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50" windowWidth="14700" windowHeight="8190" activeTab="0"/>
  </bookViews>
  <sheets>
    <sheet name="kopb." sheetId="1" r:id="rId1"/>
    <sheet name="1.tab." sheetId="2" r:id="rId2"/>
    <sheet name="2.tab." sheetId="3" r:id="rId3"/>
    <sheet name="3.tab." sheetId="4" r:id="rId4"/>
    <sheet name="4.tab." sheetId="5" r:id="rId5"/>
    <sheet name="5.tab." sheetId="6" r:id="rId6"/>
    <sheet name="6.tab." sheetId="7" r:id="rId7"/>
    <sheet name="7.tab." sheetId="8" r:id="rId8"/>
    <sheet name="8.tab." sheetId="9" r:id="rId9"/>
    <sheet name="9.tab." sheetId="10" r:id="rId10"/>
    <sheet name="10.tab." sheetId="11" r:id="rId11"/>
    <sheet name="11.tab." sheetId="12" r:id="rId12"/>
    <sheet name="12.tab." sheetId="13" r:id="rId13"/>
    <sheet name="13.tab." sheetId="14" r:id="rId14"/>
    <sheet name="14.tab." sheetId="15" r:id="rId15"/>
    <sheet name="15.tab." sheetId="16" r:id="rId16"/>
    <sheet name="16.tab." sheetId="17" r:id="rId17"/>
    <sheet name="17.tab." sheetId="18" r:id="rId18"/>
    <sheet name="18.tab." sheetId="19" r:id="rId19"/>
    <sheet name="19.tab." sheetId="20" r:id="rId20"/>
    <sheet name="20.tab." sheetId="21" r:id="rId21"/>
    <sheet name="21.tab." sheetId="22" r:id="rId22"/>
    <sheet name="22.tab." sheetId="23" r:id="rId23"/>
    <sheet name="23.tab." sheetId="24" r:id="rId24"/>
    <sheet name="24.tab." sheetId="25" r:id="rId25"/>
    <sheet name="25.tab." sheetId="26" r:id="rId26"/>
  </sheets>
  <externalReferences>
    <externalReference r:id="rId29"/>
  </externalReferences>
  <definedNames>
    <definedName name="_xlnm.Print_Area" localSheetId="1">'1.tab.'!$A$1:$F$99</definedName>
    <definedName name="_xlnm.Print_Area" localSheetId="11">'11.tab.'!$A$1:$E$76</definedName>
    <definedName name="_xlnm.Print_Area" localSheetId="12">'12.tab.'!$A$1:$F$110</definedName>
    <definedName name="_xlnm.Print_Area" localSheetId="14">'14.tab.'!$A:$F</definedName>
    <definedName name="_xlnm.Print_Area" localSheetId="15">'15.tab.'!$A$1:$F$62</definedName>
    <definedName name="_xlnm.Print_Area" localSheetId="16">'16.tab.'!$A$1:$F$53</definedName>
    <definedName name="_xlnm.Print_Area" localSheetId="17">'17.tab.'!$A$1:$F$91</definedName>
    <definedName name="_xlnm.Print_Area" localSheetId="18">'18.tab.'!$A$1:$F$65</definedName>
    <definedName name="_xlnm.Print_Area" localSheetId="19">'19.tab.'!$A$1:$F$36</definedName>
    <definedName name="_xlnm.Print_Area" localSheetId="2">'2.tab.'!$A$1:$F$64</definedName>
    <definedName name="_xlnm.Print_Area" localSheetId="20">'20.tab.'!$A$1:$L$52</definedName>
    <definedName name="_xlnm.Print_Area" localSheetId="21">'21.tab.'!$A$1:$B$27</definedName>
    <definedName name="_xlnm.Print_Area" localSheetId="22">'22.tab.'!$A$1:$F$989</definedName>
    <definedName name="_xlnm.Print_Area" localSheetId="24">'24.tab.'!$A$1:$D$50</definedName>
    <definedName name="_xlnm.Print_Area" localSheetId="25">'25.tab.'!$A$1:$D$321</definedName>
    <definedName name="_xlnm.Print_Area" localSheetId="4">'4.tab.'!$A:$H</definedName>
    <definedName name="_xlnm.Print_Area" localSheetId="7">'7.tab.'!$A$1:$I$234</definedName>
    <definedName name="_xlnm.Print_Area" localSheetId="8">'8.tab.'!$A$1:$C$595</definedName>
    <definedName name="_xlnm.Print_Area" localSheetId="9">'9.tab.'!$A$1:$D$43</definedName>
    <definedName name="_xlnm.Print_Area" localSheetId="0">'kopb.'!$A:$E</definedName>
    <definedName name="_xlnm.Print_Titles" localSheetId="1">'1.tab.'!$7:$9</definedName>
    <definedName name="_xlnm.Print_Titles" localSheetId="11">'11.tab.'!$6:$8</definedName>
    <definedName name="_xlnm.Print_Titles" localSheetId="12">'12.tab.'!$6:$8</definedName>
    <definedName name="_xlnm.Print_Titles" localSheetId="14">'14.tab.'!$6:$8</definedName>
    <definedName name="_xlnm.Print_Titles" localSheetId="15">'15.tab.'!$6:$8</definedName>
    <definedName name="_xlnm.Print_Titles" localSheetId="17">'17.tab.'!$6:$8</definedName>
    <definedName name="_xlnm.Print_Titles" localSheetId="18">'18.tab.'!$6:$8</definedName>
    <definedName name="_xlnm.Print_Titles" localSheetId="2">'2.tab.'!$6:$8</definedName>
    <definedName name="_xlnm.Print_Titles" localSheetId="20">'20.tab.'!$7:$9</definedName>
    <definedName name="_xlnm.Print_Titles" localSheetId="22">'22.tab.'!$6:$8</definedName>
    <definedName name="_xlnm.Print_Titles" localSheetId="3">'3.tab.'!$6:$8</definedName>
    <definedName name="_xlnm.Print_Titles" localSheetId="4">'4.tab.'!$7:$9</definedName>
    <definedName name="_xlnm.Print_Titles" localSheetId="5">'5.tab.'!$7:$9</definedName>
    <definedName name="_xlnm.Print_Titles" localSheetId="7">'7.tab.'!$6:$8</definedName>
    <definedName name="_xlnm.Print_Titles" localSheetId="8">'8.tab.'!$8:$9</definedName>
    <definedName name="Z_640C99E1_FCCB_11D4_856D_00105A71C5B5_.wvu.PrintArea" localSheetId="11" hidden="1">'11.tab.'!$A:$E</definedName>
    <definedName name="Z_640C99E1_FCCB_11D4_856D_00105A71C5B5_.wvu.PrintArea" localSheetId="18" hidden="1">'18.tab.'!$B$1:$E$61</definedName>
    <definedName name="Z_640C99E1_FCCB_11D4_856D_00105A71C5B5_.wvu.PrintArea" localSheetId="19" hidden="1">'19.tab.'!$B$1:$F$31</definedName>
    <definedName name="Z_640C99E1_FCCB_11D4_856D_00105A71C5B5_.wvu.PrintArea" localSheetId="20" hidden="1">'20.tab.'!$A$1:$L$45</definedName>
    <definedName name="Z_640C99E1_FCCB_11D4_856D_00105A71C5B5_.wvu.PrintTitles" localSheetId="11" hidden="1">'11.tab.'!$6:$8</definedName>
    <definedName name="Z_640C99E1_FCCB_11D4_856D_00105A71C5B5_.wvu.PrintTitles" localSheetId="20" hidden="1">'20.tab.'!$7:$9</definedName>
    <definedName name="Z_640C99E1_FCCB_11D4_856D_00105A71C5B5_.wvu.PrintTitles" localSheetId="22" hidden="1">'22.tab.'!$6:$8</definedName>
    <definedName name="Z_640C99E1_FCCB_11D4_856D_00105A71C5B5_.wvu.Rows" localSheetId="18" hidden="1">'18.tab.'!#REF!</definedName>
    <definedName name="Z_696A4F8A_27AC_11D7_B288_00105A71C5B5_.wvu.PrintArea" localSheetId="17" hidden="1">'17.tab.'!$A$1:$D$78</definedName>
    <definedName name="Z_696A4F8A_27AC_11D7_B288_00105A71C5B5_.wvu.PrintTitles" localSheetId="17" hidden="1">'17.tab.'!$7:$8</definedName>
    <definedName name="Z_696A4F8A_27AC_11D7_B288_00105A71C5B5_.wvu.Rows" localSheetId="17" hidden="1">'17.tab.'!#REF!</definedName>
    <definedName name="Z_BC5FEA1E_5696_4CF4_B8B2_A5CF94385785_.wvu.PrintArea" localSheetId="11" hidden="1">'11.tab.'!$A:$E</definedName>
    <definedName name="Z_BC5FEA1E_5696_4CF4_B8B2_A5CF94385785_.wvu.PrintArea" localSheetId="18" hidden="1">'18.tab.'!$B$1:$E$62</definedName>
    <definedName name="Z_BC5FEA1E_5696_4CF4_B8B2_A5CF94385785_.wvu.PrintArea" localSheetId="19" hidden="1">'19.tab.'!$B$1:$F$31</definedName>
    <definedName name="Z_BC5FEA1E_5696_4CF4_B8B2_A5CF94385785_.wvu.PrintTitles" localSheetId="11" hidden="1">'11.tab.'!$6:$8</definedName>
    <definedName name="Z_BC5FEA1E_5696_4CF4_B8B2_A5CF94385785_.wvu.PrintTitles" localSheetId="20" hidden="1">'20.tab.'!$7:$9</definedName>
    <definedName name="Z_BC5FEA1E_5696_4CF4_B8B2_A5CF94385785_.wvu.PrintTitles" localSheetId="22" hidden="1">'22.tab.'!$6:$8</definedName>
  </definedNames>
  <calcPr fullCalcOnLoad="1"/>
</workbook>
</file>

<file path=xl/sharedStrings.xml><?xml version="1.0" encoding="utf-8"?>
<sst xmlns="http://schemas.openxmlformats.org/spreadsheetml/2006/main" count="5104" uniqueCount="1680">
  <si>
    <t>Vides ministrijas mērķdotācija investīcijām Zebrenes pašvaldības vides projektam</t>
  </si>
  <si>
    <t>18.2.3.0.</t>
  </si>
  <si>
    <t>Dotācija iedzīvotāju ienākuma nodokļa prognozes neizpildes kompensācijai</t>
  </si>
  <si>
    <t>18.2.4.0.</t>
  </si>
  <si>
    <t>Maksājumi no valsts budžeta iestādēm pašvaldībām</t>
  </si>
  <si>
    <t>18.2.4.1.</t>
  </si>
  <si>
    <t>Dotācija no valsts budžeta iestādēm pašvaldībām</t>
  </si>
  <si>
    <t>t.sk. IZM dotācija pašvaldību izglītības iestāžu profesionālās ievirzes sporta izglītības programmu pedagogu darba samaksai un valsts sociālās apdrošināšanas obligātajām iemaksām (valsts budžeta programma 09.19.)</t>
  </si>
  <si>
    <t>Kultūras ministrijas  dotācija pašvaldību izglītības iestāžu profesionālās ievirzes mākslas, mūzikas un kultūras izglītības programmu pedagogu darba samaksai un valsts sociālās apdrošināšanas obligātajām iemaksām (valsts budžeta programma 02.08.)</t>
  </si>
  <si>
    <t>18.2.4.2.</t>
  </si>
  <si>
    <t>Valsts budžeta līdzdalības maksājumi pašvaldībām ārvalstu finanšu palīdzības projektu realizācijai</t>
  </si>
  <si>
    <t>18.2.4.9.</t>
  </si>
  <si>
    <t>Pārējie maksājumi no valsts budžeta iestādēm pašvaldībām</t>
  </si>
  <si>
    <t>no tiem: IZM maksājumi mācību literatūras iegādei no valsts budžeta programmas 01.14."Macību literatūras iegāde"</t>
  </si>
  <si>
    <t>IZM dotācija no valsts budžeta programmmas 01.00. "Vispārējā izglītība"</t>
  </si>
  <si>
    <t>IZM dotācija no valsts budžeta programmmas 09.21. "Augstas klases sasniegumu sports"</t>
  </si>
  <si>
    <t>valsts budžeta līdzekļi neparedzētiem gadījumiem</t>
  </si>
  <si>
    <t>18.3.0.0.</t>
  </si>
  <si>
    <t>Maksājumi no pašvaldību finanšu izlīdzināšanas fonda pašvaldību budžetiem</t>
  </si>
  <si>
    <t>18.4.0.0.</t>
  </si>
  <si>
    <t>Maksājumi no citiem budžetiem</t>
  </si>
  <si>
    <t>Iedzīvotāju ienākuma nodokļa atlikums uz gada sākumu Ls</t>
  </si>
  <si>
    <t>Iedzīvotāju ienākuma nodokļa atlikums uz gada beigām Ls</t>
  </si>
  <si>
    <r>
      <t>Iedzīvotāju ienākuma nodoklis</t>
    </r>
    <r>
      <rPr>
        <b/>
        <sz val="12"/>
        <rFont val="Times New Roman"/>
        <family val="1"/>
      </rPr>
      <t xml:space="preserve">                          </t>
    </r>
  </si>
  <si>
    <t>13.tabula</t>
  </si>
  <si>
    <t>Pašvaldību pamatbudžeta izdevumi un tīrie aizdevumi pēc valdības funkcijām</t>
  </si>
  <si>
    <t xml:space="preserve"> Izdevumi kopā pēc valdības funkcijām un norēķini</t>
  </si>
  <si>
    <t xml:space="preserve"> Izdevumi pēc valdības funkcijām</t>
  </si>
  <si>
    <t>Izpildvaras un likumdošanas varas institūcijas</t>
  </si>
  <si>
    <t>Brīvais laiks, sports, kultūra un reliģija</t>
  </si>
  <si>
    <t>Lauksaimniecība (zemkopība), mežkopība un zvejniecība</t>
  </si>
  <si>
    <t>Iegūstošā rūpniecība, rūpniecība, celtniecība, derīgie izrakteņi (izņemot kurināmo)</t>
  </si>
  <si>
    <t>14.180</t>
  </si>
  <si>
    <t>Pašvaldību  parādu procentu nomaksa</t>
  </si>
  <si>
    <t>14.400</t>
  </si>
  <si>
    <t>Izdevumi neparedzētiem  gadījumiem</t>
  </si>
  <si>
    <t>14.500</t>
  </si>
  <si>
    <t>Pārējie izdevumi, kas nav klasificēti citās pamatfunkcijās</t>
  </si>
  <si>
    <r>
      <t xml:space="preserve"> Norēķini</t>
    </r>
  </si>
  <si>
    <t>14.310</t>
  </si>
  <si>
    <t>Pašvaldību norēķini ar valsts pamatbudžetu</t>
  </si>
  <si>
    <t>14.320</t>
  </si>
  <si>
    <t>Norēķini ar pašvaldību budžetiem</t>
  </si>
  <si>
    <t>14.321</t>
  </si>
  <si>
    <t>Norēķini par citu pašvaldību izglītības iestāžu sniegtajiem pakalpojumiem</t>
  </si>
  <si>
    <t>14.322</t>
  </si>
  <si>
    <t>Norēķini par citu pašvaldību sociālās palīdzības iestāžu sniegtajiem pakalpojumiem</t>
  </si>
  <si>
    <t>14.323</t>
  </si>
  <si>
    <t>Pārējie norēķini</t>
  </si>
  <si>
    <t>14.340</t>
  </si>
  <si>
    <t>Maksājumi pašvaldību finanšu izlīdzināšanas fondam</t>
  </si>
  <si>
    <t>14.tabula</t>
  </si>
  <si>
    <t>Pašvaldību pamatbudžeta izdevumi pēc ekonomiskās klasifikācijas un finansēšana</t>
  </si>
  <si>
    <t>I</t>
  </si>
  <si>
    <t>II</t>
  </si>
  <si>
    <t>KOPĀ IZDEVUMI</t>
  </si>
  <si>
    <t xml:space="preserve">Kārtējie izdevumi </t>
  </si>
  <si>
    <t>1100</t>
  </si>
  <si>
    <t>Atalgojumi</t>
  </si>
  <si>
    <t>1200</t>
  </si>
  <si>
    <t>Valsts sociālās apdrošināšanas obligātās iemaksas</t>
  </si>
  <si>
    <t>1300</t>
  </si>
  <si>
    <t>Komandējumu un dienesta braucienu izdevumi</t>
  </si>
  <si>
    <t>1400</t>
  </si>
  <si>
    <t>Pakalpojumu apmaksa</t>
  </si>
  <si>
    <t>t.sk. transportlīdzekļu valsts obligātās civiltiesiskās apdrošināšanas prēmiju maksājumi</t>
  </si>
  <si>
    <t>līdzekļi kases izdevumu atjaunošanai, ko apdrošināšanas sabiedrības atmaksā no transportlīdzekļu valsts obligātās civiltiesiskās apdrošināšanas prēmiju maksājumiem</t>
  </si>
  <si>
    <t>zemes nodoklis</t>
  </si>
  <si>
    <t>pievienotās vērtības nodoklis</t>
  </si>
  <si>
    <t>nekustamā īpašuma nodoklis</t>
  </si>
  <si>
    <t>pārējo nodokļu un nodevu maksājumi</t>
  </si>
  <si>
    <t>1500</t>
  </si>
  <si>
    <t>Materiālu, energoresursu, ūdens un inventāra vērtībā līdz Ls 50 par 1 vienību iegāde</t>
  </si>
  <si>
    <t>t.sk. formas tērpu iegāde</t>
  </si>
  <si>
    <t>uzturdevas kompensācijas naudā</t>
  </si>
  <si>
    <t>Grāmatu un žurnālu iegāde</t>
  </si>
  <si>
    <t>Maksājumi par aizņēmumiem un kredītiem</t>
  </si>
  <si>
    <t>2100</t>
  </si>
  <si>
    <t>Kredītu procentu nomaksa</t>
  </si>
  <si>
    <t>2130</t>
  </si>
  <si>
    <t>kredītu procentu nomaksa komercbankām</t>
  </si>
  <si>
    <t>procentu nomaksa par pašvaldību ņemtajiem aizņēmumiem no Valsts kases</t>
  </si>
  <si>
    <t>2190</t>
  </si>
  <si>
    <t>kredītu procentu nomaksa pārējām organizācijām</t>
  </si>
  <si>
    <t>2300</t>
  </si>
  <si>
    <t>Kredītu procentu nomaksa ārvalstu institūcijām</t>
  </si>
  <si>
    <t>2500</t>
  </si>
  <si>
    <t>Procentu nomaksa komercbankām par ņemto līzingu</t>
  </si>
  <si>
    <t xml:space="preserve">  Subsīdijas </t>
  </si>
  <si>
    <t xml:space="preserve">  Dotācijas pašvaldību budžetiem</t>
  </si>
  <si>
    <t xml:space="preserve">          Valsts nodeva par muitas pakalpojumiem</t>
  </si>
  <si>
    <t>9.9.5.0.</t>
  </si>
  <si>
    <t xml:space="preserve">         Nodeva par personas datu apstrādes sistēmas reģistrēšanu</t>
  </si>
  <si>
    <t>9.9.9.0.</t>
  </si>
  <si>
    <t xml:space="preserve">        Citas pārējās nodevas</t>
  </si>
  <si>
    <t>10.0.0.0.</t>
  </si>
  <si>
    <t xml:space="preserve">   Sodi un sankcijas</t>
  </si>
  <si>
    <t>12.0.0.0.,13.0.0.0.,   19.3.0.0.</t>
  </si>
  <si>
    <t xml:space="preserve">   Pārējie nenodokļu ieņēmumi</t>
  </si>
  <si>
    <t>t.sk.     Ieņēmumi no Ārlietu ministrijai piederošās     ēkasRaiņa bulvārī 9 pārdošanas</t>
  </si>
  <si>
    <t>12.1.0.7.</t>
  </si>
  <si>
    <t xml:space="preserve">           Ieņēmumi no UMTS licences</t>
  </si>
  <si>
    <t>19.3.0.0.</t>
  </si>
  <si>
    <t xml:space="preserve">      Eiropas kopienas vienreizējias pievienošanās akta maksājums</t>
  </si>
  <si>
    <t>1.4. Maksas pakalpojumi un citi pašu ieņēmumi</t>
  </si>
  <si>
    <t>9.5.0.0.</t>
  </si>
  <si>
    <t xml:space="preserve">  Ieņēmumi no budžeta iestāžu sniegtajiem  maksas pakalpojumiem un citi pašu ieņēmumi</t>
  </si>
  <si>
    <t>1.5. Ārvalstu finanšu palīdzība</t>
  </si>
  <si>
    <t>12.3.0.0.</t>
  </si>
  <si>
    <t>Ārvalstu finanšu palīdzība (PHARE, SAPARD)</t>
  </si>
  <si>
    <t>19.0.0.0.</t>
  </si>
  <si>
    <t>Ieņēmumi no Eiropas Savienības (izņemot  19.3.0.0.)</t>
  </si>
  <si>
    <t xml:space="preserve">Valsts kases pārvaldniece                </t>
  </si>
  <si>
    <t>Valsts kase /Pārskatu departaments</t>
  </si>
  <si>
    <r>
      <t xml:space="preserve">                  Ī</t>
    </r>
    <r>
      <rPr>
        <i/>
        <sz val="10"/>
        <rFont val="Times New Roman"/>
        <family val="1"/>
      </rPr>
      <t>pašuma nodokļi</t>
    </r>
  </si>
  <si>
    <t>3.tabula</t>
  </si>
  <si>
    <t xml:space="preserve">                                                      Valsts kases oficiālais mēneša pārskats</t>
  </si>
  <si>
    <t>Valsts pamatbudžetā iemaksājamās valsts nodevas un citi maksājumi no valsts institūciju sniegtajiem pakalpojumiem un veiktās darbības</t>
  </si>
  <si>
    <t>(2005.gada janvāris - februāris)</t>
  </si>
  <si>
    <t>Klasifi- kācijas kods</t>
  </si>
  <si>
    <t>Izpilde % pret gada plānu          (4/3)</t>
  </si>
  <si>
    <t>Ieņēmumi valsts pamatbudžetā – kopā</t>
  </si>
  <si>
    <t>Ārlietu ministrija – kopā</t>
  </si>
  <si>
    <t>9.1.9.1.</t>
  </si>
  <si>
    <t>Nodeva par konsulāro amatpersonu sniegtajiem pakalpojumiem</t>
  </si>
  <si>
    <t>9.2.4.0.</t>
  </si>
  <si>
    <t>Nodeva par speciālu atļauju (licenču) izsniegšanu stratēģiskas nozīmes preču darījumiem</t>
  </si>
  <si>
    <t>Finanšu ministrija – kopā</t>
  </si>
  <si>
    <t>Preču vai pakalpojumu loterijas organizēšanas nodeva</t>
  </si>
  <si>
    <t>9.1.6.0</t>
  </si>
  <si>
    <t>Nodeva par valsts proves uzraudzības īstenošanu</t>
  </si>
  <si>
    <t>Nodeva par azartspēļu iekārtu marķēšanu</t>
  </si>
  <si>
    <t>10.2.0.0.</t>
  </si>
  <si>
    <t>Iemaksas no pārbaudēs atklātām slēpto un samazināto ienākumu summām (VID veikto pārbaužu, revīziju, kontroles un piedziņas darba rezultātā papildus budžetā iekasētie maksājumi)</t>
  </si>
  <si>
    <t>Iekšlietu ministrija – kopā</t>
  </si>
  <si>
    <t>9.1.3.1.</t>
  </si>
  <si>
    <t>Nodeva par visu veidu šaujamieroču un speciālo līdzekļu atļauju izsniegšanu un to termiņa pagarināšanu, kā arī iekšējās drošības dienesta reģistrāciju</t>
  </si>
  <si>
    <t>9.1.8.1.</t>
  </si>
  <si>
    <t>Nodeva par pasu izsniegšanu</t>
  </si>
  <si>
    <t>9.1.8.3.</t>
  </si>
  <si>
    <t>Nodeva par dokumentu izsniegšanu Pilsonības un migrācijas lietu pārvaldē</t>
  </si>
  <si>
    <t>9.1.9.8.</t>
  </si>
  <si>
    <t>Valsts nodeva par informācijas sniegšanu no Sodu reģistra</t>
  </si>
  <si>
    <t>9.2.2.0.</t>
  </si>
  <si>
    <t xml:space="preserve">Nodeva par apsardzes darbības kvalifikācijas pārbaudījumu kārtošanu un apsardzes sertifikātu izsniegšanu </t>
  </si>
  <si>
    <t>10.1.0.2.</t>
  </si>
  <si>
    <t>Naudas sodi, ko uzliek Valsts policijas iestādes</t>
  </si>
  <si>
    <t>10.1.0.4.</t>
  </si>
  <si>
    <t>Naudas sodi, ko uzliek Valsts robežsardze</t>
  </si>
  <si>
    <t>10.1.1.4.</t>
  </si>
  <si>
    <t>Naudas sodi, ko uzliek Ceļu policija</t>
  </si>
  <si>
    <t>Izglītības un zinātnes ministrija – kopā</t>
  </si>
  <si>
    <t>9.2.3.0.</t>
  </si>
  <si>
    <t>Nodeva par valsts valodas prasmes atestāciju profesionālo un amata pienākumu veikšanai</t>
  </si>
  <si>
    <t>Zemkopības ministrija – kopā</t>
  </si>
  <si>
    <t>9.2.1.6.</t>
  </si>
  <si>
    <t>Nodeva par dokumentu izsniegšanu, kas attiecas uz medību saimniecības izmantošanu un medību trofeju izvešanu no Latvijas</t>
  </si>
  <si>
    <t>10.1.0.8.</t>
  </si>
  <si>
    <t>Naudas sodi par meža resursiem nodarītajiem kaitējumiem</t>
  </si>
  <si>
    <t>10.1.1.7.</t>
  </si>
  <si>
    <t xml:space="preserve">Naudas sodi par zivju resursiem nodarītajiem zaudējumiem </t>
  </si>
  <si>
    <t>12.0.8.7.</t>
  </si>
  <si>
    <t>Ieņēmumi no konfiscēto zvejas rīku, zvejas līdzekļu un zivju realizācijas</t>
  </si>
  <si>
    <t>12.1.1.9.</t>
  </si>
  <si>
    <t>Kompensācija par zivju resursiem nodarītajiem zaudējumiem</t>
  </si>
  <si>
    <t>12.1.1.8.</t>
  </si>
  <si>
    <t>Maksājums par ūdenstilpju un zvejas tiesību nomu un zvejas tiesību izmantošanu</t>
  </si>
  <si>
    <t>19.4.0.0.</t>
  </si>
  <si>
    <t>Ieņēmumi no Eiropas Lauksaimniecības virzības un garantiju fonda Garantiju daļas</t>
  </si>
  <si>
    <t>12.5.2.0.</t>
  </si>
  <si>
    <t>Ieņēmumi no SAPARD programmas par avansēto Eiropas Savienības finansējuma daļu</t>
  </si>
  <si>
    <t>Satiksmes ministrija – kopā</t>
  </si>
  <si>
    <t>12.1.1.4.</t>
  </si>
  <si>
    <t>Atskaitījumi no ostu maksām</t>
  </si>
  <si>
    <t>12.1.0.2.</t>
  </si>
  <si>
    <t>Iemaksas no Dzelzceļa infrastruktūras fonda</t>
  </si>
  <si>
    <t>12.1.1.6.</t>
  </si>
  <si>
    <t>Ieņēmumi no Civilās aviācijas administrācijas</t>
  </si>
  <si>
    <t>Labklājības ministrija – kopā</t>
  </si>
  <si>
    <t>Valsts nodeva par darba atļaujas pieprasīšanai nepieciešamo dokumentu izskatīšanu</t>
  </si>
  <si>
    <t>Tieslietu ministrija – kopā</t>
  </si>
  <si>
    <t>9.1.1.1.</t>
  </si>
  <si>
    <t>Kancelejas nodeva tiesu iestādēs</t>
  </si>
  <si>
    <t>9.1.1.2.</t>
  </si>
  <si>
    <t xml:space="preserve">              Pašvaldību speciālā budžeta izdevumi un tīrie aizdevumi pēc valdības funkcijām</t>
  </si>
  <si>
    <t xml:space="preserve">                   (2005.gada  janvāris - februāris)</t>
  </si>
  <si>
    <t>Izpilde % pret gada plānu (5/4)</t>
  </si>
  <si>
    <t>1.</t>
  </si>
  <si>
    <t>1.1.</t>
  </si>
  <si>
    <t xml:space="preserve">Izdevumi, aizdevumi un atmaksas </t>
  </si>
  <si>
    <t>Pašvaldību budžetu transferti</t>
  </si>
  <si>
    <t>1.2.</t>
  </si>
  <si>
    <t>1.3.</t>
  </si>
  <si>
    <t>1.4.</t>
  </si>
  <si>
    <t>Mērķdotācijas regulāriem pasažieru pārvadājumiem</t>
  </si>
  <si>
    <t>1.5.</t>
  </si>
  <si>
    <t>2.</t>
  </si>
  <si>
    <t>Izdevumi pēc valdības funkcijām un norēķini</t>
  </si>
  <si>
    <t>2.1.</t>
  </si>
  <si>
    <t>Izdevumi pēc valdības funkcijām</t>
  </si>
  <si>
    <t>2.2.</t>
  </si>
  <si>
    <t>Norēķini</t>
  </si>
  <si>
    <r>
      <t xml:space="preserve">Izdevumi pa speciālo budžetu veidiem </t>
    </r>
    <r>
      <rPr>
        <sz val="10"/>
        <rFont val="Times New Roman"/>
        <family val="1"/>
      </rPr>
      <t>(1.1.+1.2.+1.3.+1.4.+1.5.)</t>
    </r>
  </si>
  <si>
    <t>17.tabula</t>
  </si>
  <si>
    <t>Pašvaldību speciālā budžeta izdevumi pēc ekonomiskās klasifikācijas un finansēšana</t>
  </si>
  <si>
    <t>Ieņēmumi kopā</t>
  </si>
  <si>
    <t xml:space="preserve">II </t>
  </si>
  <si>
    <t>Izdevumi pēc ekonomiskās klasifikācijas (1+2)</t>
  </si>
  <si>
    <t xml:space="preserve">   Atalgojumi </t>
  </si>
  <si>
    <t xml:space="preserve">   Valsts sociālās apdrošināšanas obligātās iemaksas</t>
  </si>
  <si>
    <t xml:space="preserve">   Komandējumu un dienesta braucienu izdevumi</t>
  </si>
  <si>
    <t xml:space="preserve">   Pakalpojumu apmaksa</t>
  </si>
  <si>
    <t xml:space="preserve">   Materiālu, energoresursu, ūdens un inventāra vērtībā līdz Ls 50 par vienu vienību iegāde</t>
  </si>
  <si>
    <t xml:space="preserve">   Grāmatu un žurnālu iegāde</t>
  </si>
  <si>
    <t xml:space="preserve">Maksājumi par aizdevumiem un kredītiem </t>
  </si>
  <si>
    <t>Kredītu procentu nomaksa komercbankām</t>
  </si>
  <si>
    <t>2140</t>
  </si>
  <si>
    <t>Procentu nomaksa par pašvaldību ņemtajiem aizņēmumiem no Valsts kases</t>
  </si>
  <si>
    <t>Kredītu procentu nomaksa pārējām organizācijām</t>
  </si>
  <si>
    <t xml:space="preserve">Subsīdijas un dotācijas </t>
  </si>
  <si>
    <t>Biedru naudas (dalības) maksa</t>
  </si>
  <si>
    <t>3800</t>
  </si>
  <si>
    <t>Pašvaldību budžeta transferti uzturēšanas izdevumiem</t>
  </si>
  <si>
    <t>3870</t>
  </si>
  <si>
    <t>no tiem: pašvaldību budžeta transferti uzturēšanās izdevumiem no pašvaldību speciālā budžeta uz valsts speciālo budžetu</t>
  </si>
  <si>
    <t>4800</t>
  </si>
  <si>
    <t>t.sk. pašvaldību budžeta transferti kapitālajiem izdevumiem</t>
  </si>
  <si>
    <t>4870</t>
  </si>
  <si>
    <t>no tiem: pašvaldību budžeta transferti kapitālajiem izdevumiem no pašvaldību speciālā budžeta uz valsts speciālo budžetu</t>
  </si>
  <si>
    <t>7800</t>
  </si>
  <si>
    <t>7870</t>
  </si>
  <si>
    <t>no tiem: pašvaldību budžeta transferti investīcijām no pašvaldību speciālā budžeta uz valsts speciālo budžetu</t>
  </si>
  <si>
    <t xml:space="preserve">Pašvaldības budžeta aizdevumi </t>
  </si>
  <si>
    <t>t.sk. aizdevumi pašvaldību budžetiem</t>
  </si>
  <si>
    <t>Pašvaldību budžeta  aizdevumu atmaksas</t>
  </si>
  <si>
    <t>t.sk. atmaksas no pašvaldību budžetiem</t>
  </si>
  <si>
    <t>1.2. No citiem valsts pārvaldes līmeņiem</t>
  </si>
  <si>
    <r>
      <t>1. Uzturēšanas izdevumi</t>
    </r>
    <r>
      <rPr>
        <sz val="10"/>
        <rFont val="Times New Roman"/>
        <family val="1"/>
      </rPr>
      <t xml:space="preserve"> (1000+2000+3000)</t>
    </r>
  </si>
  <si>
    <r>
      <t>Budžeta aizdevumi un atmaksas</t>
    </r>
    <r>
      <rPr>
        <sz val="10"/>
        <rFont val="Times New Roman"/>
        <family val="1"/>
      </rPr>
      <t xml:space="preserve"> (8100-8200)</t>
    </r>
  </si>
  <si>
    <r>
      <t>Pavisam izdevumi, tīrie aizdevumi</t>
    </r>
    <r>
      <rPr>
        <sz val="10"/>
        <rFont val="Times New Roman"/>
        <family val="1"/>
      </rPr>
      <t xml:space="preserve"> (II+III)</t>
    </r>
  </si>
  <si>
    <r>
      <t xml:space="preserve">Ieņēmumu pārsniegums (+) vai deficīts (-) </t>
    </r>
    <r>
      <rPr>
        <sz val="10"/>
        <rFont val="Times New Roman"/>
        <family val="1"/>
      </rPr>
      <t>(I - IV)</t>
    </r>
  </si>
  <si>
    <r>
      <t xml:space="preserve">Finansēšana </t>
    </r>
    <r>
      <rPr>
        <sz val="10"/>
        <rFont val="Times New Roman"/>
        <family val="1"/>
      </rPr>
      <t>(1+2+3+4)</t>
    </r>
  </si>
  <si>
    <t>18.tabula</t>
  </si>
  <si>
    <t>Pašvaldību  budžeta ziedojumu un dāvinājumu ieņēmumi un izdevumi pēc ekonomiskās klasifikācijas un finansēšana</t>
  </si>
  <si>
    <t>(2005.gada  janvāris-februāris)</t>
  </si>
  <si>
    <t>1.1. No iekšzemes juridiskajām un fiziskajām personām</t>
  </si>
  <si>
    <t>1.2.No ārvalstu juridiskajām un fiziskajām personām</t>
  </si>
  <si>
    <t>2. Saņemtie transfertu pārskaitījumi no citām pašvaldībām</t>
  </si>
  <si>
    <t xml:space="preserve">Atalgojumi </t>
  </si>
  <si>
    <t>Materiālu, energoresursu, ūdens un inventāra vērtībā līdz Ls 50 par vienu vienību iegāde</t>
  </si>
  <si>
    <t xml:space="preserve">Budžeta aizdevumi un atmaksas </t>
  </si>
  <si>
    <t xml:space="preserve">   Pašvaldību budžeta aizdevumu atmaksas</t>
  </si>
  <si>
    <t>1.1. Budžeta līdzekļu atlikums gada sākumā</t>
  </si>
  <si>
    <t>1.2. Budžeta līdzekļu atlikums gada beigās</t>
  </si>
  <si>
    <r>
      <t xml:space="preserve">Ieņēmumi kopā </t>
    </r>
    <r>
      <rPr>
        <sz val="10"/>
        <rFont val="Times New Roman"/>
        <family val="1"/>
      </rPr>
      <t>(1+2)</t>
    </r>
  </si>
  <si>
    <r>
      <t xml:space="preserve">1. Saņemtie ziedojumi un dāvinājumi - kopā </t>
    </r>
    <r>
      <rPr>
        <sz val="10"/>
        <rFont val="Times New Roman"/>
        <family val="1"/>
      </rPr>
      <t>(1.1.+1.2.)</t>
    </r>
  </si>
  <si>
    <r>
      <t xml:space="preserve">Izdevumi pēc ekonomiskās klasifikācijas </t>
    </r>
    <r>
      <rPr>
        <sz val="10"/>
        <rFont val="Times New Roman"/>
        <family val="1"/>
      </rPr>
      <t>(1+2)</t>
    </r>
  </si>
  <si>
    <r>
      <t xml:space="preserve">1. Uzturēšanas izdevumi </t>
    </r>
    <r>
      <rPr>
        <sz val="10"/>
        <rFont val="Times New Roman"/>
        <family val="1"/>
      </rPr>
      <t>(1000+3000)</t>
    </r>
  </si>
  <si>
    <r>
      <t xml:space="preserve">Finansēšana </t>
    </r>
    <r>
      <rPr>
        <sz val="10"/>
        <rFont val="Times New Roman"/>
        <family val="1"/>
      </rPr>
      <t>(1)</t>
    </r>
  </si>
  <si>
    <r>
      <t xml:space="preserve">1. Budžeta līdzekļu izmaiņas </t>
    </r>
    <r>
      <rPr>
        <sz val="10"/>
        <rFont val="Times New Roman"/>
        <family val="1"/>
      </rPr>
      <t>(1.1.-1.2.)</t>
    </r>
  </si>
  <si>
    <t>19.tabula</t>
  </si>
  <si>
    <t>Pašvaldību budžeta ziedojumu un dāvinājumu izdevumi pēc valdības funkcijām</t>
  </si>
  <si>
    <t xml:space="preserve">1. Izdevumi kopā (1.1. + 1.2.) </t>
  </si>
  <si>
    <t>1.1. Izdevumi pēc valdības funkcijām</t>
  </si>
  <si>
    <t>Transports,sakari</t>
  </si>
  <si>
    <t>1.2. Norēķini ar pašvaldību budžetiem</t>
  </si>
  <si>
    <t>20. tabula</t>
  </si>
  <si>
    <t xml:space="preserve">                                                                                                          Valsts kases oficiālais mēneša pārskats</t>
  </si>
  <si>
    <t xml:space="preserve">                                                                                              Valsts budžeta mērķdotācijas un dotācijas pašvaldībām</t>
  </si>
  <si>
    <t xml:space="preserve">                                                                            (2005.gada janvāris - februāris)</t>
  </si>
  <si>
    <t>04.progr.</t>
  </si>
  <si>
    <t>18.2.2.9.-14.piel</t>
  </si>
  <si>
    <t>264-4.pr.</t>
  </si>
  <si>
    <t xml:space="preserve">                (latos)</t>
  </si>
  <si>
    <t>Rajona vai pilsētas nosaukums</t>
  </si>
  <si>
    <t>Mērķdotācijas izglītības pasākumiem
(6. - 9.pielikums*)</t>
  </si>
  <si>
    <t xml:space="preserve">
45. Īpašu uzdevumu ministra sabiedrības integrācijas lietās sekretariāts</t>
  </si>
  <si>
    <t>Ārvalstu finanšu palīdzība</t>
  </si>
  <si>
    <t>47.  Radio un televīzija</t>
  </si>
  <si>
    <t>48.  Valsts cilvēktiesību birojs</t>
  </si>
  <si>
    <t>57.  Īpašu uzdevumu ministra elektroniskās pārvaldes lietās sekretariāts</t>
  </si>
  <si>
    <t>58.  Reģionālās attīstības un pašvaldību lietu ministrija</t>
  </si>
  <si>
    <t>62.  Mērķdotācijas pašvaldībām</t>
  </si>
  <si>
    <t>64.  Dotācija pašvaldībām</t>
  </si>
  <si>
    <t xml:space="preserve">  Dotācija no vispārējiem ieņēmumiem</t>
  </si>
  <si>
    <t>66.  Ar Ministra kabineta lēmumu sadalāmais finansējums</t>
  </si>
  <si>
    <t xml:space="preserve">Valsts kases pārvaldniece                                         </t>
  </si>
  <si>
    <t>5.tabula</t>
  </si>
  <si>
    <t xml:space="preserve">           Valsts kases oficiālais mēneša pārskats</t>
  </si>
  <si>
    <t>Valsts pamatbudžeta ieņēmumi un izdevumi pēc ekonomiskās klasifikācijas</t>
  </si>
  <si>
    <t xml:space="preserve">                                                                                                                    </t>
  </si>
  <si>
    <t xml:space="preserve">    (2005.gada janvāris-februāris)</t>
  </si>
  <si>
    <t>Klasifikā-cijas kods</t>
  </si>
  <si>
    <t>Izpilde % pret gada plānu      (5/3)</t>
  </si>
  <si>
    <t>Izpilde % pret finansē-šanas plānu pārskata periodam       (5/4)</t>
  </si>
  <si>
    <t xml:space="preserve">          1. Ieņēmumi - kopā</t>
  </si>
  <si>
    <t xml:space="preserve">Resursi izdevumu segšanai </t>
  </si>
  <si>
    <t xml:space="preserve">   Dotācija no vispārējiem ieņēmumiem</t>
  </si>
  <si>
    <t xml:space="preserve">   Maksas pakalpojumi un citi pašu ieņēmumi</t>
  </si>
  <si>
    <t xml:space="preserve">   Ārvalstu finanšu palīdzība </t>
  </si>
  <si>
    <t xml:space="preserve">          2. Izdevumi - kopā (2.1.+2.2.)</t>
  </si>
  <si>
    <t>2.1. Uzturēšanas izdevumi 
      (2.1.1.+2.1.2.+2.1.3.)</t>
  </si>
  <si>
    <t>2.1.1. Kārtējie izdevumi</t>
  </si>
  <si>
    <t xml:space="preserve"> tai skaitā:  atalgojumi</t>
  </si>
  <si>
    <t xml:space="preserve">        valsts sociālās apdrošināšanas 
       obligātās iemaksas</t>
  </si>
  <si>
    <t>1400,
1500</t>
  </si>
  <si>
    <t xml:space="preserve">        pakalpojumu apmaksa un materiālu, 
        energoresursu, ūdens un inventāra 
        vērtībā līdz Ls 50 par vienu vienību
        iegāde</t>
  </si>
  <si>
    <t>1300, 1600,1900</t>
  </si>
  <si>
    <t xml:space="preserve">        pārēji kārtējie izdevumi</t>
  </si>
  <si>
    <t xml:space="preserve">        aizņēmumu atmaksa pamatbudžetā</t>
  </si>
  <si>
    <t>2.1.2. Maksājumi par aizņēmumiem un kredītiem</t>
  </si>
  <si>
    <t xml:space="preserve">      Kredītu procentu nomaksa</t>
  </si>
  <si>
    <t xml:space="preserve">       Procentu nomaksa ārvalstu institūcijām</t>
  </si>
  <si>
    <t>2.1.3. Subsīdijas un dotācijas</t>
  </si>
  <si>
    <t>Subsīdijas</t>
  </si>
  <si>
    <t>Mērķdotācijas pašvaldību budžetiem</t>
  </si>
  <si>
    <t xml:space="preserve">     tai skaitā autoceļu (ielu) fondiem</t>
  </si>
  <si>
    <t xml:space="preserve">     tai skaitā pasažieru regulārajiem pārvadājumiem ar autobusiem:</t>
  </si>
  <si>
    <t xml:space="preserve">                       pārējiem pārvadātājiem</t>
  </si>
  <si>
    <t>Dotācijas pašvaldību budžetiem</t>
  </si>
  <si>
    <t>Dotācijas iestādēm, organizācijām un uzņēmumiem</t>
  </si>
  <si>
    <t xml:space="preserve">     tai skaitā pašvaldību budžetiem</t>
  </si>
  <si>
    <t>Dotācijas iedzīvotājiem</t>
  </si>
  <si>
    <t xml:space="preserve">     tai skaitā: pensijas</t>
  </si>
  <si>
    <t xml:space="preserve">                       pabalsti</t>
  </si>
  <si>
    <t xml:space="preserve">                      stipendijas</t>
  </si>
  <si>
    <t xml:space="preserve">                      pārējie</t>
  </si>
  <si>
    <t>Iemaksas starptautiskajās organizācijās</t>
  </si>
  <si>
    <t>Valsts budžeta transfreti uzturēšanas izdevumiem</t>
  </si>
  <si>
    <t>tai skaitā valsts budžeta transferti uzturēšanas izdevumiem no valsts pamatbudžeta uz valsts speciālo budžetu</t>
  </si>
  <si>
    <t>Pārējās subsīdijas un dotācijas</t>
  </si>
  <si>
    <t xml:space="preserve">  tai skaitā izdevumi no ES  pirmsstrukturālā fonda palīdzības programmas SAPARD līdzekļiem</t>
  </si>
  <si>
    <t>2.2. Izdevumi kapitālieguldījumiem</t>
  </si>
  <si>
    <t>4000,6000</t>
  </si>
  <si>
    <t xml:space="preserve">Kapitālie izdevumi </t>
  </si>
  <si>
    <t xml:space="preserve">Investīcijas </t>
  </si>
  <si>
    <t xml:space="preserve">     tai skaitā valsts budžeta transferti investīcijām no valsts pamatbudžeta uz pašvaldību pamatbudžetu</t>
  </si>
  <si>
    <t>3. Valsts budžeta aizdevumi un atmaksas (3.1.-3.2.)</t>
  </si>
  <si>
    <t>3.1.Valsts budžeta aizdevumi</t>
  </si>
  <si>
    <t>3.2.Valsts budžeta aizdevumu atmaksas</t>
  </si>
  <si>
    <t>Fiskālā bilance (1.-2.-3)</t>
  </si>
  <si>
    <t>Finansēšana</t>
  </si>
  <si>
    <t>Aizņēmumi</t>
  </si>
  <si>
    <t>Maksas pakalpojumu un citu pašu ieņēmumu naudas līdzekļu atlikumu izmaiņas palielinājums (-) vai samazinājums (+)</t>
  </si>
  <si>
    <t>Ārvalstu finanšu palīdzības naudas līdzekļu atlikumu izmaiņas palielinājums (-) vai samazinājums (+)</t>
  </si>
  <si>
    <t xml:space="preserve">Valsts kases pārvaldniece                                                              </t>
  </si>
  <si>
    <r>
      <t xml:space="preserve">        </t>
    </r>
    <r>
      <rPr>
        <i/>
        <sz val="10"/>
        <rFont val="Times New Roman"/>
        <family val="1"/>
      </rPr>
      <t>no tiem: pašvaldībām</t>
    </r>
  </si>
  <si>
    <t>6.tabula</t>
  </si>
  <si>
    <t>Valsts pamatbudžeta izdevumi un tīrie aizdevumi pēc valdības funkcijām</t>
  </si>
  <si>
    <t>( latos)</t>
  </si>
  <si>
    <t>01.000</t>
  </si>
  <si>
    <t>Vispārējie valdības dienesti</t>
  </si>
  <si>
    <t>02.000</t>
  </si>
  <si>
    <t>Aizsardzība</t>
  </si>
  <si>
    <t>03.000</t>
  </si>
  <si>
    <t>Sabiedriskā kārtība un drošība, tiesību aizsardzība</t>
  </si>
  <si>
    <t>04.000</t>
  </si>
  <si>
    <t>Izglītība</t>
  </si>
  <si>
    <t>05.000</t>
  </si>
  <si>
    <t>Veselības aprūpe</t>
  </si>
  <si>
    <t>06.000</t>
  </si>
  <si>
    <t>Sociālā apdrošināšana un sociālā nodrošināšana</t>
  </si>
  <si>
    <t>07.000</t>
  </si>
  <si>
    <t>Dzīvokļu un komunālā saimniecība, vides aizsardzība</t>
  </si>
  <si>
    <t>08.000</t>
  </si>
  <si>
    <t xml:space="preserve">Brīvais laiks, sports,kultūra un reliģija </t>
  </si>
  <si>
    <t>09.000</t>
  </si>
  <si>
    <t>Kurināmā un enerģētikas dienesti un pasākumi</t>
  </si>
  <si>
    <t>10.000</t>
  </si>
  <si>
    <t xml:space="preserve">Lauksaimniecība (zemkopība), mežkopība un zvejniecība </t>
  </si>
  <si>
    <t>11.000</t>
  </si>
  <si>
    <t>Iegūstošā rūpniecība, rūpniecība, celtniecība, derīgie izrakteņi</t>
  </si>
  <si>
    <t>12.000</t>
  </si>
  <si>
    <t>Transports, sakari</t>
  </si>
  <si>
    <t>13.000</t>
  </si>
  <si>
    <t>Pārējā ekonomiskā darbība un dienesti</t>
  </si>
  <si>
    <t>14.000</t>
  </si>
  <si>
    <t xml:space="preserve">Pārējie izdevumi, kas nav atspoguļoti pamatgrupās </t>
  </si>
  <si>
    <t>t.sk. tīrie aizdevumi</t>
  </si>
  <si>
    <t xml:space="preserve">Valsts kases pārvaldniece                                     </t>
  </si>
  <si>
    <t>7.tabula</t>
  </si>
  <si>
    <t xml:space="preserve"> Valsts kases oficiālais mēneša pārskats</t>
  </si>
  <si>
    <t>Valsts speciālā budžeta ieņēmumi un izdevumi</t>
  </si>
  <si>
    <t xml:space="preserve"> (latos)</t>
  </si>
  <si>
    <t>Izpilde % pret gada plānu 
   (5/3)</t>
  </si>
  <si>
    <t xml:space="preserve">            Dotācijas iestādēm, organizācijām un uzņēmumiem</t>
  </si>
  <si>
    <t>Eiropas Sociālais fonds (ESF) - kopā</t>
  </si>
  <si>
    <t>Eiropas Lauksaimniecības virzības un garantiju fonda (ELVGF) virzības daļa  - kopā</t>
  </si>
  <si>
    <t xml:space="preserve">Dotācijas iestādēm, organizācijā un uzņēmumiem </t>
  </si>
  <si>
    <t>Zivsaimniecības vadības finanšu instruments (ZVFI)  - kopā</t>
  </si>
  <si>
    <t>Eiropas Lauksaimniecības virzības un garantiju fonda (ELVGF) garantiju daļa  - kopā</t>
  </si>
  <si>
    <t>Pašu ieņēmumi</t>
  </si>
  <si>
    <t>Eiropas Kopienas iniciatīvas - kopā</t>
  </si>
  <si>
    <t>Citas Eiropas Kopienas programmas - kopā</t>
  </si>
  <si>
    <t>Eiropas Ekonomiskās zonas un Norvēģijas finanšu instrumenti - kopā</t>
  </si>
  <si>
    <t>Pārējās saistības - kopā</t>
  </si>
  <si>
    <t>02 Saeima</t>
  </si>
  <si>
    <t>Dotācija no vispārējiem ieņēmumiem</t>
  </si>
  <si>
    <t xml:space="preserve">     Uzturēšanās izdevumi</t>
  </si>
  <si>
    <t>03 Ministru kabinets</t>
  </si>
  <si>
    <t>Phare programma kopā</t>
  </si>
  <si>
    <t xml:space="preserve">        Ārvalstu finanšu palīdzība</t>
  </si>
  <si>
    <t xml:space="preserve">        Kārtējie izdevumi</t>
  </si>
  <si>
    <t>10 Aizsardzības ministrija</t>
  </si>
  <si>
    <t>Investīcijas (izņemot ārvalstu finanšu palīdzības
 programmu projektus) - kopā</t>
  </si>
  <si>
    <t>Pārējas saistības - kopā</t>
  </si>
  <si>
    <t>11 Ārlietu ministrija</t>
  </si>
  <si>
    <t>12 Ekonomikas ministrija</t>
  </si>
  <si>
    <t xml:space="preserve"> Subsīdijas un dotācijas</t>
  </si>
  <si>
    <t>Ārvalstu finanšu palīdzības naudas līdzekļu atlikumu izmaiņas palielinājums(-) vai samazinājums (+)</t>
  </si>
  <si>
    <t xml:space="preserve">         Subsīdijas  un dotācijas</t>
  </si>
  <si>
    <t>Pārejas perioda palīdzība - kopā</t>
  </si>
  <si>
    <t>13 Finanšu ministrija</t>
  </si>
  <si>
    <t xml:space="preserve">         Subsīdijas un dotācijas</t>
  </si>
  <si>
    <t xml:space="preserve">            Pārējās subsīdijas un dotācijas</t>
  </si>
  <si>
    <t>Kaptālie izdevumi</t>
  </si>
  <si>
    <t>14 Iekšlietu ministrija</t>
  </si>
  <si>
    <t xml:space="preserve">       Ārvalstu finanšu palīdzība</t>
  </si>
  <si>
    <t>15 Izglītības un zinātnes ministrija</t>
  </si>
  <si>
    <t xml:space="preserve">        Dotācija no vispārējiem ieņēmumiem</t>
  </si>
  <si>
    <t>Subsīdijas un dotācija</t>
  </si>
  <si>
    <t>Aizdevumi atmaksas</t>
  </si>
  <si>
    <t>16 Zemkopības ministrija</t>
  </si>
  <si>
    <t xml:space="preserve">          Subsīdijas un dotācijas</t>
  </si>
  <si>
    <t>Eiropas Lauksaimniecības virzības un garantiju fonda (ELVGF) virzības daļa - kopā</t>
  </si>
  <si>
    <t>Zivsaimniecības vadības finanšu instruments (ZVFI) - kopā</t>
  </si>
  <si>
    <t>Eiropas Lauksaimniecības virzības un garantiju fonda (ELVGF) garantiju daļa - kopā</t>
  </si>
  <si>
    <t>Subsīdijas uz dotācijas</t>
  </si>
  <si>
    <t>17 Satiksmes ministrija</t>
  </si>
  <si>
    <t xml:space="preserve">     Resursi izdevumu segšanai - kopā</t>
  </si>
  <si>
    <t>Eiropas Kopienas iniciatīva - kopā</t>
  </si>
  <si>
    <t>18 Labklājības ministrija</t>
  </si>
  <si>
    <t xml:space="preserve">      Izdevumi - kopā</t>
  </si>
  <si>
    <t>Dotacijas iedzīvotajiem</t>
  </si>
  <si>
    <t>Eiropas kopienas inicatīvas - kopā</t>
  </si>
  <si>
    <t>19 Tieslietu ministrija</t>
  </si>
  <si>
    <t>21 Vides ministrija</t>
  </si>
  <si>
    <t xml:space="preserve">        Investīcijas</t>
  </si>
  <si>
    <t>22 Kultūras ministrija</t>
  </si>
  <si>
    <t>Resursi izdevumi - kopā</t>
  </si>
  <si>
    <t>24 Valsts kontrole</t>
  </si>
  <si>
    <t>28 Augstākā tiesa</t>
  </si>
  <si>
    <t>29 Veselības ministrija</t>
  </si>
  <si>
    <t xml:space="preserve"> Investīcijas</t>
  </si>
  <si>
    <t>32 Prokuratūra</t>
  </si>
  <si>
    <t>35 Centrālā vēlēšanu komisija</t>
  </si>
  <si>
    <t>45 Īpašu uzdevumu ministra sabiedrības
     integrācijas lietās sekretariāts</t>
  </si>
  <si>
    <t>57 Īpašu uzdevumu ministra elektroniskās pārvaldes lietās sekretariāts</t>
  </si>
  <si>
    <t>58 Reģionālās attīstības un pašvaldību lietu ministrija</t>
  </si>
  <si>
    <t>Iemakas starptautiskajās organizācijās</t>
  </si>
  <si>
    <t>62 Mērķdotācijas pašvaldībām</t>
  </si>
  <si>
    <t>Speciālais budžets kopsavilkums</t>
  </si>
  <si>
    <t xml:space="preserve">     Ieņēmumi- kopā</t>
  </si>
  <si>
    <t xml:space="preserve">         Īpašiem mērķiem iezīmētie ieņēmumi</t>
  </si>
  <si>
    <t>Eiropas Sociālais fonds - kopā</t>
  </si>
  <si>
    <t xml:space="preserve">*- ailē "Izpilde no gada sākuma" t.sk. valūtas kursa svārstības - 88745 lati </t>
  </si>
  <si>
    <t>2005. gada 15.marts</t>
  </si>
  <si>
    <t>23.tabula</t>
  </si>
  <si>
    <t xml:space="preserve">Programma “Valsts aizsardzība, drošība un integrācija NATO” </t>
  </si>
  <si>
    <t>Izpilde % pret gada plānu          (3/2)</t>
  </si>
  <si>
    <t>Aizsardzības ministrija</t>
  </si>
  <si>
    <t>Ministru kabinets</t>
  </si>
  <si>
    <t>Informācijas analīzes dienests</t>
  </si>
  <si>
    <t>Tulkošanas un terminoloģijas centrs</t>
  </si>
  <si>
    <t>Ārlietu ministrija</t>
  </si>
  <si>
    <t xml:space="preserve">Rīcības plāna dalībai NATO izpilde </t>
  </si>
  <si>
    <t>NATO pārstāvniecības uzturēšanas izdevumi</t>
  </si>
  <si>
    <t>Tieslietu ministrija</t>
  </si>
  <si>
    <t>Karšu izgatavošana Valsts zemes dienestā</t>
  </si>
  <si>
    <t>Iekšlietu ministrija</t>
  </si>
  <si>
    <t>Mobilizācijas gatavības sistēmas darbības izdevumi</t>
  </si>
  <si>
    <t>Aizsardzības līdzekļu iegāde</t>
  </si>
  <si>
    <t>Robežsardze</t>
  </si>
  <si>
    <t>Drošības policija</t>
  </si>
  <si>
    <t>Valsts aizsardzības un apsardzības infrastruktūras izbūve</t>
  </si>
  <si>
    <t>Satversmes aizsardzības birojs</t>
  </si>
  <si>
    <t>Latvijas Bankas apsardze</t>
  </si>
  <si>
    <t>Satiksmes ministrija</t>
  </si>
  <si>
    <t>Krasta automātiskās identifikācijas sistēma</t>
  </si>
  <si>
    <t>Vides ministrija</t>
  </si>
  <si>
    <t>Hidrometeoroloģijas radars</t>
  </si>
  <si>
    <t xml:space="preserve">Katastrofu medicīnas centrs </t>
  </si>
  <si>
    <t>No nodarbinātības speciālā budžeta valsts pensiju apdrošināšanai</t>
  </si>
  <si>
    <t>No darba negadījumu speciālā budžeta valsts pensiju apdrošināšanai</t>
  </si>
  <si>
    <t>No invaliditātes, maternitātes un slimības speciālā budžeta valsts pensiju apdrošināšanai</t>
  </si>
  <si>
    <t>Valsts budžeta dotācija apgādnieka zaudējuma pensiju izmaksai</t>
  </si>
  <si>
    <t xml:space="preserve">   Subsīdijas un dotācijas</t>
  </si>
  <si>
    <t xml:space="preserve">      tai skaitā dotācijas iedzīvotājiem</t>
  </si>
  <si>
    <t>Nodarbinātības speciālais budžets</t>
  </si>
  <si>
    <t>Īpašā (likumu un Ministru kabineta noteikumu) kārtībā noteiktie speciālā budžeta un iestāžu ieņēmumi ***</t>
  </si>
  <si>
    <t>Sociālās apdrošināšanas iemaksas</t>
  </si>
  <si>
    <t>No darba negadījumu speciālā budžeta sociālajai apdrošināšanai bezdarba gadījumam</t>
  </si>
  <si>
    <t>No invaliditātes, maternitātes un slimības speciālā budžeta apdrošināšanai bezdarba gadījumam</t>
  </si>
  <si>
    <t xml:space="preserve">       tai skaitā atalgojumi</t>
  </si>
  <si>
    <t>Darba negadījumu speciālais budžets</t>
  </si>
  <si>
    <t>Īpašā (likumu un Ministru kabineta noteikumu) kārtībā noteiktie speciālā budžeta un iestāžu ieņēmumi</t>
  </si>
  <si>
    <t>Invaliditātes, maternitātes un slimības speciālais  budžets</t>
  </si>
  <si>
    <t>Valsts sociālās apdrošināšanas aģentūras speciālais budžets</t>
  </si>
  <si>
    <t>Īpašā (likumu un Ministru kabineta noteikumu) kārtībā noteiktie speciālā budžeta un iestāžu ieņēmumi **</t>
  </si>
  <si>
    <t>Pārējie iepriekš nekvalificētie īpašiem mērķiem noteiktie ieņēmumi</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</si>
  <si>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</si>
  <si>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</si>
  <si>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</si>
  <si>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</si>
  <si>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 xml:space="preserve">Izdevumi – kopā </t>
  </si>
  <si>
    <t>* - Aile "Izpilde no gada sākuma" konsolidēta par valsts sociālās apdrošināšanas iekšējiem transfertiem - Ls</t>
  </si>
  <si>
    <t xml:space="preserve">** -  Ailē "Izpilde no gada sākuma" ietverti budžetā neplānoti "Pārējie iepriekš neklasificētie īpašiem mērķiem noteiktie ieņēmumi":                                                                                                                  </t>
  </si>
  <si>
    <t>04.01.00 apakšprogrammā Ls 118195 - procentu ieņēmumi no VK par kontu atlikumu izmantošanu ;</t>
  </si>
  <si>
    <t>04.02.00 apakšprogrammā Ls 21871 - procentu ieņēmumi no VK par kontu atlikumu izmantošanu;</t>
  </si>
  <si>
    <t>04.03.00 apakšprogrammā Ls 4572 - procentu ieņēmumi no VK par kontu atlikumu izmantošanu;</t>
  </si>
  <si>
    <t>04.04.00 apakšprogrammā Ls 20161 - procentu ieņēmumi no VK par kontu atlikumu izmantošanu.</t>
  </si>
  <si>
    <t>04.05.00 apakšprogrammā Ls 22997 - valsts fondētās pensiju shēmas administratīvie atskaitījumi, Ls 181 - kļūdaini ieskaitīti "Nodarbinātības speciālā budžeta" ieņēmumi.</t>
  </si>
  <si>
    <t>*** - Ailē "Izpilde no gada sākuma" Ls 193 - iepriekšējos budžeta periodos speciālā budžeta iestāžu saņemto iepriekšējos gados neizlietoto budžeta līdzekļu no īpašiem mērķiem iezīmētiem ieņēmumiem atmaksa;</t>
  </si>
  <si>
    <t>**** - Ailē "Izpilde no gada sākuma" Ls 7 - kļūdaini ieskaitīti ieņēmumi.</t>
  </si>
  <si>
    <t xml:space="preserve">Valsts kases pārvaldniece                                                                      </t>
  </si>
  <si>
    <t>8.tabula</t>
  </si>
  <si>
    <t>Valsts budžeta ziedojumu un dāvinājumu ieņēmumi un izdevumi pa ministrijām</t>
  </si>
  <si>
    <t xml:space="preserve">un citām centrālajām valsts iestādēm </t>
  </si>
  <si>
    <t>Ieņēmumi - kopā *</t>
  </si>
  <si>
    <t>Izdevumi - kopā *</t>
  </si>
  <si>
    <t xml:space="preserve">     tai skaitā atalgojumi</t>
  </si>
  <si>
    <t xml:space="preserve">                      pārējie kārtējie</t>
  </si>
  <si>
    <t xml:space="preserve">     Maksājumi par aizņēmumiem un kredītiem</t>
  </si>
  <si>
    <t xml:space="preserve">     tai skaitā dotācijas iestādēm, organizācijām un uzņēmumiem</t>
  </si>
  <si>
    <t xml:space="preserve">                     dotācijas iedzīvotājiem</t>
  </si>
  <si>
    <t>Veselavas pagasts</t>
  </si>
  <si>
    <t>Vidrižu pagasta padome</t>
  </si>
  <si>
    <t>Vērgales pagasts</t>
  </si>
  <si>
    <t xml:space="preserve">    - Enerģētikas projekts Talsu pilsētas domei (NUTEK)</t>
  </si>
  <si>
    <t xml:space="preserve">    - Enerģētikas projekts Liepas pagastam (NUTEK)</t>
  </si>
  <si>
    <t xml:space="preserve">    - Pašvaldību un vides infrastruktūras projekts (EIB)</t>
  </si>
  <si>
    <t xml:space="preserve">     - Pārējās pašvaldību aizdevumu atmaksas</t>
  </si>
  <si>
    <t>Aglonas pagasts</t>
  </si>
  <si>
    <t>Ainažu pilsēta</t>
  </si>
  <si>
    <t>Aizkraukles rajons</t>
  </si>
  <si>
    <t>Allažu pagasts</t>
  </si>
  <si>
    <t>Alsungas pagasts</t>
  </si>
  <si>
    <t>Alūksnes pilsēta</t>
  </si>
  <si>
    <t>Ambeļu pagasts</t>
  </si>
  <si>
    <t>Ances pagasts</t>
  </si>
  <si>
    <t>Andrupenes pagasts</t>
  </si>
  <si>
    <t>Annas pagasts</t>
  </si>
  <si>
    <t>Annenieku pagasts</t>
  </si>
  <si>
    <t>Babītes pagasta padome</t>
  </si>
  <si>
    <t>Baldones pilsēta</t>
  </si>
  <si>
    <t>Baltinavas pagasts</t>
  </si>
  <si>
    <t>Bebru pagasts</t>
  </si>
  <si>
    <t>Bēnes pagasts</t>
  </si>
  <si>
    <t>Bērzaines pagasts</t>
  </si>
  <si>
    <t>Bērzgales pagasts</t>
  </si>
  <si>
    <t>Bikstu pagasts</t>
  </si>
  <si>
    <t>Bilskas pagasts</t>
  </si>
  <si>
    <t>Biķernieku pagasts</t>
  </si>
  <si>
    <t>Brunavas pagasts</t>
  </si>
  <si>
    <t>Brīvzemnieku pagasts</t>
  </si>
  <si>
    <t>Bunkas pagasts</t>
  </si>
  <si>
    <t>Cesvaines pilsēta</t>
  </si>
  <si>
    <t>Ciblas novads</t>
  </si>
  <si>
    <t>Cirmas pagasts</t>
  </si>
  <si>
    <t>Codes pagasts</t>
  </si>
  <si>
    <t>Cīravas pagasts</t>
  </si>
  <si>
    <t>Dagdas pilsēta</t>
  </si>
  <si>
    <t>Daugavpils rajons</t>
  </si>
  <si>
    <t>Daukstu pagasts</t>
  </si>
  <si>
    <t>Degoles pagasts</t>
  </si>
  <si>
    <t>Demenes pagasts</t>
  </si>
  <si>
    <t>Dobeles pagasts</t>
  </si>
  <si>
    <t>Dobeles pilsēta</t>
  </si>
  <si>
    <t>Dobeles rajons</t>
  </si>
  <si>
    <t>Drustu pagasts</t>
  </si>
  <si>
    <t>Dundagas pagasts</t>
  </si>
  <si>
    <t>Embūtes pagasts</t>
  </si>
  <si>
    <t>Ērgļu pagasts</t>
  </si>
  <si>
    <t>Ezernieku pagasts</t>
  </si>
  <si>
    <t>Gailīšu pagasts</t>
  </si>
  <si>
    <t>Galgauskas pagasts</t>
  </si>
  <si>
    <t>Glūdas pagasta padome</t>
  </si>
  <si>
    <t>Glūdas pagasts</t>
  </si>
  <si>
    <t>Feimaņu pagasts</t>
  </si>
  <si>
    <t>Griškānu pagasts</t>
  </si>
  <si>
    <t>Grāveru pagasts</t>
  </si>
  <si>
    <t>Grobiņas pilsētas dome</t>
  </si>
  <si>
    <t>Gulbenes pilsēta</t>
  </si>
  <si>
    <t>Gulbenes rajons</t>
  </si>
  <si>
    <t>Ilūkstes novads</t>
  </si>
  <si>
    <t>Indrānu pagasts</t>
  </si>
  <si>
    <t>Inčukalna pagasts</t>
  </si>
  <si>
    <t>Īslīces pagasts</t>
  </si>
  <si>
    <t>Isnaudas pagasta</t>
  </si>
  <si>
    <t>Jaunalūksnes pagasts</t>
  </si>
  <si>
    <t>Jaunannas pagasts</t>
  </si>
  <si>
    <t>Jaunbērzes pagasts</t>
  </si>
  <si>
    <t>Jēkabpils rajons</t>
  </si>
  <si>
    <t>Jelgavas pilsēta</t>
  </si>
  <si>
    <t>Jeru pagasts</t>
  </si>
  <si>
    <t>Kabiles pagasts</t>
  </si>
  <si>
    <t>Kalsnavas pagasts</t>
  </si>
  <si>
    <t>Kalupes pagasts</t>
  </si>
  <si>
    <t>Kalētu pagasts</t>
  </si>
  <si>
    <t>Krimūnu pagasts</t>
  </si>
  <si>
    <t>Kubuļu pagasts</t>
  </si>
  <si>
    <t>Kurmenes pagasts</t>
  </si>
  <si>
    <t>Ķeipenes pagasts</t>
  </si>
  <si>
    <t>Lapmežciema pagasts</t>
  </si>
  <si>
    <t>Ļaudonas pagasts</t>
  </si>
  <si>
    <t>Launkalnes pagasts</t>
  </si>
  <si>
    <t>Lejasciema pagasts</t>
  </si>
  <si>
    <t>Lielvārdes novads</t>
  </si>
  <si>
    <t>Liepupes pagasts</t>
  </si>
  <si>
    <t>Liepājas rajons</t>
  </si>
  <si>
    <t>Lēdurgas pagasts</t>
  </si>
  <si>
    <t>Lībagu pagasts</t>
  </si>
  <si>
    <t>Liepnas pagasts</t>
  </si>
  <si>
    <t>Limbažu pagasts</t>
  </si>
  <si>
    <t>Lizuma pagasta padome</t>
  </si>
  <si>
    <t>Lubānas pilsēta</t>
  </si>
  <si>
    <t>Ludzas rajons</t>
  </si>
  <si>
    <t>Lūznavas pagasts</t>
  </si>
  <si>
    <t>Madlienas pagasts</t>
  </si>
  <si>
    <t>Madonas rajons</t>
  </si>
  <si>
    <t>Malnavas pagasts</t>
  </si>
  <si>
    <t>Maļinovas pagasts</t>
  </si>
  <si>
    <t>Mālupes pagasts</t>
  </si>
  <si>
    <t>Mārsenu pagasts</t>
  </si>
  <si>
    <t>Mārupes pagasta padome</t>
  </si>
  <si>
    <t>Mazzalves pagasts</t>
  </si>
  <si>
    <t>Medumu pagasts</t>
  </si>
  <si>
    <t>Medņevas pagasts</t>
  </si>
  <si>
    <t>Naukšēnu pagasts</t>
  </si>
  <si>
    <t>Nautrēnu pagasts</t>
  </si>
  <si>
    <t>Neretas pagasts</t>
  </si>
  <si>
    <t>Nirzas pagasts</t>
  </si>
  <si>
    <t>Novadnieku pagasts</t>
  </si>
  <si>
    <t>Ogres novada dome</t>
  </si>
  <si>
    <t xml:space="preserve">Ogres novads </t>
  </si>
  <si>
    <t>Otaņķu pagasts</t>
  </si>
  <si>
    <t>Ozolmuižas pagasts</t>
  </si>
  <si>
    <t>Pededzes pagasts</t>
  </si>
  <si>
    <t>Pelēču pagasts</t>
  </si>
  <si>
    <t>Pilskalnes pagasts</t>
  </si>
  <si>
    <t>Popes pagasts</t>
  </si>
  <si>
    <t>Preiļu rajons</t>
  </si>
  <si>
    <t>Puzes pagasts</t>
  </si>
  <si>
    <t>Pušas pagasts</t>
  </si>
  <si>
    <t>Pāles pagasts</t>
  </si>
  <si>
    <t>Rankas pagasts</t>
  </si>
  <si>
    <t>Raunas pagasts</t>
  </si>
  <si>
    <t>Rēzeknes pilsēta</t>
  </si>
  <si>
    <t>Riebiņu novads (Stabulnieku pag.)</t>
  </si>
  <si>
    <t>Rīgas rajons</t>
  </si>
  <si>
    <t>Robežnieku pagasts</t>
  </si>
  <si>
    <t>Ropažu novads</t>
  </si>
  <si>
    <t>Rubenes pagasts</t>
  </si>
  <si>
    <t>Rucavas pagasts</t>
  </si>
  <si>
    <t>Rugāju pagasts</t>
  </si>
  <si>
    <t>Sakstagalas pagasts</t>
  </si>
  <si>
    <t>Salacgrīvas pilsēta</t>
  </si>
  <si>
    <t>Saldus pagasts</t>
  </si>
  <si>
    <t>Saldus pilsēta</t>
  </si>
  <si>
    <t>Saldus rajons</t>
  </si>
  <si>
    <t>Salienas pagasts</t>
  </si>
  <si>
    <t>Seces pagasts</t>
  </si>
  <si>
    <t>Siguldas novads(Siguldas pag.)</t>
  </si>
  <si>
    <t>Skaistas pagasts</t>
  </si>
  <si>
    <t>Skaistkalnes pagasts</t>
  </si>
  <si>
    <t>Skrundas pilsēta</t>
  </si>
  <si>
    <t>Skujenes pagasts</t>
  </si>
  <si>
    <t>Skultes pagasts</t>
  </si>
  <si>
    <t>Smārdes pagasts</t>
  </si>
  <si>
    <t>Stendes pilsēta</t>
  </si>
  <si>
    <t>Stružānu pagasts</t>
  </si>
  <si>
    <t>Susāju pagasts</t>
  </si>
  <si>
    <t>Sventes pagasts</t>
  </si>
  <si>
    <t>Svitenes pagasts</t>
  </si>
  <si>
    <t>Sējas pagasts</t>
  </si>
  <si>
    <t>Sēlpils pagasts</t>
  </si>
  <si>
    <t>Šķeltovas pagasts</t>
  </si>
  <si>
    <t>Šķēdes pagasts</t>
  </si>
  <si>
    <t>Talsu pilsēta</t>
  </si>
  <si>
    <t>Talsu pilsētas dome</t>
  </si>
  <si>
    <t>Tērvetes novads</t>
  </si>
  <si>
    <t>Tirzas pagasts</t>
  </si>
  <si>
    <t>Trapenes pagasts</t>
  </si>
  <si>
    <t>Tukuma rajons</t>
  </si>
  <si>
    <t>Umurgas pagasts</t>
  </si>
  <si>
    <t>Vaives pagasts</t>
  </si>
  <si>
    <t>Vandzenes pagasts</t>
  </si>
  <si>
    <t>Vangažu pilsēta</t>
  </si>
  <si>
    <t>Veclaicenes pagasts</t>
  </si>
  <si>
    <t>Vānes pagasts</t>
  </si>
  <si>
    <t>Vārkavas novads</t>
  </si>
  <si>
    <t>Vārmes pagasts</t>
  </si>
  <si>
    <t>Ventspils rajons</t>
  </si>
  <si>
    <t>Viesatu pagasts</t>
  </si>
  <si>
    <t>Viesturu pagasts</t>
  </si>
  <si>
    <t>Virbu pagasts</t>
  </si>
  <si>
    <t>Virgas pagasts</t>
  </si>
  <si>
    <t>Viļķenes pagasts</t>
  </si>
  <si>
    <t>Višķu pagasts</t>
  </si>
  <si>
    <t>Vīksnas pagasts</t>
  </si>
  <si>
    <t>Vītiņu pagasts</t>
  </si>
  <si>
    <t>Zaļenieku pagasts</t>
  </si>
  <si>
    <t>Ziemeru pagasts</t>
  </si>
  <si>
    <t>Žīguru pagasts</t>
  </si>
  <si>
    <t xml:space="preserve">    Zvigzdenes pagasts</t>
  </si>
  <si>
    <t>3.2. No pašvaldību uzņēmumiem</t>
  </si>
  <si>
    <t xml:space="preserve">     - VAS "Latvijas gāze" debitoru parādu atmaksa</t>
  </si>
  <si>
    <t>Jūrmalas pilsētas Siltumtīkli</t>
  </si>
  <si>
    <t xml:space="preserve">Rīgas pilsētas uzņēmums " Grīziņkalns" </t>
  </si>
  <si>
    <t xml:space="preserve">Ropažu pagasta SIA " Ciemats" </t>
  </si>
  <si>
    <t xml:space="preserve">     - EV04 Daugavpils ūdensapgāde un kanalizācija</t>
  </si>
  <si>
    <t xml:space="preserve">     - Cēsis (Dānijas bezprocentu aizdevums)</t>
  </si>
  <si>
    <t xml:space="preserve">    - Liepājas ūdens SIA</t>
  </si>
  <si>
    <t xml:space="preserve">    - Salaspils siltums PU</t>
  </si>
  <si>
    <t>4. No pārējiem</t>
  </si>
  <si>
    <t xml:space="preserve">     -TRt08  Valsts nozīmes datu pārraides tīkla (VNDP) izveide</t>
  </si>
  <si>
    <t xml:space="preserve">     - Liepājas reģiona sadzīves atkritumu apsaimniekošanas projekts (Pasaules banka)</t>
  </si>
  <si>
    <t xml:space="preserve">     - Enerģētikas rehabilitācijas projekts (ERAB)</t>
  </si>
  <si>
    <t xml:space="preserve">      -Pašvaldību un vides infrastruktūras projekts (EIB)</t>
  </si>
  <si>
    <t xml:space="preserve">     - Liepājas speciālās ekonomiskās zonas pārvalde (Dānijas bezprocentu 
aizdevums)</t>
  </si>
  <si>
    <t xml:space="preserve">     - Enerģētikas  projekts Rīgas gāzei (Dānijas bezprocentu aizdevums)</t>
  </si>
  <si>
    <t xml:space="preserve">     - Rehabilitācijas projekti (Pasaules Banka)</t>
  </si>
  <si>
    <t xml:space="preserve">     - Lauku attīstības projekts (Pasaules Banka)</t>
  </si>
  <si>
    <t xml:space="preserve">     - Unibankas sliktie kredīti</t>
  </si>
  <si>
    <t>Pārvaldniece</t>
  </si>
  <si>
    <t>C.1. Pašvaldību speciālā budžeta ieņēmumi (neto)</t>
  </si>
  <si>
    <t>A.2. Kopējie pašvaldību budžeta izdevumi (A.2.1.+
       A.2.2. + A.2.3.)</t>
  </si>
  <si>
    <t>A.2.1. Kopējie pašvaldību uzturēšanas izdevumi 
          (B.2.1.+ C.2.1.)</t>
  </si>
  <si>
    <t>A.2.2.Kopējie pašvaldību kapitālie izdevumi (B.2.2.+ 
         C.2.2.)</t>
  </si>
  <si>
    <t>A.2.3.Kopējie pašvaldību izdevumi investīcijām (B.2.3.+ 
         C.2.3.)</t>
  </si>
  <si>
    <t>A.3.Pašvaldību budžeta finansiālais deficīts (-), 
      pārpalikums (+), (A.1.-A.2.)</t>
  </si>
  <si>
    <t>A.4. Kopējie pašvaldību budžeta tīrie aizdevumi 
       (B.4.+ C.4.)</t>
  </si>
  <si>
    <t>Kopējie pašvaldību budžeta izdevumi, ieskaitot tīros aizdevumus (A.2.+ A.4.)</t>
  </si>
  <si>
    <t>A.5.Pašvaldību budžeta fiskālais deficīts (-), 
      pārpalikums (+), (A.3.-A.4.)</t>
  </si>
  <si>
    <t>Finansēšana: t.sk.</t>
  </si>
  <si>
    <t xml:space="preserve">   ieņēmumi no pašvaldību īpašuma  privatizācijas</t>
  </si>
  <si>
    <t xml:space="preserve">   aizņēmumi no Valsts pamatbudžeta</t>
  </si>
  <si>
    <t xml:space="preserve">   naudas līdzekļu atlikumu izmaiņas</t>
  </si>
  <si>
    <t xml:space="preserve">   pārējā finansēšana</t>
  </si>
  <si>
    <t xml:space="preserve"> Pašvaldību pamatbudžeta  izdevumi (bruto)</t>
  </si>
  <si>
    <t xml:space="preserve">   mīnus savstarpējo norēķinu kārtībā veiktie maksājumi</t>
  </si>
  <si>
    <t>B.2. Pašvaldību pamatbudžeta  izdevumi (neto)</t>
  </si>
  <si>
    <t xml:space="preserve"> Pašvaldību pamatbudžeta uzturēšanas izdevumi (bruto)</t>
  </si>
  <si>
    <t xml:space="preserve">    mīnus transferti uzturēšanās izdevumiem</t>
  </si>
  <si>
    <t xml:space="preserve"> B.2.1.Pašvaldību pamatbudžeta  uzturēšanas izdevumi (neto)</t>
  </si>
  <si>
    <t>Pašvaldību pamatbudžeta  kapitālie izdevumi (bruto)</t>
  </si>
  <si>
    <t xml:space="preserve">    mīnus transferti kapitālajiem izdevumiem</t>
  </si>
  <si>
    <t>B.2.2.Pašvaldību pamatbudžeta  kapitālie izdevumi (neto)</t>
  </si>
  <si>
    <t>Pašvaldību pamatbudžeta  investīcijas (bruto)</t>
  </si>
  <si>
    <t xml:space="preserve">    mīnus transferti investīcijām</t>
  </si>
  <si>
    <t>B.2.3.Pašvaldību pamatbudžeta  investīcijas (neto)</t>
  </si>
  <si>
    <t>B.3.Pašvaldību pamatbudžeta finansiālais deficīts
      (-), pārpalikums (+)</t>
  </si>
  <si>
    <t>B.4.Pašvaldību pamatbudžeta  tīrie aizdevumi (neto)</t>
  </si>
  <si>
    <t>B.5.Pašvaldību pamatbudžeta fiskālais deficīts (-), pārpalikums (+) (B.3. - B.4.)</t>
  </si>
  <si>
    <t>Pašvaldību speciālā budžeta  izdevumi (bruto)</t>
  </si>
  <si>
    <t xml:space="preserve">   mīnuss pašvaldību budžeta transferti</t>
  </si>
  <si>
    <t>C.2. Pašvaldību speciālā budžeta  izdevumi (neto)</t>
  </si>
  <si>
    <t>Pašvaldību speciālā budžeta uzturēšanas izdevumi (bruto)</t>
  </si>
  <si>
    <t>C.2.1.Pašvaldību speciālā budžeta uzturēšanas 
         izdevumi (neto)</t>
  </si>
  <si>
    <t>Pašvaldību speciālā budžeta  kapitālie izdevumi (bruto)</t>
  </si>
  <si>
    <t>C.2.2.Pašvaldību speciālā budžeta  kapitālie izdevumi (neto)</t>
  </si>
  <si>
    <t>Pašvaldību speciālā budžeta  investīcijas (bruto)</t>
  </si>
  <si>
    <t>C.2.3.Pašvaldību speciālā budžeta  investīcijas (neto)</t>
  </si>
  <si>
    <t xml:space="preserve">C.3.Pašvaldību speciālā budžeta finansiālais deficīts (-), pārpalikums (+) </t>
  </si>
  <si>
    <t>C.4.Pašvaldību speciālā budžeta  tīrie aizdevumi (neto)</t>
  </si>
  <si>
    <t>C.5.Pašvaldību speciālā budžeta fiskālais deficīts
(-), pārpalikums (+) (C.3. - C.4.)</t>
  </si>
  <si>
    <t>Valsts kase/ Pārskatu departaments</t>
  </si>
  <si>
    <t>12.tabula</t>
  </si>
  <si>
    <t>Pašvaldību pamatbudžeta ieņēmumi</t>
  </si>
  <si>
    <t xml:space="preserve">Klasifikā-
cijas kods </t>
  </si>
  <si>
    <t>Rādītāju nosaukums</t>
  </si>
  <si>
    <t>Izpilde % pret gada plānu (4/3)</t>
  </si>
  <si>
    <t/>
  </si>
  <si>
    <t>I KOPĀ IEŅĒMUMI (II+V)</t>
  </si>
  <si>
    <t>II Nodokļu un nenodokļu ieņēmumi (III+IV)</t>
  </si>
  <si>
    <t>III Nodokļu ieņēmumi</t>
  </si>
  <si>
    <t>Tiešie nodokļi</t>
  </si>
  <si>
    <t xml:space="preserve">t.sk.saņemts iepriekšējā gada nesadalītais atlikums no Valsts kases sadales konta </t>
  </si>
  <si>
    <t>saņemts no Valsts kases sadales konta no pārskata gada ieņēmumiem</t>
  </si>
  <si>
    <t>patentu maksa</t>
  </si>
  <si>
    <t>iekasēts pašvaldībā</t>
  </si>
  <si>
    <t>iedzīvotāju ienākuma nodokļa atmaksa</t>
  </si>
  <si>
    <t>pārskaitīts Valsts budžetā uz pārskata perioda pēdējo dienu</t>
  </si>
  <si>
    <t>no tiem: pārskaitīts pārskata periodā par iepriekšējo saimniecisko gadu</t>
  </si>
  <si>
    <t>Īpašuma nodokļi</t>
  </si>
  <si>
    <t xml:space="preserve"> 4.1.0.0.</t>
  </si>
  <si>
    <t>Nekustamā īpašuma nodoklis</t>
  </si>
  <si>
    <t xml:space="preserve"> 4.1.1.0.</t>
  </si>
  <si>
    <t>Nekustamā īpašuma nodoklis par zemi</t>
  </si>
  <si>
    <t>4.1.1.1.</t>
  </si>
  <si>
    <t>nekustamā īpašuma nodokļa par zemi kārtējā saimnieciskā gada ieņēmumi</t>
  </si>
  <si>
    <t>4.1.1.2.</t>
  </si>
  <si>
    <t>nekustamā īpašuma nodokļa par zemi iepriekšējo gadu parāda maksājumi</t>
  </si>
  <si>
    <t xml:space="preserve"> 4.1.2.0.</t>
  </si>
  <si>
    <t>Nekustamā īpašuma nodoklis par ēkām un būvēm</t>
  </si>
  <si>
    <t>4.1.2.1.</t>
  </si>
  <si>
    <t>nekustamā īpašuma nodokļa par ēkām un būvēm kārtējā saimnieciskā gada ieņēmumi</t>
  </si>
  <si>
    <t>4.1.2.2.</t>
  </si>
  <si>
    <t>nekustamā īpašuma nodokļa par ēkām un būvēm iepriekšējo gadu parāda maksājumi</t>
  </si>
  <si>
    <t xml:space="preserve"> 4.2.0.0.</t>
  </si>
  <si>
    <t>Īpašuma nodokļa parāda maksājumi</t>
  </si>
  <si>
    <t xml:space="preserve"> 4.3.0.0.</t>
  </si>
  <si>
    <t>Zemes nodokļa parāda maksājumi</t>
  </si>
  <si>
    <t>5.4.0.0.</t>
  </si>
  <si>
    <t>Nodokļi atsevišķiem pakalpojumu veidiem</t>
  </si>
  <si>
    <t xml:space="preserve"> 5.4.1.0.</t>
  </si>
  <si>
    <t>Azartspēļu nodoklis</t>
  </si>
  <si>
    <t xml:space="preserve"> 5.4.2.0.</t>
  </si>
  <si>
    <t>Izložu nodoklis</t>
  </si>
  <si>
    <t>IV Nenodokļu ieņēmumi</t>
  </si>
  <si>
    <t xml:space="preserve"> 8.0.0.0.</t>
  </si>
  <si>
    <t>Ieņēmumi no uzņēmējdarbības un īpašuma</t>
  </si>
  <si>
    <t xml:space="preserve"> 8.3.0.0.</t>
  </si>
  <si>
    <t>Maksājumi par valsts (pašvaldību) kapitāla izmantošanu</t>
  </si>
  <si>
    <t xml:space="preserve"> 9.0.0.0.</t>
  </si>
  <si>
    <t>Valsts (pašvaldību) nodevas un maksājumi</t>
  </si>
  <si>
    <t>Valsts nodevas un maksājumi par speciālu atļauju (licenču) izsniegšanu un profesionālās kvalifikācijas atbilstības dokumentu reģistrāciju</t>
  </si>
  <si>
    <t xml:space="preserve"> 9.4.0.0.</t>
  </si>
  <si>
    <t>Valsts un pašvaldību nodevas, kuras ieskaita pašvaldību budžetā</t>
  </si>
  <si>
    <t>9.4.1.0.</t>
  </si>
  <si>
    <t>Valsts nodevas, kas ieskaitāmas pašvaldību budžetā</t>
  </si>
  <si>
    <t>9.4.2.0.</t>
  </si>
  <si>
    <t>Pašvaldību nodevas</t>
  </si>
  <si>
    <t xml:space="preserve"> 9.5.0.0.</t>
  </si>
  <si>
    <t>Ieņēmumi no budžeta iestāžu sniegtajiem maksas pakalpojumiem un citi pašu ieņēmumi</t>
  </si>
  <si>
    <t>9.5.1.0.</t>
  </si>
  <si>
    <t>Maksa par izglītības pakalpojumiem</t>
  </si>
  <si>
    <t>9.5.2.0.</t>
  </si>
  <si>
    <t>Ieņēmumi no lauksaimnieciskās darbības un meža resursu realizācijas</t>
  </si>
  <si>
    <t>9.5.3.0.</t>
  </si>
  <si>
    <t>Ieņēmumi no dokumentu izsniegšanas un kancelejas pakalpojumiem</t>
  </si>
  <si>
    <t>9.5.4.0.</t>
  </si>
  <si>
    <t>Ieņēmumi par nomu un īri</t>
  </si>
  <si>
    <t>9.5.6.0.</t>
  </si>
  <si>
    <t>Ieņēmumi no pārējiem budžeta iestāžu maksas pakalpojumiem</t>
  </si>
  <si>
    <t>9.5.8.0.</t>
  </si>
  <si>
    <t>Ieņēmumi no palīgražošanas</t>
  </si>
  <si>
    <t>9.5.9.0.</t>
  </si>
  <si>
    <t>Citi iepriekš neklasificētie maksas pakalpojumi un pašu ieņēmumi</t>
  </si>
  <si>
    <t xml:space="preserve"> 9.6.0.0.</t>
  </si>
  <si>
    <t>Ienākumi no valsts un pašvaldību īpašuma iznomāšanas</t>
  </si>
  <si>
    <t>Sodi un sankcijas</t>
  </si>
  <si>
    <t>12.0.0.0.</t>
  </si>
  <si>
    <t>Pārējie nenodokļu ieņēmumi</t>
  </si>
  <si>
    <t>12.0.1.0.</t>
  </si>
  <si>
    <t>Kreditoru un deponentu parādu summas, kurām 
iestājas prasību noilgums</t>
  </si>
  <si>
    <t>12.0.5.0.</t>
  </si>
  <si>
    <t>Ieņēmumi no mežu resursu realizācijas</t>
  </si>
  <si>
    <t>12.0.6.0.</t>
  </si>
  <si>
    <t>Ieņēmumi no dzīvokļu un komunālajiem pakalpojumiem</t>
  </si>
  <si>
    <t>12.0.7.0.</t>
  </si>
  <si>
    <t>Kredītiestāžu iemaksas no atgūtajiem zaudētajiem kredītiem</t>
  </si>
  <si>
    <t>12.0.9.0.</t>
  </si>
  <si>
    <t>Citi nenodokļu maksājumi</t>
  </si>
  <si>
    <t>12.1.0.0.</t>
  </si>
  <si>
    <t>Pārējie ieņēmumi</t>
  </si>
  <si>
    <t>13.0.0.0.</t>
  </si>
  <si>
    <t>Ieņēmumi no valsts (pašvaldību) nekustamā īpašuma pārdošanas</t>
  </si>
  <si>
    <t>13.1.0.0.</t>
  </si>
  <si>
    <t>Ieņēmumi no ēku un būvju īpašuma pārdošanas</t>
  </si>
  <si>
    <t>13.2.0.0.</t>
  </si>
  <si>
    <t>Ieņēmumi no zemes īpašuma pārdošanas</t>
  </si>
  <si>
    <t>13.3.3.0.</t>
  </si>
  <si>
    <t>Maksājumi no iedzīvotāju ienākuma nodokļa un īpašuma nodokļa maksājumu pamatparāda kapitalizācijas</t>
  </si>
  <si>
    <t>13.4.0.0.</t>
  </si>
  <si>
    <t>Ieņēmumi no pašvaldībām piekrītīgas mantas realizācijas</t>
  </si>
  <si>
    <t xml:space="preserve">V Saņemtie maksājumi </t>
  </si>
  <si>
    <t>18.1.2.0.</t>
  </si>
  <si>
    <t xml:space="preserve">Norēķini ar pašvaldību budžetiem </t>
  </si>
  <si>
    <t>18.1.2.1.</t>
  </si>
  <si>
    <t>Norēķini ar citām pašvaldībām par izglītības iestāžu sniegtiem pakalpojumiem</t>
  </si>
  <si>
    <t>18.1.2.2.</t>
  </si>
  <si>
    <t>Norēķini ar citām pašvaldībām par sociālās palīdzības iestāžu sniegtiem pakalpojumiem</t>
  </si>
  <si>
    <t>18.1.2.3.</t>
  </si>
  <si>
    <t>Pārējie norēķini un maksājumi</t>
  </si>
  <si>
    <t>18.2.0.0.</t>
  </si>
  <si>
    <t xml:space="preserve">Maksājumi no valsts pamatbudžeta </t>
  </si>
  <si>
    <t>18.2.1.0.</t>
  </si>
  <si>
    <t>Dotācijas</t>
  </si>
  <si>
    <t>18.2.1.1.</t>
  </si>
  <si>
    <t>Dotācija administratīvi teritoriālās reformas likuma izpildei</t>
  </si>
  <si>
    <t>18.2.1.9.</t>
  </si>
  <si>
    <t>Pārējās dotācijas</t>
  </si>
  <si>
    <t>18.2.2.0.</t>
  </si>
  <si>
    <t xml:space="preserve">Mērķdotācijas </t>
  </si>
  <si>
    <t>18.2.2.1.</t>
  </si>
  <si>
    <t>Mērķdotācijas izglītības pasākumiem</t>
  </si>
  <si>
    <t>18.2.2.2.</t>
  </si>
  <si>
    <t>Mērķdotācijas kultūras pasākumiem</t>
  </si>
  <si>
    <t>18.2.2.3.</t>
  </si>
  <si>
    <t xml:space="preserve">Mērķdotācijas pašvaldību administratīvo teritoriju attīstības plānu izstrādāšanai </t>
  </si>
  <si>
    <t>18.2.2.4.</t>
  </si>
  <si>
    <t>Mērķdotācijas investīcijām pašvaldībām</t>
  </si>
  <si>
    <t>18.2.2.5.</t>
  </si>
  <si>
    <t>Mērķdotācijas pašvaldībām saņemtas no rajona padomēm</t>
  </si>
  <si>
    <t>18.2.2.6.</t>
  </si>
  <si>
    <t>Mērķdotācijas pašvaldību pamata, vispārējās vidējās izglītības, profesionālās izglītības, speciālās izglītības iestāžu un daļējai interešu izglītības programmu pedagogu darba samaksai un valsts sociālās apdrošināšanas obligātajām iemaksām</t>
  </si>
  <si>
    <t>18.2.2.7.</t>
  </si>
  <si>
    <t>Mērķdotācijas pašvaldību izglītības iestāžu piecgadīgo un sešgadīgo bērnu apmācības pedagogu darba samaksai un valsts sociālās apdrošināšanas obligātajām iemaksām</t>
  </si>
  <si>
    <t>18.2.2.8.</t>
  </si>
  <si>
    <t>Mērķdotācijas pašvaldību apvienošanās (sadarbības) projektu sagatavošanai un administratīvo teritoriju izpētei</t>
  </si>
  <si>
    <t>18.2.2.9.</t>
  </si>
  <si>
    <t>Pārējās mērķdotācijas</t>
  </si>
  <si>
    <t>t.sk. mērķdotācijas pašvaldību pasākumiem</t>
  </si>
  <si>
    <t>Nodeva par darbības veikšanu tiesu iestādēs</t>
  </si>
  <si>
    <t>9.1.1.3.</t>
  </si>
  <si>
    <t>Nodeva par izpildu dokumentu iesniegšanu</t>
  </si>
  <si>
    <t>9.1.1.4.</t>
  </si>
  <si>
    <t>Nodeva par darbību veikšanu administratīvajā tiesā</t>
  </si>
  <si>
    <t>9.1.3.2.</t>
  </si>
  <si>
    <t>Nodeva par darbību veikšanu Uzņēmumu reģistrā</t>
  </si>
  <si>
    <t>9.1.3.4.</t>
  </si>
  <si>
    <t>Nodeva par sertifikācijas pakalpojumu sniedzēja akreditāciju un akreditācijas atjaunošanu</t>
  </si>
  <si>
    <t>9.1.7.1.</t>
  </si>
  <si>
    <t>Zemesgrāmatu kancelejas nodeva</t>
  </si>
  <si>
    <t>9.1.9.3.</t>
  </si>
  <si>
    <t>Nodeva par rūpnieciskā īpašuma aizsardzību</t>
  </si>
  <si>
    <t>9.1.9.4.</t>
  </si>
  <si>
    <t>Ieņēmumi par izziņu sagatavošanu un izsniegšanu par nekustamo īpašumu piederību un sastāvu</t>
  </si>
  <si>
    <t>Uzņēmējdarbības riska valsts nodeva</t>
  </si>
  <si>
    <t>Nodeva par personas datu apstrādes sistēmas reģistrēšanu un Fizisko personu datu aizsardzības likumā noteikto reģistrējamo izmaiņu reģistrēšanu</t>
  </si>
  <si>
    <t>10.1.0.1.</t>
  </si>
  <si>
    <t>Naudas sodi, ko uzliek tiesu iestādes</t>
  </si>
  <si>
    <t>10.1.1.5.</t>
  </si>
  <si>
    <t>Naudas sodi, ko uzliek Datu valsts inspekcija</t>
  </si>
  <si>
    <t>Kultūras ministrija – kopā</t>
  </si>
  <si>
    <t>9.1.3.3.</t>
  </si>
  <si>
    <t>Nodeva par filmu producētāja (ražotāja) un izplatītāja, filmu izplatīšanas vietas un filmas reģistrāciju</t>
  </si>
  <si>
    <t xml:space="preserve">Radio un televīzija – kopā </t>
  </si>
  <si>
    <t>9.2.1.3.</t>
  </si>
  <si>
    <t>Nodeva par speciālu atļauju (licenci) darbībai elektronisko sabiedrības saziņas līdzekļu jomā</t>
  </si>
  <si>
    <t>Reģionālās attīstības un pašvaldību lietu ministrija – kopā</t>
  </si>
  <si>
    <t>12.1.1.5.</t>
  </si>
  <si>
    <t>Ieņēmumi no dzīvojamo māju privatizācijas</t>
  </si>
  <si>
    <t xml:space="preserve">Valsts kases pārvaldniece                                                                         </t>
  </si>
  <si>
    <t>4.tabula</t>
  </si>
  <si>
    <t xml:space="preserve">Valsts kases oficiālais mēneša pārskats </t>
  </si>
  <si>
    <t xml:space="preserve">     Valsts pamatbudžeta ieņēmumi un  izdevumi pa ministrijām un citām centrālām valsts iestādēm </t>
  </si>
  <si>
    <t xml:space="preserve">             kopā ar ārvalstu  finanšu palīdzību</t>
  </si>
  <si>
    <t xml:space="preserve"> (2005.gada janvāris- februāris)</t>
  </si>
  <si>
    <t>Finansēšanas plāns pārskata periodam</t>
  </si>
  <si>
    <t>Izpilde % pret gada plānu      (4/2)</t>
  </si>
  <si>
    <t>Izpilde % pret finansē-šanas plānu pārskata periodam       (4/3)</t>
  </si>
  <si>
    <t>Pārskata mēneša plāns</t>
  </si>
  <si>
    <t>Ieņēmumi - kopā</t>
  </si>
  <si>
    <t>Resursi izdevumu segšanai</t>
  </si>
  <si>
    <t xml:space="preserve"> Dotācija no vispārējiem ieņēmumiem</t>
  </si>
  <si>
    <t xml:space="preserve"> Maksas pakalpojumi un citi pašu ieņēmumi</t>
  </si>
  <si>
    <t xml:space="preserve"> Ārvalstu finanšu palīdzība</t>
  </si>
  <si>
    <t xml:space="preserve">   Izdevumi - kopā</t>
  </si>
  <si>
    <t xml:space="preserve"> Uzturēšanas izdevumi</t>
  </si>
  <si>
    <t xml:space="preserve">  Kārtējie izdevumi</t>
  </si>
  <si>
    <t xml:space="preserve">    tai skaitā atalgojumi</t>
  </si>
  <si>
    <t xml:space="preserve">  Maksājumi par aizņēmumiem un kredītiem</t>
  </si>
  <si>
    <t xml:space="preserve">  Subsīdijas un dotācijas</t>
  </si>
  <si>
    <t xml:space="preserve">    no tiem - speciālam budžetiem</t>
  </si>
  <si>
    <t xml:space="preserve">    no tiem - pašvaldību budžetiem</t>
  </si>
  <si>
    <t xml:space="preserve">    tai skaitā dotācijas iestādēm, organizācijām un uzņēmumiem</t>
  </si>
  <si>
    <t xml:space="preserve">    tai skaitā dotācijas iedzīvotājiem</t>
  </si>
  <si>
    <t xml:space="preserve">    tai skaitā iemaksas starptautiskajās organizācijās</t>
  </si>
  <si>
    <t>Izdevumi kapitālieguldījumiem</t>
  </si>
  <si>
    <t xml:space="preserve">   kapitālie izdevumi</t>
  </si>
  <si>
    <t xml:space="preserve">   investīcijas</t>
  </si>
  <si>
    <t xml:space="preserve">Tīrie aizdevumi </t>
  </si>
  <si>
    <t>Fiskālā bilance</t>
  </si>
  <si>
    <r>
      <t xml:space="preserve">Finansēšana </t>
    </r>
    <r>
      <rPr>
        <sz val="10"/>
        <rFont val="Times New Roman"/>
        <family val="1"/>
      </rPr>
      <t xml:space="preserve">: </t>
    </r>
  </si>
  <si>
    <t xml:space="preserve"> Aizņēmumi </t>
  </si>
  <si>
    <t>Maksas pakalpojumi un citi pašu ieņēmumu naudas līdzekļu atlikumu izmaiņas palielinājums(-) vai samazinājums(+)</t>
  </si>
  <si>
    <t>Ārvalstu finanšu palīdzības naudas līdzekļu atlikumu palielinājums (-) vai samazinājums (+)</t>
  </si>
  <si>
    <t>01.  Valsts prezidenta kanceleja</t>
  </si>
  <si>
    <t>Izdevumi - kopā</t>
  </si>
  <si>
    <t xml:space="preserve">Uzturēšanas izdevumi </t>
  </si>
  <si>
    <t xml:space="preserve"> Kārtējie izdevumi</t>
  </si>
  <si>
    <t xml:space="preserve"> Subsīdijas un dotācijas </t>
  </si>
  <si>
    <t xml:space="preserve">  kapitālie izdevumi</t>
  </si>
  <si>
    <t>02.  Saeima</t>
  </si>
  <si>
    <t xml:space="preserve">Izdevumi - kopā </t>
  </si>
  <si>
    <t>03.  Ministru Kabinets</t>
  </si>
  <si>
    <t>Uzturēšanas izdevumi</t>
  </si>
  <si>
    <t xml:space="preserve">   tai skaitā atalgojumi</t>
  </si>
  <si>
    <t>10.  Aizsardzības ministrija</t>
  </si>
  <si>
    <t xml:space="preserve">  Subsīdijas un dotācijas </t>
  </si>
  <si>
    <t xml:space="preserve">    no tiem - speciālam budžetam</t>
  </si>
  <si>
    <t>11.  Ārlietu ministrija</t>
  </si>
  <si>
    <t xml:space="preserve"> Ārvalstu finanšu palīdzība </t>
  </si>
  <si>
    <t>12.  Ekonomikas ministrija</t>
  </si>
  <si>
    <t xml:space="preserve">    kapitālie izdevumi</t>
  </si>
  <si>
    <t>13.  Finanšu ministrija</t>
  </si>
  <si>
    <t xml:space="preserve"> Maksājumi par aizņēmumiem un kredītiem</t>
  </si>
  <si>
    <t>Tīrie aizdevumi</t>
  </si>
  <si>
    <t>14.  Iekšlietu ministrija</t>
  </si>
  <si>
    <t>15.  Izglītības un zinātnes ministrija</t>
  </si>
  <si>
    <t>Aizdevumi</t>
  </si>
  <si>
    <t>Aizdevumu atmaksas</t>
  </si>
  <si>
    <t xml:space="preserve">    aizņēmums no pamatbudžeta</t>
  </si>
  <si>
    <t>16.  Zemkopības ministrija</t>
  </si>
  <si>
    <t>17.  Satiksmes ministrija</t>
  </si>
  <si>
    <t>18.  Labklājības ministrija</t>
  </si>
  <si>
    <t>19.  Tieslietu ministrija</t>
  </si>
  <si>
    <t>21.  Vides ministrija</t>
  </si>
  <si>
    <t xml:space="preserve">x </t>
  </si>
  <si>
    <t>22.  Kultūras ministrija</t>
  </si>
  <si>
    <t>24.  Valsts kontrole</t>
  </si>
  <si>
    <t>28.  Augstākā tiesa</t>
  </si>
  <si>
    <t>29.  Veselības ministrija</t>
  </si>
  <si>
    <t>30.  Satversmes tiesa</t>
  </si>
  <si>
    <t>32.  Prokuratūra</t>
  </si>
  <si>
    <t xml:space="preserve">   tai skaitā dotācijas iedzīvotājiem</t>
  </si>
  <si>
    <t>35.  Centrālā vēlēšanu komisija</t>
  </si>
  <si>
    <t xml:space="preserve">   tai skaitā iemaksas starptautiskajās organizācijās</t>
  </si>
  <si>
    <t>36.  Bērnu un ģimenes lietu ministrija</t>
  </si>
  <si>
    <t>37.  Centrālā zemes komisija</t>
  </si>
  <si>
    <t xml:space="preserve">  Dotācijas iestādēm, organizācijām un uzņēmumiem</t>
  </si>
  <si>
    <t xml:space="preserve">  Dotācijas iedzīvotājiem</t>
  </si>
  <si>
    <t>3510</t>
  </si>
  <si>
    <t>t.sk. pensijas</t>
  </si>
  <si>
    <t>3520</t>
  </si>
  <si>
    <t>sociālās apdrošināšanas pabalsti</t>
  </si>
  <si>
    <t>3530</t>
  </si>
  <si>
    <t>valsts sociālie pabalsti un palīdzība</t>
  </si>
  <si>
    <t xml:space="preserve">  Biedru naudas (dalības) maksa</t>
  </si>
  <si>
    <t xml:space="preserve">  Pašvaldību budžetu transferti uzturēšanas izdevumiem</t>
  </si>
  <si>
    <t>no tiem: pašvaldību budžetu transferi uzturēšanas izdevumiem no pašvaldību pamatbudžeta uz valsts pamatbudžetu</t>
  </si>
  <si>
    <t>t.sk. apdrošināšanas atlīdzība</t>
  </si>
  <si>
    <t>4000</t>
  </si>
  <si>
    <t>Kapitālie izdevumi</t>
  </si>
  <si>
    <t xml:space="preserve"> </t>
  </si>
  <si>
    <t>t.sk., pašvaldību budžeta transferti kapitālajiem izdevumiem</t>
  </si>
  <si>
    <t>no tiem: pašvaldību budžetu transferi kapitālajiem izdevumiem no pašvaldību pamatbudžeta uz valsts pamatbudžetu</t>
  </si>
  <si>
    <t>Zemes iegāde</t>
  </si>
  <si>
    <t>Investīcijas</t>
  </si>
  <si>
    <t>t.sk. pašvaldību budžeta transferti investīcijām</t>
  </si>
  <si>
    <t>no tiem: pašvaldību budžetu transferi investīcijām no pašvaldību pamatbudžeta uz valsts pamatbudžetu</t>
  </si>
  <si>
    <t>III</t>
  </si>
  <si>
    <t>Valsts (pašvaldību) budžeta aizdevumi</t>
  </si>
  <si>
    <t>t.sk. aizdevumi speciālajam budžetam</t>
  </si>
  <si>
    <t>aizdevumi pašvaldību budžetiem</t>
  </si>
  <si>
    <t>Valsts (pašvaldību) budžeta  aizdevumu atmaksas</t>
  </si>
  <si>
    <t>t.sk. atmaksas no speciālā budžeta</t>
  </si>
  <si>
    <t>atmaksas no  pašvaldību budžetiem</t>
  </si>
  <si>
    <t>IV</t>
  </si>
  <si>
    <t>Pavisam izdevumi, tīrie aizdevumi (II+III)</t>
  </si>
  <si>
    <t>V</t>
  </si>
  <si>
    <t>Ieņēmumu pārsniegums (+) vai deficīts (-) (I-IV)</t>
  </si>
  <si>
    <t>VI</t>
  </si>
  <si>
    <t>Finansēšana (VII+VIII)</t>
  </si>
  <si>
    <t>VII</t>
  </si>
  <si>
    <t>1.1. No citām tā paša līmeņa valsts pārvaldes struktūrām</t>
  </si>
  <si>
    <t xml:space="preserve">1.2. No citiem valsts pārvaldes līmeņiem </t>
  </si>
  <si>
    <t>2.1. Budžeta līdzekļu atlikums gada sākumā</t>
  </si>
  <si>
    <t>2.2. Budžeta līdzekļu atlikums gada beigās</t>
  </si>
  <si>
    <t>3. No komercbankām</t>
  </si>
  <si>
    <t>4. Pārējā iekšējā finansēšana</t>
  </si>
  <si>
    <t>VIII</t>
  </si>
  <si>
    <r>
      <t xml:space="preserve">1. Uzturēšanas izdevumi </t>
    </r>
    <r>
      <rPr>
        <sz val="10"/>
        <rFont val="Times New Roman"/>
        <family val="1"/>
      </rPr>
      <t>(1000+2000+3000)</t>
    </r>
  </si>
  <si>
    <r>
      <t xml:space="preserve">2. Izdevumi kapitālieguldījumiem </t>
    </r>
    <r>
      <rPr>
        <sz val="10"/>
        <rFont val="Times New Roman"/>
        <family val="1"/>
      </rPr>
      <t>(4000+6000+7000)</t>
    </r>
  </si>
  <si>
    <r>
      <t xml:space="preserve">Valsts iekšējie aizdevumi un atmaksas </t>
    </r>
    <r>
      <rPr>
        <sz val="10"/>
        <rFont val="Times New Roman"/>
        <family val="1"/>
      </rPr>
      <t>(8100-8200)</t>
    </r>
  </si>
  <si>
    <r>
      <t xml:space="preserve">Iekšējā finansēšana </t>
    </r>
    <r>
      <rPr>
        <sz val="10"/>
        <rFont val="Times New Roman"/>
        <family val="1"/>
      </rPr>
      <t>(1.+2.+3.+4.)</t>
    </r>
  </si>
  <si>
    <r>
      <t xml:space="preserve">1. No citām valsts pārvaldes struktūrām </t>
    </r>
    <r>
      <rPr>
        <sz val="10"/>
        <rFont val="Times New Roman"/>
        <family val="1"/>
      </rPr>
      <t>(1.1.+1.2.)</t>
    </r>
  </si>
  <si>
    <r>
      <t xml:space="preserve">2. Budžeta līdzekļu izmaiņas </t>
    </r>
    <r>
      <rPr>
        <sz val="10"/>
        <rFont val="Times New Roman"/>
        <family val="1"/>
      </rPr>
      <t>(2.1.-2.2.)</t>
    </r>
  </si>
  <si>
    <r>
      <t xml:space="preserve">Ārējā finansēšana </t>
    </r>
    <r>
      <rPr>
        <sz val="10"/>
        <rFont val="Times New Roman"/>
        <family val="1"/>
      </rPr>
      <t>(1+2)</t>
    </r>
  </si>
  <si>
    <t>15.tabula</t>
  </si>
  <si>
    <t xml:space="preserve">                                                                                               Valsts kases oficiālais mēneša pārskats</t>
  </si>
  <si>
    <t xml:space="preserve">Pašvaldību speciālā budžeta ieņēmumi </t>
  </si>
  <si>
    <t>1</t>
  </si>
  <si>
    <t>2</t>
  </si>
  <si>
    <t>3</t>
  </si>
  <si>
    <t>4</t>
  </si>
  <si>
    <t>5</t>
  </si>
  <si>
    <t>6</t>
  </si>
  <si>
    <t>I  Ieņēmumi kopā</t>
  </si>
  <si>
    <t>Īpašiem mērķiem iezīmēti līdzekļi - kopā</t>
  </si>
  <si>
    <t>Maksas pakalpojumi un citi pašu ieņēmumi - kopā</t>
  </si>
  <si>
    <t>Valsts budžeta līdzfinansējuma maksājumi projektu realizācijai - kopā</t>
  </si>
  <si>
    <t>Citu pašvaldību līdzfinansējuma maksājumi projektu realizācijai - kopā</t>
  </si>
  <si>
    <t>Valsts Autoceļu fonda mērķdotācijas pašvaldību budžetiem (rajona padomēm, pilsētām) - kopā</t>
  </si>
  <si>
    <t>Transferta maksājumi no rajona padomes - valsts budžeta mērķdotācijas autoceļu (ielu) fondiem un regulāriem pasažieru pārvadājumiem - kopā</t>
  </si>
  <si>
    <t>Transferti no citām pašvaldībām un rajona padomes - kopā</t>
  </si>
  <si>
    <t>Valsts budžeta iestāžu transferti uz pašvaldību  speciālo budžetu - kopā</t>
  </si>
  <si>
    <t>II   Ieņēmumu sadalījums pa speciālā budžeta veidiem</t>
  </si>
  <si>
    <t>Privatizācijas fonda līdzekļi</t>
  </si>
  <si>
    <t>Īpašiem mērķiem iezīmēti līdzekļi</t>
  </si>
  <si>
    <t>Valsts budžeta iestāžu transferti uz pašvaldību  speciālo budžetu</t>
  </si>
  <si>
    <t>Dabas resursu nodoklis</t>
  </si>
  <si>
    <t>Autoceļu (ielu) fonda līdzekļi</t>
  </si>
  <si>
    <t>Valsts budžeta līdzfinansējuma maksājumi projektu realizācijai</t>
  </si>
  <si>
    <t>Citu pašvaldību līdzfinansējuma maksājumi projektu realizācijai</t>
  </si>
  <si>
    <t>Valsts Autoceļu fonda mērķdotācijas pašvaldību budžetiem (rajona padomēm, pilsētām)</t>
  </si>
  <si>
    <t xml:space="preserve">Transferta maksājumi no rajona padomes - valsts budžeta mērķdotācijas autoceļu (ielu) fondiem </t>
  </si>
  <si>
    <t>Transferti no citām pašvaldībām un rajona padomes</t>
  </si>
  <si>
    <t>Valsts budžeta transferti uz pašvaldību  speciālo budžetu</t>
  </si>
  <si>
    <t>Dotācijas pasažieru regulārajiem  pārvadājumiem ar autobusiem</t>
  </si>
  <si>
    <t>Valsts Autoceļu fonda dotācija pašvaldību budžetiem (rajona padomēm, pilsētām)</t>
  </si>
  <si>
    <t>Transferts no rajona padomes - valsts budžeta dotācija pasažieru regulāriem pārvadājumiem</t>
  </si>
  <si>
    <t>Pārējie speciālā budžeta līdzekļi</t>
  </si>
  <si>
    <t>Valsts budžeta transferti uz pašvaldību speciālo budžetu</t>
  </si>
  <si>
    <r>
      <t>Ārvalstu finanšu palīdzība - kopā</t>
    </r>
  </si>
  <si>
    <t>16.tabula</t>
  </si>
  <si>
    <t xml:space="preserve">                                                                                                            Valsts kases oficiālais mēneša pārskats</t>
  </si>
  <si>
    <t>Izpilde % pret finansē-šanas plānu pārskata periodam           (5/4)</t>
  </si>
  <si>
    <t>Finansē- šanas plāns mēnesim</t>
  </si>
  <si>
    <t>Ieņēmumi – kopā</t>
  </si>
  <si>
    <t xml:space="preserve">  Īpašiem mērķiem iezīmēti ieņēmumi *</t>
  </si>
  <si>
    <t xml:space="preserve">  Maksas pakalpojumi un citi pašu ieņēmumi</t>
  </si>
  <si>
    <t>Izdevumi – kopā</t>
  </si>
  <si>
    <t xml:space="preserve">  Uzturēšanas izdevumi</t>
  </si>
  <si>
    <t xml:space="preserve">   Kārtējie izdevumi</t>
  </si>
  <si>
    <t xml:space="preserve">        tai skaitā atalgojumi</t>
  </si>
  <si>
    <t>tai skaitā aizņēmumu atmaksa pamatbudžetā</t>
  </si>
  <si>
    <t xml:space="preserve">   Maksājumi par aizņēmumiem un kredītiem</t>
  </si>
  <si>
    <t xml:space="preserve">   Subsīdijas un dotācijas *</t>
  </si>
  <si>
    <t>tai skaitā dotācijas iestādēm, organizācijām un uzņēmumiem</t>
  </si>
  <si>
    <t>tai skaitā dotācijas iedzīvotājiem</t>
  </si>
  <si>
    <t>4000-7000</t>
  </si>
  <si>
    <t xml:space="preserve">  Izdevumi kapitālieguldījumiem</t>
  </si>
  <si>
    <t>4000, 6000</t>
  </si>
  <si>
    <t>kapitālie izdevumi</t>
  </si>
  <si>
    <t>investīcijas</t>
  </si>
  <si>
    <t>Valsts speciālā budžeta naudas līdzekļu atlikumu izmaiņas palielinājums (-) vai samazinājums (+)</t>
  </si>
  <si>
    <t>18. Labklājības ministrija</t>
  </si>
  <si>
    <t>Īpašiem mērķiem iezīmēti ieņēmumi *</t>
  </si>
  <si>
    <t>Maksas pakalpojumi un citi pašu ieņēmumi</t>
  </si>
  <si>
    <t xml:space="preserve">    Kārtējie izdevumi</t>
  </si>
  <si>
    <t xml:space="preserve">        tajā skaitā atalgojumi</t>
  </si>
  <si>
    <t>tai skaitā aizņēmuma atmaksa pamatbudžetā</t>
  </si>
  <si>
    <t xml:space="preserve">       kapitālie izdevumi</t>
  </si>
  <si>
    <t xml:space="preserve">       investīcijas</t>
  </si>
  <si>
    <t>Sociālā apdrošināšana</t>
  </si>
  <si>
    <t>Īpašā (likumu un Ministru kabineta noteikumu) kārtībā noteiktie speciālā budžeta un iestāžu ieņēmumi **, ***</t>
  </si>
  <si>
    <t>Sociālās apdrošināšanas iemaksas ****</t>
  </si>
  <si>
    <t xml:space="preserve">Valsts sociālās apdrošināšanas obligātās iemaksas valsts pensiju apdrošināšanai </t>
  </si>
  <si>
    <t>Valsts sociālās apdrošināšanas obligātās iemaksas sociālajai apdrošināšanai bezdarba gadījumam</t>
  </si>
  <si>
    <t>Valsts sociālās apdrošināšanas obligātās iemaksas sociālajai apdrošināšanai pret nelaimes gadījumiem darbā un arodslimībām</t>
  </si>
  <si>
    <t>Valsts sociālās apdrošināšanas obligātās iemaksas invaliditātes, maternitātes un slimības apdrošināšanai</t>
  </si>
  <si>
    <t>Brīvprātīgās iemaksas  valsts pensiju apdrošināšanai</t>
  </si>
  <si>
    <t xml:space="preserve">VSA iemaksas fondēto pensiju shēmā </t>
  </si>
  <si>
    <t>Uzkrātā fondēto pensiju kapitāla iemaksas valsts pensiju speciālajā budžetā</t>
  </si>
  <si>
    <t>Īpašiem (likumu un Ministru kabineta noteikumu) mērķiem noteiktie atskaitījumu ieņēmumi</t>
  </si>
  <si>
    <t>Regresa prasības</t>
  </si>
  <si>
    <t>Dividendes no valsts pensiju speciālajam budžetam nodotajām kapitāla daļām</t>
  </si>
  <si>
    <t>Citi īpašiem (likumu un Ministru kabineta noteikumu) mērķiem noteiktie ieņēmumi</t>
  </si>
  <si>
    <t>Iemaksas nodarbinātībai par privatizācijas līguma nosacījumu neizpildi</t>
  </si>
  <si>
    <t>Kapitalizācijas rezultātā atgūtie līdzekļi</t>
  </si>
  <si>
    <t>Pārējie iepriekš neklasificētie īpašiem mērķiem noteiktie ieņēmumi **</t>
  </si>
  <si>
    <t>Saņemtie valsts budžeta transferta pārskaitījumi</t>
  </si>
  <si>
    <t>Saņemtās dotācijas no valsts pamatbudžeta</t>
  </si>
  <si>
    <t>Valsts pamatbudžeta dotācija Valsts sociālās apdrošināšanas aģentūrai no valsts budžeta izmaksājamo valsts sociālo pabalstu aprēķināšanai, piešķiršanai un piegādei</t>
  </si>
  <si>
    <t>Valsts iemaksas valsts sociālajai apdrošināšanai valsts pensiju apdrošināšanai</t>
  </si>
  <si>
    <t>Valsts iemaksas sociālajai apdrošināšanai bezdarba gadījumam</t>
  </si>
  <si>
    <t>Valsts budžeta dotācija apgādnieka zaudējumu pensiju izmaksai</t>
  </si>
  <si>
    <t>Valsts budžeta dotācija AP deputātu pensiju izmaksai</t>
  </si>
  <si>
    <t>Valsts budžeta dotācija Valsts sociālās apdrošināšanas aģentūrai kompensāciju izmaksām spaidu darbos nodarbinātām personām</t>
  </si>
  <si>
    <t>Pārējās valsts pamatbudžeta dotācijas</t>
  </si>
  <si>
    <t>Kārtējie izdevumi</t>
  </si>
  <si>
    <t>tai skaitā atalgojumi</t>
  </si>
  <si>
    <t>transferts</t>
  </si>
  <si>
    <t>4000- 7000</t>
  </si>
  <si>
    <t>Valsts pensiju speciālais budžets</t>
  </si>
  <si>
    <t>Īpašiem mērķiem iezīmēti ieņēmumi</t>
  </si>
  <si>
    <t xml:space="preserve">Īpašā (likumu un Ministru kabineta noteikumu) kārtībā noteiktie speciālā budžeta un iestāžu ieņēmumi </t>
  </si>
  <si>
    <t xml:space="preserve">Sociālās apdrošināšanas iemaksas </t>
  </si>
  <si>
    <t>Valsts sociālās apdrošināšanas speciālā budžeta saņemtie transferta pārskaitījumi</t>
  </si>
  <si>
    <t>Pārskatos nav uzrādīts gada plāns sekojošām pašvaldībām: Jelgavas, Rīgas, Viļānu, Baložu, Olaines, Saldus pilsētām, Alūksnes, Limbažu un Valkas rajona padomēm, Brunavas, Skaistkalnes, Stelpes, Stalbes, Straupes, Beļavas, Daukstu, Bērziņu, Konstantinovas, Ēdoles, Turlavas, Lažas, Vaiņodes, Liepupes, Cesvainei ar l.t., Ļaudonas, Sarkaņu, Varakļānu, Krapes, Lēdmanes, Meņģeles, Vārkavas, Rikavas, Inčukalna, Lutriņu, Rubas, Zaņas, Kolkas, Mērsraga, Brantu, Ērģemes, Ēveles, Palsmanes, Variņu, Lodes, Matīšu, Ramatas pagastiem, Riebiņu novadam.</t>
  </si>
  <si>
    <t>Pārskatos nav uzrādīts gada plāns sekojošām pašvaldībām: Jelgavas, Rīgas, Viļānu, Baložu, Olaines, Saldus pilsētām, Alūksnes, Limbažu un Valkas rajona padomēm, Brunavas, Īslīces, Skaistkalnes, Stelpes, Drustu, Stalbes, Straupes, Beļavas, Daukstu pagastam, Bērziņu, Konstantinovas, Turlavas, Lažas, Vaiņodes, Liepupes, Cesvainei ar l.t., Ļaudonas, Sarkaņu, Varakļānu, Vārkavas, Rikavas, Inčukalna, Lutriņu, Rubas, Zaņas, Kolkas, Mērsraga, Brantu, Ērģemes, Ēveles, Palsmanes, Variņu, Lodes, Matīšu, Ramatas pagastiem, Riebiņu novadam.</t>
  </si>
  <si>
    <t xml:space="preserve">Mērķdotācijas specializētiem izglītības pasākumiem (10.pielikums*) </t>
  </si>
  <si>
    <t>Mērķdotācijas piecgadīgo un sešgadīgo bērnu apmācībai (11.pielikums*)</t>
  </si>
  <si>
    <t xml:space="preserve">Mērķdotācijas pašvaldību tautas mākslas kolektīviem (12.pielikums*) </t>
  </si>
  <si>
    <t>Mērķdotācijas investīcijām pašvaldībām  (13.pielikums*)</t>
  </si>
  <si>
    <t>Mērķdotācijas pašvaldību teritorijas plānojuma izstrādei</t>
  </si>
  <si>
    <t>Mērķdotācijas pašv.apvieno-šanās projektu sagatavošanai un admin.ter. izpētei</t>
  </si>
  <si>
    <t>Mērķdotācijas pašvaldību pasākumiem (14.pielikums*)</t>
  </si>
  <si>
    <t>Dotācija administratīvi terit.reformas likuma izpildei</t>
  </si>
  <si>
    <t>Dotācija reģion.attīst. aģent. kapac. veicināšanai</t>
  </si>
  <si>
    <t xml:space="preserve">Kopā </t>
  </si>
  <si>
    <t>RĪGA</t>
  </si>
  <si>
    <t>DAUGAVPILS</t>
  </si>
  <si>
    <t>JELGAVA</t>
  </si>
  <si>
    <t>JŪRMALA</t>
  </si>
  <si>
    <t>LIEPĀJA</t>
  </si>
  <si>
    <t>RĒZEKNE</t>
  </si>
  <si>
    <t>VENTSPILS</t>
  </si>
  <si>
    <t>AIZKRAUKLES RAJONS</t>
  </si>
  <si>
    <t>ALŪKSNES RAJONS</t>
  </si>
  <si>
    <t>BALVU RAJONS</t>
  </si>
  <si>
    <t>BAUSKAS RAJONS</t>
  </si>
  <si>
    <t>CĒSU RAJONS</t>
  </si>
  <si>
    <t>DAUGAVPILS RAJONS</t>
  </si>
  <si>
    <t>DOBELES RAJONS</t>
  </si>
  <si>
    <t>GULBENES RAJONS</t>
  </si>
  <si>
    <t>JELGAVAS RAJONS</t>
  </si>
  <si>
    <t>JĒKABPILS RAJONS</t>
  </si>
  <si>
    <t>KRĀSLAVAS RAJONS</t>
  </si>
  <si>
    <t>KULDĪGAS RAJONS</t>
  </si>
  <si>
    <t>LIEPĀJAS RAJONS</t>
  </si>
  <si>
    <t>LIMBAŽU RAJONS</t>
  </si>
  <si>
    <t>LUDZAS RAJONS</t>
  </si>
  <si>
    <t>MADONAS RAJONS</t>
  </si>
  <si>
    <t>OGRES RAJONS</t>
  </si>
  <si>
    <t>PREIĻU RAJONS</t>
  </si>
  <si>
    <t>RĒZEKNES RAJONS</t>
  </si>
  <si>
    <t>RĪGAS RAJONS</t>
  </si>
  <si>
    <t>SALDUS RAJONS</t>
  </si>
  <si>
    <t>TALSU RAJONS</t>
  </si>
  <si>
    <t>TUKUMA RAJONS</t>
  </si>
  <si>
    <t>VALKAS RAJONS</t>
  </si>
  <si>
    <t>VALMIERAS RAJONS</t>
  </si>
  <si>
    <t>VENTSPILS RAJONS</t>
  </si>
  <si>
    <t>KOPĀ</t>
  </si>
  <si>
    <t>*- aiļu pilnos nosaukumus skatīt likuma "Par 2005.gada valsts budžetu" pielikumos</t>
  </si>
  <si>
    <t xml:space="preserve">Valsts kases pārvaldniece </t>
  </si>
  <si>
    <t xml:space="preserve">             21. tabula</t>
  </si>
  <si>
    <t xml:space="preserve">                                   Valsts kases oficiālais mēneša pārskats</t>
  </si>
  <si>
    <t xml:space="preserve">                       Pašvaldību finanšu izlīdzināšanas  fonda līdzekļi</t>
  </si>
  <si>
    <t xml:space="preserve"> (2005.gada  janvāris - februāris)</t>
  </si>
  <si>
    <t>Izpilde</t>
  </si>
  <si>
    <t xml:space="preserve">1. Ieņēmumi - kopā   </t>
  </si>
  <si>
    <t xml:space="preserve">Atlikums uz 2004.gada  1. janvāri </t>
  </si>
  <si>
    <t>Ieņēmumu prognozes neizpildes kompensācija - aizdevums no valsts pamatbudžeta</t>
  </si>
  <si>
    <t>Ieskaitīta dotācija no valsts pamatbudžeta</t>
  </si>
  <si>
    <t>Ieskaitīts iedzīvotāju ienākuma nodoklis no pašvaldībām</t>
  </si>
  <si>
    <t>2. Izdevumi - kopā</t>
  </si>
  <si>
    <t>Pārskaitīts atlikums uz 01.01.2004.</t>
  </si>
  <si>
    <t>3. Atlikums uz pārskata perioda beigām  (1.- 2.)</t>
  </si>
  <si>
    <t>Valsts kase pārvaldniece</t>
  </si>
  <si>
    <t>22.tabula</t>
  </si>
  <si>
    <t xml:space="preserve">Ārvalstu finanšu palīdzības un valsts budžeta investīciju projekti </t>
  </si>
  <si>
    <t>(2005.gada janvāris - februāris )</t>
  </si>
  <si>
    <t xml:space="preserve">Finansēšanas plāns pārskata periodam </t>
  </si>
  <si>
    <t>Izpilde % pret gada plānu (4/2)</t>
  </si>
  <si>
    <t>Pamatbudžets kopsavilkums</t>
  </si>
  <si>
    <t>Resursi izdevumu segšanai - kopā</t>
  </si>
  <si>
    <t xml:space="preserve">         Dotācija no vispārējiem ieņēmumiem</t>
  </si>
  <si>
    <t xml:space="preserve">         Maksas pakalpojumi un citi pašu ieņēmumi</t>
  </si>
  <si>
    <t xml:space="preserve">         Ārvalstu finanšu palīdzība</t>
  </si>
  <si>
    <t xml:space="preserve">     Izdevumi - kopā</t>
  </si>
  <si>
    <t xml:space="preserve"> Uzturēšanās izdevumi</t>
  </si>
  <si>
    <t xml:space="preserve">         Kārtējie izdevumi</t>
  </si>
  <si>
    <t xml:space="preserve">        Subsīdijas un dotācijas</t>
  </si>
  <si>
    <t xml:space="preserve">            Dotācijas iestādēm,organizācijām un uzņēmumiem</t>
  </si>
  <si>
    <t xml:space="preserve">            Iemaksas  starptautiskajās organizācijās</t>
  </si>
  <si>
    <t xml:space="preserve">            Pārējās subsīdijas un dotācijas </t>
  </si>
  <si>
    <t xml:space="preserve">     Izdevumi kapitālieguldījumiem</t>
  </si>
  <si>
    <t xml:space="preserve">         Kapitālie izdevumi</t>
  </si>
  <si>
    <t xml:space="preserve">         Investīcijas</t>
  </si>
  <si>
    <t xml:space="preserve">     Fiskālā bilance</t>
  </si>
  <si>
    <t>Maksas pakalpojumu un citu pašu ieņēmumu naudas līdzekļu atlikumu izmaiņas palielinājums(-) vai samazinājums (+)</t>
  </si>
  <si>
    <t xml:space="preserve">    Ārvalstu finanšu palīdzības naudas līdzekļu atlikumu 
    izmaiņas  palielinājums vai samazinājums (+) </t>
  </si>
  <si>
    <t>Phare programma- kopā</t>
  </si>
  <si>
    <t>Uzturēšanās izdevumi</t>
  </si>
  <si>
    <t>Pārējās perioda palīdzība - kopā</t>
  </si>
  <si>
    <t>Dotācijas no vispārējiem ieņēmumiem</t>
  </si>
  <si>
    <t>SAPARD programma - kopā</t>
  </si>
  <si>
    <t xml:space="preserve">     Izdevumi - kopā*</t>
  </si>
  <si>
    <t xml:space="preserve">Investīcijas (izņemot ārvalstu finanšu palīdzības
 programmu projektus) - kopā </t>
  </si>
  <si>
    <t xml:space="preserve"> Pašu ieņēmumi</t>
  </si>
  <si>
    <t>Kohēzijas fonds - kopā</t>
  </si>
  <si>
    <t xml:space="preserve"> Kapitālie izdevumi</t>
  </si>
  <si>
    <t>Eiropas Reģionālās attīstības fonds (ERAF) - kopā</t>
  </si>
  <si>
    <t xml:space="preserve">  Uzturēšanās izdevumi</t>
  </si>
  <si>
    <t xml:space="preserve">                     iemaksas starptautiskajās organizācijās</t>
  </si>
  <si>
    <t xml:space="preserve">                     pārējās subsīdijas un dotācijas</t>
  </si>
  <si>
    <t xml:space="preserve"> Izdevumi kapitālieguldījumiem</t>
  </si>
  <si>
    <t xml:space="preserve">Naudas līdzekļu atlikumu izmaiņas palielinājums (-) vai samazinājums (+) </t>
  </si>
  <si>
    <t>01. Valsts prezidenta kanceleja</t>
  </si>
  <si>
    <t>Ieņēmumi</t>
  </si>
  <si>
    <t>02. Saeima</t>
  </si>
  <si>
    <t>03. Ministru kabinets</t>
  </si>
  <si>
    <t>10. Aizsardzības ministrija</t>
  </si>
  <si>
    <t>11. Ārlietu ministrija</t>
  </si>
  <si>
    <t>12. Ekonomikas ministrija</t>
  </si>
  <si>
    <t>13. Finanšu ministrija</t>
  </si>
  <si>
    <t>14. Iekšlietu ministrija</t>
  </si>
  <si>
    <t>15. Izglītības un zinātnes ministrija</t>
  </si>
  <si>
    <t>16. Zemkopības ministrija</t>
  </si>
  <si>
    <t>17. Satiksmes ministrija</t>
  </si>
  <si>
    <t>19. Tieslietu ministrija</t>
  </si>
  <si>
    <t>21. Vides ministrija</t>
  </si>
  <si>
    <t>22. Kultūras ministrija</t>
  </si>
  <si>
    <t>Ieņēmumi *</t>
  </si>
  <si>
    <t>24. Valsts kontrole</t>
  </si>
  <si>
    <t>28. Augstākā tiesa</t>
  </si>
  <si>
    <t>29. Veselības ministrija</t>
  </si>
  <si>
    <t>30. Satversmes tiesa</t>
  </si>
  <si>
    <t>32. Prokuratūra</t>
  </si>
  <si>
    <t>35. Centrālā vēlēšanu komisija</t>
  </si>
  <si>
    <t>36. Bērnu un ģimenes lietu ministrija</t>
  </si>
  <si>
    <t>37. Centrālā zemes komisija</t>
  </si>
  <si>
    <t>45. Īpašu uzdevumu ministra sabiedrības integrācijas lietās sekretariāts</t>
  </si>
  <si>
    <t>47. Radio un televīzija</t>
  </si>
  <si>
    <t>48. Valsts cilvēktiesību birojs</t>
  </si>
  <si>
    <t>57. Īpašu uzdevumu ministra elektroniskās pārvaldes lietās sekretariāts</t>
  </si>
  <si>
    <t>58. Reģionālās attīstības un pašvaldību lietu ministrija</t>
  </si>
  <si>
    <t>62. Mērķdotācijas pašvaldībām</t>
  </si>
  <si>
    <t>64. Dotācija pašvaldībām</t>
  </si>
  <si>
    <t>66. Ar Ministru kabineta lēmumu sadalāmais finansējums</t>
  </si>
  <si>
    <t>*izpilde no gada sākuma konsolidēta par Kultūrkapitāla fonda līdzekļiem: ieņēmumi - Kultūras ministrija Ls 155561; izdevumi Kultūras ministrijai Ls 88703</t>
  </si>
  <si>
    <t>9.tabula</t>
  </si>
  <si>
    <t xml:space="preserve">                     Valsts budžeta ziedojumu un dāvinājumu ieņēmumi un izdevumi </t>
  </si>
  <si>
    <t xml:space="preserve">                                     </t>
  </si>
  <si>
    <t>pēc ekonomiskās klasifikācijas</t>
  </si>
  <si>
    <t>Klasifi- kācijas kodi</t>
  </si>
  <si>
    <t xml:space="preserve">Izpilde no gada sākuma </t>
  </si>
  <si>
    <t xml:space="preserve">1. Saņemtie dāvinājumi un ziedojumi - kopā </t>
  </si>
  <si>
    <t>No iekšzemes juridiskajām un fiziskajām personām *</t>
  </si>
  <si>
    <t xml:space="preserve">No ārvalstu juridiskajām un fiziskajām personām  </t>
  </si>
  <si>
    <t>2.Izdevumi - kopā (2.1.+2.2.) *</t>
  </si>
  <si>
    <t>2.1.Uzturēšanas izdevumi</t>
  </si>
  <si>
    <t xml:space="preserve">        atalgojumi </t>
  </si>
  <si>
    <t xml:space="preserve">        valsts sociālās apdrošināšanas obligātās iemaksas</t>
  </si>
  <si>
    <t xml:space="preserve">                    pārējie kārtējie izdevumi</t>
  </si>
  <si>
    <t>1400, 1500</t>
  </si>
  <si>
    <t>pakalpojumu apmaksa un materiālu, energoresursu, ūdens un inventāra vērtībā līdz Ls 50 par vienu vienību iegāde</t>
  </si>
  <si>
    <t>1300, 1600, 1900</t>
  </si>
  <si>
    <t>Subsīdijas un dotācijas</t>
  </si>
  <si>
    <t xml:space="preserve">   Subsīdijas</t>
  </si>
  <si>
    <t xml:space="preserve">   Dotācijas iestādēm, organizācijām un uzņēmumiem </t>
  </si>
  <si>
    <t xml:space="preserve">   Dotācijas iedzīvotājiem </t>
  </si>
  <si>
    <t xml:space="preserve">   Iemaksas starptautiskajās organizācijās</t>
  </si>
  <si>
    <t xml:space="preserve">   Pārējās subsīdijas un dotācijas</t>
  </si>
  <si>
    <t>2.2.Izdevumi  kapitālieguldījumiem</t>
  </si>
  <si>
    <t xml:space="preserve">   Kapitālie izdevumi </t>
  </si>
  <si>
    <t>Fiskālā bilance (1.-2.)</t>
  </si>
  <si>
    <t>Naudas līdzekļu atlikumu izmaiņas palielinājums (-) vai samazinājums (+)</t>
  </si>
  <si>
    <r>
      <t>*izpilde no gada sākuma konsolidēta par Kultūrkapitāla fonda līdzekļiem: ieņēmumi - par</t>
    </r>
    <r>
      <rPr>
        <sz val="8"/>
        <color indexed="51"/>
        <rFont val="Times New Roman"/>
        <family val="1"/>
      </rPr>
      <t xml:space="preserve"> </t>
    </r>
    <r>
      <rPr>
        <sz val="8"/>
        <rFont val="Times New Roman"/>
        <family val="1"/>
      </rPr>
      <t>Ls 155561</t>
    </r>
    <r>
      <rPr>
        <sz val="8"/>
        <rFont val="Times New Roman"/>
        <family val="1"/>
      </rPr>
      <t xml:space="preserve">; </t>
    </r>
    <r>
      <rPr>
        <sz val="8"/>
        <rFont val="Times New Roman"/>
        <family val="1"/>
      </rPr>
      <t>izdevumi - par Ls 88703.</t>
    </r>
  </si>
  <si>
    <t>10.tabula</t>
  </si>
  <si>
    <t>Valsts budžeta ziedojumu un dāvinājumu izdevumi pēc valdības funkcijām (ieskaitot tīros aizdevumus)</t>
  </si>
  <si>
    <t>Brīvais laiks, sports, kultūra un reliģija *</t>
  </si>
  <si>
    <t>11. tabula</t>
  </si>
  <si>
    <t>Pašvaldību konsolidētā budžeta izpilde  (neieskaitot ziedojumus un dāvinājumus)</t>
  </si>
  <si>
    <t>(2005.gada  janvāris - februāris)</t>
  </si>
  <si>
    <t>Gada plāns</t>
  </si>
  <si>
    <t>Izpilde  % pret gada plānu         (3/2)</t>
  </si>
  <si>
    <t>A.1. Kopējie ieņēmumi (B.1.+ C.1)</t>
  </si>
  <si>
    <t>Pašvaldību pamatbudžeta ieņēmumi (bruto)</t>
  </si>
  <si>
    <t>Nodokļu ieņēmumi</t>
  </si>
  <si>
    <t>Nenodokļu ieņēmumi</t>
  </si>
  <si>
    <t>Saņemtie maksājumi</t>
  </si>
  <si>
    <t>mīnus saņemtie maksājumi savstarpējo norēķinu kārtībā</t>
  </si>
  <si>
    <t>mīnus saņemtie maksājumi no Pašvaldību finansu izlīdzināšanas fonda, ko iemaksā citas pašvaldības</t>
  </si>
  <si>
    <t>B.1. Pašvaldību pamatbudžeta ieņēmumi (neto)</t>
  </si>
  <si>
    <t>Pašvaldību speciālā budžeta ieņēmumi (bruto)</t>
  </si>
  <si>
    <t>Īpašiem mērķiem iezīmēti  līdzekļi</t>
  </si>
  <si>
    <t>mīnus ieņēmumi no pašvaldību īpašuma privatizācijas</t>
  </si>
  <si>
    <t>mīnus saņemtie transfertu pārskaitījumi no citām pašvaldībām</t>
  </si>
  <si>
    <r>
      <t xml:space="preserve">Radiosakaru sistēmas </t>
    </r>
    <r>
      <rPr>
        <i/>
        <sz val="10"/>
        <rFont val="Times New Roman"/>
        <family val="1"/>
      </rPr>
      <t>Motorolla SmartZone “Astro”</t>
    </r>
    <r>
      <rPr>
        <sz val="10"/>
        <rFont val="Times New Roman"/>
        <family val="1"/>
      </rPr>
      <t xml:space="preserve"> izveides izdevumi</t>
    </r>
  </si>
  <si>
    <t>24.tabula</t>
  </si>
  <si>
    <t xml:space="preserve">Valsts kases kontu atlikumi kredītiestādēs </t>
  </si>
  <si>
    <t>(2005.gada februāris)</t>
  </si>
  <si>
    <t>Kontu atlikumi pārskata perioda sākumā</t>
  </si>
  <si>
    <t>Kontu atlikumi pārskata perioda beigās</t>
  </si>
  <si>
    <t>Izmaiņas pārskata periodā (3-2)</t>
  </si>
  <si>
    <t>Finanšu resursi kopā (1.+2.)</t>
  </si>
  <si>
    <t>1. Latvijā (1.1.+1.2.)</t>
  </si>
  <si>
    <t>1.1. Norēķinu konti</t>
  </si>
  <si>
    <t>Latvijas Banka</t>
  </si>
  <si>
    <t>A/s ''Latvijas Unibanka''</t>
  </si>
  <si>
    <t>A/s ''Parex Banka''</t>
  </si>
  <si>
    <t>A/s ''Baltic Trust Bank''</t>
  </si>
  <si>
    <t>VA/s "Latvijas hipotēku un zemes banka"</t>
  </si>
  <si>
    <t>HVB Bank Latvia</t>
  </si>
  <si>
    <t>Nordea bank Finland Plc Latvijas filiāle</t>
  </si>
  <si>
    <t>1.2. Depozītu konti</t>
  </si>
  <si>
    <t>A/s ''Nord/LB Latvija''</t>
  </si>
  <si>
    <t>A/s "Latvijas Krājbanka"</t>
  </si>
  <si>
    <t>A/s "Aizkraukles banka"</t>
  </si>
  <si>
    <t>A/S "Hansabanka"</t>
  </si>
  <si>
    <t>2. Ārvalstīs (2.1.)</t>
  </si>
  <si>
    <t>2.1. Norēķinu konti</t>
  </si>
  <si>
    <t>Bank of America</t>
  </si>
  <si>
    <t>25.tabula</t>
  </si>
  <si>
    <t>Pārskats par valsts budžeta aizdevumiem un atmaksām</t>
  </si>
  <si>
    <t xml:space="preserve">           (latos)</t>
  </si>
  <si>
    <t>Aizdevumi - atmaksas</t>
  </si>
  <si>
    <t>Valsts pamatbudžeta aizdevumi</t>
  </si>
  <si>
    <t>1.Pamatbudžetam</t>
  </si>
  <si>
    <t>1.1. Studejošō un studiju kreditēšanai</t>
  </si>
  <si>
    <t>Izglītības un zinātnes ministrija</t>
  </si>
  <si>
    <t xml:space="preserve">        -studējošo un studiju kreditēšana </t>
  </si>
  <si>
    <t>2. Speciālajam budžetam</t>
  </si>
  <si>
    <t>3. Pašvaldībām</t>
  </si>
  <si>
    <t>3.1. Pašvaldību budžetiem</t>
  </si>
  <si>
    <t xml:space="preserve">      - Pašvaldību finanšu stabilizācija</t>
  </si>
  <si>
    <t xml:space="preserve">         -Pārējie aizdevumi pašvaldībām</t>
  </si>
  <si>
    <t>Auces pilsēta</t>
  </si>
  <si>
    <t>Bērzpils pagasts</t>
  </si>
  <si>
    <t>Bārtas pagasts</t>
  </si>
  <si>
    <t>Dricānu pagasts</t>
  </si>
  <si>
    <t xml:space="preserve">Jaunjelgavas pilsēta </t>
  </si>
  <si>
    <t>Jaunpils pagasts</t>
  </si>
  <si>
    <t>Jaunsvirlaukas pagasts</t>
  </si>
  <si>
    <t>Jēkabpils pilsēta</t>
  </si>
  <si>
    <t>Krāslavas novads</t>
  </si>
  <si>
    <t>Kuldīgas pilsēta</t>
  </si>
  <si>
    <t>Lazdukalna pagasts</t>
  </si>
  <si>
    <t>Limbažu pilsēta</t>
  </si>
  <si>
    <t>Mazsalacas pilsēta</t>
  </si>
  <si>
    <t>Mārupes pagasts</t>
  </si>
  <si>
    <t>Penkules pagasts</t>
  </si>
  <si>
    <t>Preiļu novads</t>
  </si>
  <si>
    <t>Rikavas pagasts</t>
  </si>
  <si>
    <t>Sokolku pagasts</t>
  </si>
  <si>
    <t>Pūres pagasts</t>
  </si>
  <si>
    <t>Trikātas pagasta padome</t>
  </si>
  <si>
    <t>Rīgas pilsētas dome</t>
  </si>
  <si>
    <t>Riebiņu novads</t>
  </si>
  <si>
    <t>Vircavas pagasts</t>
  </si>
  <si>
    <t>Viļānu pilsēta</t>
  </si>
  <si>
    <t>3.2. Pašvaldību uzņēmumiem</t>
  </si>
  <si>
    <t>" Auces komunālie pakalpojumi" SIA</t>
  </si>
  <si>
    <t>" Ūdeka"  pašvaldības SIA</t>
  </si>
  <si>
    <t>"Liepājas RAS" SIA</t>
  </si>
  <si>
    <t>4.Pārējie</t>
  </si>
  <si>
    <t>Valsts pamatbudžeta aizdevumu atmaksas</t>
  </si>
  <si>
    <t>1. No pamatbudžeta</t>
  </si>
  <si>
    <t>1.1. No studējošo un studiju kreditēšanas</t>
  </si>
  <si>
    <t xml:space="preserve">      - studējošo un studiju kreditēšanai                                         (atmaksa)</t>
  </si>
  <si>
    <t xml:space="preserve">                                                                                                            (dzēšana)</t>
  </si>
  <si>
    <t>1.2. No pārējiem</t>
  </si>
  <si>
    <t>Satiksmes  ministrija</t>
  </si>
  <si>
    <t xml:space="preserve">   -Ceļu projekti</t>
  </si>
  <si>
    <t>Veselības ministrija</t>
  </si>
  <si>
    <t xml:space="preserve">       - WE09-54 Vizuālās diagnostikas aparatūras iegāde Latvijā</t>
  </si>
  <si>
    <t xml:space="preserve">       - WE09-55 Veselības reformas projekts</t>
  </si>
  <si>
    <t xml:space="preserve">      - Lauksaimniecības attīstības projekts</t>
  </si>
  <si>
    <t>2. No speciālā budžeta</t>
  </si>
  <si>
    <t>Labklājības   ministrija</t>
  </si>
  <si>
    <t xml:space="preserve">      - WE02 Labklājības sistēmas reforma</t>
  </si>
  <si>
    <t xml:space="preserve">      -Valsts pensiju speciālais budžets WE09-55</t>
  </si>
  <si>
    <t xml:space="preserve">       -Invaliditātes, maternitātes un slimības speciālais budžets</t>
  </si>
  <si>
    <t>3. No pašvaldībām</t>
  </si>
  <si>
    <t>3.1. No pašvaldību budžetiem</t>
  </si>
  <si>
    <t xml:space="preserve">    - Pašvaldību finanšu stabilizācija</t>
  </si>
  <si>
    <t xml:space="preserve">    Ēdoles pagasts</t>
  </si>
  <si>
    <t xml:space="preserve">    Maļinovas pagasts</t>
  </si>
  <si>
    <t xml:space="preserve">    Ozolnieku novads</t>
  </si>
  <si>
    <t xml:space="preserve">Sedas pilsētas </t>
  </si>
  <si>
    <t>Slampes pagasts</t>
  </si>
  <si>
    <t>Strādu pagasts</t>
  </si>
  <si>
    <t>Tumes pagasts</t>
  </si>
  <si>
    <t>Vērēmu pagasts</t>
  </si>
  <si>
    <t xml:space="preserve">     - EV41 Cieto sadzīves atkritumu projekts (Rīga, Getliņi) (Pasaules Banka)</t>
  </si>
  <si>
    <t xml:space="preserve">     -VAS "Latvijas gāze" debitoru parādu atmaksa</t>
  </si>
  <si>
    <t xml:space="preserve">     -Enerģētikas projekts pašvaldībām ( Dānijas bezprocentu aizdevums) </t>
  </si>
  <si>
    <t xml:space="preserve">     - Komunālās saimniecības projekts Līgatnei (Dānijas Unibanka)</t>
  </si>
  <si>
    <t xml:space="preserve">     - Siltumapgādes sistēmas rekonstrukcijas programma (ENh03)</t>
  </si>
  <si>
    <t>Ilūkstes novada dome</t>
  </si>
  <si>
    <t>Iecavas novada dome</t>
  </si>
  <si>
    <t>Ezeres pagasts</t>
  </si>
  <si>
    <t>Jumpravas pagasts</t>
  </si>
  <si>
    <t>Līgatnes pilsētas dome</t>
  </si>
  <si>
    <t>Nīcas pagasta padome</t>
  </si>
  <si>
    <t>Olaines pagasts</t>
  </si>
  <si>
    <t>Ozolnieku novads</t>
  </si>
  <si>
    <t>Rundāles pagasts</t>
  </si>
  <si>
    <t>Rūjienas pilsēta</t>
  </si>
  <si>
    <t>Skrīveru pagasts</t>
  </si>
  <si>
    <t>Suntažu pagasts</t>
  </si>
  <si>
    <t>Taurupes pagasts</t>
  </si>
  <si>
    <t>Valkas pilsētas dome</t>
  </si>
  <si>
    <t>*izpilde no gada sākuma konsolidēta par Kultūrkapitāla fonda līdzekļiem: Brīvais laiks, sports, kultūra un reliģija - Ls 88703</t>
  </si>
  <si>
    <t>Valsts kases oficiālais mēneša pārskats</t>
  </si>
  <si>
    <t>Konsolidētā kopbudžeta izpilde</t>
  </si>
  <si>
    <t>(ieskaitot ziedojumus un dāvinājumus)</t>
  </si>
  <si>
    <t>(2005.gada janvāris- februāris )</t>
  </si>
  <si>
    <t>(tūkst.latu)</t>
  </si>
  <si>
    <t>Rādītāji</t>
  </si>
  <si>
    <t>Konsolidētais
valsts budžets</t>
  </si>
  <si>
    <t>Konsolidētais
pašvaldību budžets</t>
  </si>
  <si>
    <t>Konsolidētais kopbudžets</t>
  </si>
  <si>
    <t>Pārskata mēneša izpilde</t>
  </si>
  <si>
    <t xml:space="preserve">     Ieņēmumi (bruto)</t>
  </si>
  <si>
    <t>mīnuss savstarpējie maksājumi</t>
  </si>
  <si>
    <t>x</t>
  </si>
  <si>
    <t>1. Kopbudžeta ieņēmumi (neto)</t>
  </si>
  <si>
    <t xml:space="preserve">     Izdevumi (bruto)</t>
  </si>
  <si>
    <t>2. Kopbudžeta izdevumi (neto)</t>
  </si>
  <si>
    <t>3.  Finansiālais deficīts(-) vai pārpalikums (+) 
(1.-2.)</t>
  </si>
  <si>
    <t>4. Budžeta aizdevumi un atmaksas (5.-6.)</t>
  </si>
  <si>
    <t xml:space="preserve">     Budžeta aizdevumi (bruto)</t>
  </si>
  <si>
    <t>mīnus valsts pamatbudžeta aizdevumi 
pašvaldību budžetiem</t>
  </si>
  <si>
    <t>5. Budžeta aizdevumi (neto)</t>
  </si>
  <si>
    <t xml:space="preserve">     Budžeta aizdevumu atmaksa (bruto)</t>
  </si>
  <si>
    <t>mīnus pašvaldību aizdevumu atmaksas 
 valsts pamatbudžetam</t>
  </si>
  <si>
    <t>6. Budžeta aizdevumu atmaksas (neto)</t>
  </si>
  <si>
    <t>7. Fiskālais deficīts(-) vai pārpalikums(+) (3.-4.)</t>
  </si>
  <si>
    <t>8. Finansēšana</t>
  </si>
  <si>
    <t>8.1. Iekšējā finansēšana</t>
  </si>
  <si>
    <t xml:space="preserve">     No citām valsts pārvaldes struktūrām (bruto)</t>
  </si>
  <si>
    <t>mīnus pašvaldību finansēšana no 
valsts pamatbudžeta</t>
  </si>
  <si>
    <t>8.1.1. no citām valsts pārvaldes struktūrām (neto)</t>
  </si>
  <si>
    <t>8.1.2. Latvijas Banka</t>
  </si>
  <si>
    <t xml:space="preserve">     Depozītu apjoma izmaiņas</t>
  </si>
  <si>
    <t xml:space="preserve">      Ārvalstu finanšu palīdzības depozīta apjoma 
      izmaiņas</t>
  </si>
  <si>
    <t xml:space="preserve">     Norēķinu kontu atlikumu izmaiņas</t>
  </si>
  <si>
    <t xml:space="preserve">      Ārvalstu finanšu palīdzības kontu atlikumu 
      izmaiņas</t>
  </si>
  <si>
    <t xml:space="preserve">      Valsts iekšējā aizņēmuma vērtspapīri</t>
  </si>
  <si>
    <t>8.1.3. Bankas</t>
  </si>
  <si>
    <t xml:space="preserve">      Tīrais aizņēmumu apjoms</t>
  </si>
  <si>
    <t xml:space="preserve">      Depozītu apjoma izmaiņas</t>
  </si>
  <si>
    <t xml:space="preserve">      Norēķinu kontu atlikumu izmaiņas (bruto)</t>
  </si>
  <si>
    <t xml:space="preserve">      Norēķinu kontu atlikumu izmaiņas(neto)</t>
  </si>
  <si>
    <t xml:space="preserve">      Ārvalstu finanšu palīdzības kontu atlikumu
       izmaiņas</t>
  </si>
  <si>
    <t>8.1.4. Pārējā iekšējā finansēšana</t>
  </si>
  <si>
    <t xml:space="preserve">       Ieņēmumi no valsts un pašvaldību īpašuma
       privatizācijas</t>
  </si>
  <si>
    <t xml:space="preserve">      Pārējie īpašumā esošie Valsts iekšējā 
      aizņēmuma vērtspapīri</t>
  </si>
  <si>
    <t xml:space="preserve">      Pārējie līdzekļi</t>
  </si>
  <si>
    <t>8.2. Ārējā finansēšana</t>
  </si>
  <si>
    <t>8.2.1. Ārvalstu aizņēmumi</t>
  </si>
  <si>
    <t>8.2.2. Norēķinu kontu atlikumu izmaiņas</t>
  </si>
  <si>
    <t>Valsts kases pārvaldniece</t>
  </si>
  <si>
    <t>I.Krūmane</t>
  </si>
  <si>
    <t>Valsts kase/Pārskatu departaments</t>
  </si>
  <si>
    <t>2005.gada 15.marts</t>
  </si>
  <si>
    <t>1.tabula</t>
  </si>
  <si>
    <t xml:space="preserve">           Valsts konsolidētā budžeta izpilde (neieskaitot ziedojumus un dāvinājumus) </t>
  </si>
  <si>
    <t xml:space="preserve">                                                         (2005.gada janvāris-februāris)</t>
  </si>
  <si>
    <t>(latos)</t>
  </si>
  <si>
    <t>Likumā apstiprinātais gada plāns</t>
  </si>
  <si>
    <t>Izpilde no gada sākuma</t>
  </si>
  <si>
    <t>Izpilde  % pret gada plānu         (4/3)</t>
  </si>
  <si>
    <t xml:space="preserve">Pārskata mēneša izpilde </t>
  </si>
  <si>
    <t>A.1.</t>
  </si>
  <si>
    <t>Valsts budžeta ieņēmumi (B.1.+C.1.)</t>
  </si>
  <si>
    <t xml:space="preserve">  Valsts pamatbudžeta ieņēmumi (bruto)</t>
  </si>
  <si>
    <t xml:space="preserve">     Nodokļu ieņēmumi</t>
  </si>
  <si>
    <t xml:space="preserve">               - Tiešie nodokļi</t>
  </si>
  <si>
    <t xml:space="preserve">                Iedzīvotāju ienākuma nodoklis</t>
  </si>
  <si>
    <t xml:space="preserve">                Uzņēmumu ienākuma nodoklis</t>
  </si>
  <si>
    <t xml:space="preserve">               -  Netiešie nodokļi</t>
  </si>
  <si>
    <t xml:space="preserve">               Pievienotās vērtības nodoklis</t>
  </si>
  <si>
    <t xml:space="preserve">               Akcīzes nodoklis</t>
  </si>
  <si>
    <t xml:space="preserve">               Vieglo automobiļu un motociklu nodoklis</t>
  </si>
  <si>
    <t xml:space="preserve">               Muitas nodoklis</t>
  </si>
  <si>
    <t xml:space="preserve">               - Pārējie nodokļi</t>
  </si>
  <si>
    <t xml:space="preserve">               Azartspēļu nodoklis</t>
  </si>
  <si>
    <t xml:space="preserve">                Izložu nodoklis</t>
  </si>
  <si>
    <t xml:space="preserve">                Dabas resursu nodoklis</t>
  </si>
  <si>
    <t xml:space="preserve">     Citiem budžetiem sadalāmie nodokļi</t>
  </si>
  <si>
    <t xml:space="preserve">     Nenodokļu ieņēmumi</t>
  </si>
  <si>
    <t xml:space="preserve">     Maksas pakalpojumi un citi pašu ieņēmumi </t>
  </si>
  <si>
    <t xml:space="preserve">     Ārvalstu finanšu palīdzība</t>
  </si>
  <si>
    <t xml:space="preserve">B.1. </t>
  </si>
  <si>
    <t>Valsts pamatbudžeta ieņēmumi (neto)</t>
  </si>
  <si>
    <t xml:space="preserve">   Valsts speciālā budžeta ieņēmumi (bruto)</t>
  </si>
  <si>
    <t xml:space="preserve">             Sociālās apdrošināšanas iemaksas</t>
  </si>
  <si>
    <t xml:space="preserve">       Nenodokļu ieņēmumi</t>
  </si>
  <si>
    <t xml:space="preserve">       Maksas pakalpojumi un citi pašu ieņēmumi</t>
  </si>
  <si>
    <t xml:space="preserve">                             mīnus transferts no valsts pamatbudžeta</t>
  </si>
  <si>
    <t xml:space="preserve"> C.1. </t>
  </si>
  <si>
    <t>Valsts speciālā budžeta ieņēmumi (neto)</t>
  </si>
  <si>
    <t xml:space="preserve">A.2. </t>
  </si>
  <si>
    <t>Valsts budžeta izdevumi  (A.2.1.+A.2.2.+A.2.3.)</t>
  </si>
  <si>
    <t xml:space="preserve">A.2.1. </t>
  </si>
  <si>
    <t>Valsts budžeta uzturēšanas izdevumi (B.2.1.+C.2.1.)</t>
  </si>
  <si>
    <t xml:space="preserve">A.2.2. </t>
  </si>
  <si>
    <t>Valsts budžeta kapitālie izdevumi (B.2.2.+C.2.2.)</t>
  </si>
  <si>
    <t xml:space="preserve">A.2.3. </t>
  </si>
  <si>
    <t>Valsts budžeta izdevumi investīcijām (B.2.3.+C.2.3.)</t>
  </si>
  <si>
    <t>A.3.</t>
  </si>
  <si>
    <t xml:space="preserve"> Valsts budžeta finansiālais deficīts (-), pārpalikums (+), (A.1.-A.2.)</t>
  </si>
  <si>
    <t xml:space="preserve">A.4. </t>
  </si>
  <si>
    <t>Valsts budžeta tīrie aizdevumi (B.4.)</t>
  </si>
  <si>
    <t>Valsts budžeta izdevumi, ieskaitot tīros aizdevumus (A.2.+A.4.)</t>
  </si>
  <si>
    <t xml:space="preserve">A.5. </t>
  </si>
  <si>
    <t>Valsts budžeta fiskālais deficīts (-), pārpalikums (+), (A.3.-A.4.)</t>
  </si>
  <si>
    <t xml:space="preserve">       Finansēšana:</t>
  </si>
  <si>
    <t xml:space="preserve">         ieņēmumi no valsts un pašvaldību īpašuma privatizācijas </t>
  </si>
  <si>
    <t xml:space="preserve">          aizņēmumi</t>
  </si>
  <si>
    <t xml:space="preserve">          valsts pamatbudžeta maksas pakalpojumu un citu pašu ieņēmumu naudas līdzekļu atlikumu izmaiņas palielinājums   (-) vai samazinājums (+)</t>
  </si>
  <si>
    <t xml:space="preserve">          valsts speciālā budžeta naudas līdzekļu atlikumu izmaiņas palielinājums (-) vai samazinājums (+)</t>
  </si>
  <si>
    <t xml:space="preserve">          valsts pamatbudžeta ārvalstu finanšu palīdzības naudas līdzekļu atlikumu izmaiņas palielinājums (-) vai samazinājums (+)</t>
  </si>
  <si>
    <t xml:space="preserve">          no valsts pensiju speciālajam budžetam nodoto kapitāla daļu pārdošanas iegūto līdzekļu  palielinājums (-) vai samazinājums (+)</t>
  </si>
  <si>
    <t xml:space="preserve">  Valsts pamatbudžeta izdevumi (bruto)</t>
  </si>
  <si>
    <t xml:space="preserve">                             mīnus transferts valsts speciālajam  budžetam</t>
  </si>
  <si>
    <t xml:space="preserve">  B.2. </t>
  </si>
  <si>
    <t xml:space="preserve"> Valsts pamatbudžeta izdevumi (neto)</t>
  </si>
  <si>
    <t xml:space="preserve">     Valsts pamatbudžeta uzturēšanas izdevumi (bruto)</t>
  </si>
  <si>
    <t xml:space="preserve">                            mīnus transferts valsts speciālajam  budžetam</t>
  </si>
  <si>
    <t>B.2.1.</t>
  </si>
  <si>
    <t xml:space="preserve"> Valsts pamatbudžeta uzturēšanas izdevumi (neto)</t>
  </si>
  <si>
    <t xml:space="preserve">     Valsts pamatbudžeta kapitālie  izdevumi (bruto)</t>
  </si>
  <si>
    <t xml:space="preserve">B.2.2. </t>
  </si>
  <si>
    <t xml:space="preserve"> Valsts pamatbudžeta kapitālie izdevumi (neto)</t>
  </si>
  <si>
    <t xml:space="preserve">     Valsts pamatbudžeta investīcijas (bruto)</t>
  </si>
  <si>
    <t xml:space="preserve"> B.2.3.</t>
  </si>
  <si>
    <t xml:space="preserve"> Valsts pamatbudžeta investīcijas (neto)</t>
  </si>
  <si>
    <t>B.3.</t>
  </si>
  <si>
    <t>Valsts pamatbudžeta finansiālais deficīts (-), pārpalikums (+)</t>
  </si>
  <si>
    <t xml:space="preserve">  B.4. </t>
  </si>
  <si>
    <t xml:space="preserve"> Valsts pamatbudžeta tīrie aizdevumi </t>
  </si>
  <si>
    <t>Valsts pamatbudžeta tīrie aizdevumi (bruto)</t>
  </si>
  <si>
    <t xml:space="preserve">     Valsts pamatbudžeta tīrie aizdevumi (neto)</t>
  </si>
  <si>
    <t xml:space="preserve">B.5. </t>
  </si>
  <si>
    <t>Valsts pamatbudžeta fiskālais deficīts (-), pārpalikums (+), (B.3.- B.4.1)</t>
  </si>
  <si>
    <t xml:space="preserve">          valsts pamatbudžeta maksas pakalpojumu un citu pašu ieņēmumu naudas līdzekļu atlikumu izmaiņas    palielinājums (-) vai samazinājums (+)</t>
  </si>
  <si>
    <t xml:space="preserve">  Valsts speciālā budžeta izdevumi (bruto)</t>
  </si>
  <si>
    <t xml:space="preserve">  C.2.</t>
  </si>
  <si>
    <t>Valsts speciālā budžeta izdevumi (neto)</t>
  </si>
  <si>
    <t xml:space="preserve">     Valsts speciālā budžeta uzturēšanas izdevumi (bruto)</t>
  </si>
  <si>
    <t>C.2.1.</t>
  </si>
  <si>
    <t xml:space="preserve"> Valsts speciālā budžeta uzturēšanas izdevumi (neto)</t>
  </si>
  <si>
    <t xml:space="preserve">     Valsts speciālā budžeta kapitālie izdevumi (bruto)</t>
  </si>
  <si>
    <t xml:space="preserve"> C.2.2.</t>
  </si>
  <si>
    <t>Valsts speciālā budžeta kapitālie izdevumi (neto)</t>
  </si>
  <si>
    <t xml:space="preserve">     Valsts speciālā budžeta investīcijas (bruto)</t>
  </si>
  <si>
    <t>C.2.3.</t>
  </si>
  <si>
    <t>Valsts speciālā budžeta investīcijas (neto)</t>
  </si>
  <si>
    <t>C.3</t>
  </si>
  <si>
    <t>Valsts speciālā budžeta finansiālais deficīts (-), pārpalikums (+)</t>
  </si>
  <si>
    <t>C.5.</t>
  </si>
  <si>
    <t>Valsts speciālā budžeta fiskālais deficīts (-), pārpalikums (+)</t>
  </si>
  <si>
    <t xml:space="preserve">Valsts kases pārvaldniece                                       </t>
  </si>
  <si>
    <t>Valsts kase / Pārskatu departaments</t>
  </si>
  <si>
    <t>2.tabula</t>
  </si>
  <si>
    <t xml:space="preserve">Valsts pamatbudžeta ieņēmumi </t>
  </si>
  <si>
    <t>(2005.gada janvāris-februāris)</t>
  </si>
  <si>
    <t>Klasifikācijas kods</t>
  </si>
  <si>
    <t xml:space="preserve">Rādītāji </t>
  </si>
  <si>
    <t>Izpilde % pret gada plānu            (4/3)</t>
  </si>
  <si>
    <t xml:space="preserve">Pārskata mēneša  izpilde </t>
  </si>
  <si>
    <t>1.Ieņēmumi - kopā  (1.1.+1.2.+1.3.+1.4+1.5.)</t>
  </si>
  <si>
    <t>1.1. Nodokļu ieņēmumi(1.1.1.+1.1.2.+1.1.3.)</t>
  </si>
  <si>
    <t>1.1.1.Tiešie nodokļi</t>
  </si>
  <si>
    <t>1.1.0.0.</t>
  </si>
  <si>
    <t xml:space="preserve">   Iedzīvotāju ienākuma nodoklis</t>
  </si>
  <si>
    <t>1.2.0.0.</t>
  </si>
  <si>
    <t xml:space="preserve">   Uzņēmuma ienākuma nodoklis</t>
  </si>
  <si>
    <t>1.1.2.Netiešie nodokļi</t>
  </si>
  <si>
    <t>5.1.0.0.</t>
  </si>
  <si>
    <t xml:space="preserve">   Pievienotās vērtības nodoklis</t>
  </si>
  <si>
    <t>5.2.0.0., 5.3.0.0, 5.6.0.0.</t>
  </si>
  <si>
    <t xml:space="preserve">   Akcīzes nodoklis</t>
  </si>
  <si>
    <t>5.4.3.0</t>
  </si>
  <si>
    <t>Vieglo automobīļu un motociklu nodoklis</t>
  </si>
  <si>
    <t>6.0.0.0.</t>
  </si>
  <si>
    <t xml:space="preserve">   Muitas nodoklis</t>
  </si>
  <si>
    <t>1.1.3.Pārējie nodokļi</t>
  </si>
  <si>
    <t>5.4.1.0.</t>
  </si>
  <si>
    <t xml:space="preserve">   Azartspēļu nodoklis</t>
  </si>
  <si>
    <t>5.4.2.0.</t>
  </si>
  <si>
    <t xml:space="preserve">   Izložu nodoklis</t>
  </si>
  <si>
    <t>5.5.3.0.</t>
  </si>
  <si>
    <t xml:space="preserve">   Dabas resursu nodoklis</t>
  </si>
  <si>
    <t xml:space="preserve">1.2.Citiem budžetiem sadalāmie nodokļi </t>
  </si>
  <si>
    <t>4.0.0.0.</t>
  </si>
  <si>
    <t>1.3. Nenodokļu ieņēmumi</t>
  </si>
  <si>
    <t>8.2.0.0.</t>
  </si>
  <si>
    <t xml:space="preserve">   Latvijas Bankas maksājums</t>
  </si>
  <si>
    <t>8.3.0.0.</t>
  </si>
  <si>
    <t>Dividendes (maksājumi par valsts(pašvaldību) kapitāla izmantošanu</t>
  </si>
  <si>
    <t xml:space="preserve">    t.sk. Valsts a/s "Latvijas meži"maksājums.</t>
  </si>
  <si>
    <t>8.4.0.0.,8.5.0.0.</t>
  </si>
  <si>
    <t xml:space="preserve">   Procentu maksājumi par kredītiem </t>
  </si>
  <si>
    <t>8.6.0.0.</t>
  </si>
  <si>
    <t xml:space="preserve">   Procentu maksājumi par valdības depozītu </t>
  </si>
  <si>
    <t>9.1.0.0.</t>
  </si>
  <si>
    <t xml:space="preserve">   Valsts nodevas un maksājumi par sniegto nodrošinājumu unjuridiskajiem un citiem pakalpojumiem</t>
  </si>
  <si>
    <t>9.2.0.0.</t>
  </si>
  <si>
    <t xml:space="preserve">  Valsts nodevas un maksājumi par speciālu atļauju(licenču) izsniegšanu un profesionālās kvalifikācijas atbilstības dokumentu reģistrāciju</t>
  </si>
  <si>
    <t>9.2.1.8.</t>
  </si>
  <si>
    <t xml:space="preserve"> t.k. preču un pakalpojumu loterejas organizēšanas nodeva</t>
  </si>
  <si>
    <t>9.3.0.0.</t>
  </si>
  <si>
    <r>
      <t xml:space="preserve"> </t>
    </r>
    <r>
      <rPr>
        <sz val="10"/>
        <rFont val="Times New Roman"/>
        <family val="1"/>
      </rPr>
      <t xml:space="preserve">Speciāliem mērķiem paredzētās valsts nodeva </t>
    </r>
  </si>
  <si>
    <t>9.3.1.0.</t>
  </si>
  <si>
    <r>
      <t xml:space="preserve">             </t>
    </r>
    <r>
      <rPr>
        <i/>
        <sz val="9"/>
        <rFont val="Times New Roman"/>
        <family val="1"/>
      </rPr>
      <t>Transportlīdekļu ikgadējā nodeva</t>
    </r>
  </si>
  <si>
    <t>9.3.4.0.</t>
  </si>
  <si>
    <r>
      <t xml:space="preserve">             I</t>
    </r>
    <r>
      <rPr>
        <i/>
        <sz val="9"/>
        <rFont val="Times New Roman"/>
        <family val="1"/>
      </rPr>
      <t>zložu un azartspēļu valsts nodeva</t>
    </r>
  </si>
  <si>
    <t>9.3.5.0.</t>
  </si>
  <si>
    <r>
      <t xml:space="preserve">             </t>
    </r>
    <r>
      <rPr>
        <i/>
        <sz val="9"/>
        <rFont val="Times New Roman"/>
        <family val="1"/>
      </rPr>
      <t>Uzņēmējdarbības riska valsts nodeva</t>
    </r>
  </si>
  <si>
    <t>9.3.6.0.</t>
  </si>
  <si>
    <t xml:space="preserve">             Cukura ražošanas nodeva</t>
  </si>
  <si>
    <t>9.3.9.0.</t>
  </si>
  <si>
    <t xml:space="preserve">             Pārējās speciālās nodevas</t>
  </si>
  <si>
    <t>9.6.0.0.</t>
  </si>
  <si>
    <t xml:space="preserve">   Ienākumi no valsts īpašuma iznomāšanas</t>
  </si>
  <si>
    <t>9.9.0.0.</t>
  </si>
  <si>
    <t xml:space="preserve">   Pārējās valsts nodevas</t>
  </si>
  <si>
    <t>9.9.3.0.</t>
  </si>
  <si>
    <t xml:space="preserve">           Valsts nodeva par azartspēļu iekārtu marķēšanu</t>
  </si>
  <si>
    <t>9.9.4.0.</t>
  </si>
</sst>
</file>

<file path=xl/styles.xml><?xml version="1.0" encoding="utf-8"?>
<styleSheet xmlns="http://schemas.openxmlformats.org/spreadsheetml/2006/main">
  <numFmts count="30">
    <numFmt numFmtId="5" formatCode="#,##0\ &quot;Ls&quot;;\-#,##0\ &quot;Ls&quot;"/>
    <numFmt numFmtId="6" formatCode="#,##0\ &quot;Ls&quot;;[Red]\-#,##0\ &quot;Ls&quot;"/>
    <numFmt numFmtId="7" formatCode="#,##0.00\ &quot;Ls&quot;;\-#,##0.00\ &quot;Ls&quot;"/>
    <numFmt numFmtId="8" formatCode="#,##0.00\ &quot;Ls&quot;;[Red]\-#,##0.00\ &quot;Ls&quot;"/>
    <numFmt numFmtId="42" formatCode="_-* #,##0\ &quot;Ls&quot;_-;\-* #,##0\ &quot;Ls&quot;_-;_-* &quot;-&quot;\ &quot;Ls&quot;_-;_-@_-"/>
    <numFmt numFmtId="41" formatCode="_-* #,##0\ _L_s_-;\-* #,##0\ _L_s_-;_-* &quot;-&quot;\ _L_s_-;_-@_-"/>
    <numFmt numFmtId="44" formatCode="_-* #,##0.00\ &quot;Ls&quot;_-;\-* #,##0.00\ &quot;Ls&quot;_-;_-* &quot;-&quot;??\ &quot;Ls&quot;_-;_-@_-"/>
    <numFmt numFmtId="43" formatCode="_-* #,##0.00\ _L_s_-;\-* #,##0.00\ _L_s_-;_-* &quot;-&quot;??\ _L_s_-;_-@_-"/>
    <numFmt numFmtId="164" formatCode="#\ ##0"/>
    <numFmt numFmtId="165" formatCode="0.0"/>
    <numFmt numFmtId="166" formatCode="#,##0.0"/>
    <numFmt numFmtId="167" formatCode="00.000"/>
    <numFmt numFmtId="168" formatCode="00000"/>
    <numFmt numFmtId="169" formatCode="0.000"/>
    <numFmt numFmtId="170" formatCode="###,###,###"/>
    <numFmt numFmtId="171" formatCode="&quot;Ls&quot;\ #,##0;\-&quot;Ls&quot;\ #,##0"/>
    <numFmt numFmtId="172" formatCode="&quot;Ls&quot;\ #,##0;[Red]\-&quot;Ls&quot;\ #,##0"/>
    <numFmt numFmtId="173" formatCode="&quot;Ls&quot;\ #,##0.00;\-&quot;Ls&quot;\ #,##0.00"/>
    <numFmt numFmtId="174" formatCode="&quot;Ls&quot;\ #,##0.00;[Red]\-&quot;Ls&quot;\ #,##0.00"/>
    <numFmt numFmtId="175" formatCode="_-&quot;Ls&quot;\ * #,##0_-;\-&quot;Ls&quot;\ * #,##0_-;_-&quot;Ls&quot;\ * &quot;-&quot;_-;_-@_-"/>
    <numFmt numFmtId="176" formatCode="_-* #,##0_-;\-* #,##0_-;_-* &quot;-&quot;_-;_-@_-"/>
    <numFmt numFmtId="177" formatCode="_-&quot;Ls&quot;\ * #,##0.00_-;\-&quot;Ls&quot;\ * #,##0.00_-;_-&quot;Ls&quot;\ * &quot;-&quot;??_-;_-@_-"/>
    <numFmt numFmtId="178" formatCode="_-* #,##0.00_-;\-* #,##0.00_-;_-* &quot;-&quot;??_-;_-@_-"/>
    <numFmt numFmtId="179" formatCode="&quot;Ls&quot;#,##0;\-&quot;Ls&quot;#,##0"/>
    <numFmt numFmtId="180" formatCode="&quot;Ls&quot;#,##0;[Red]\-&quot;Ls&quot;#,##0"/>
    <numFmt numFmtId="181" formatCode="&quot;Ls&quot;#,##0.00;\-&quot;Ls&quot;#,##0.00"/>
    <numFmt numFmtId="182" formatCode="&quot;Ls&quot;#,##0.00;[Red]\-&quot;Ls&quot;#,##0.00"/>
    <numFmt numFmtId="183" formatCode="_-&quot;Ls&quot;* #,##0_-;\-&quot;Ls&quot;* #,##0_-;_-&quot;Ls&quot;* &quot;-&quot;_-;_-@_-"/>
    <numFmt numFmtId="184" formatCode="_-&quot;Ls&quot;* #,##0.00_-;\-&quot;Ls&quot;* #,##0.00_-;_-&quot;Ls&quot;* &quot;-&quot;??_-;_-@_-"/>
    <numFmt numFmtId="185" formatCode="#,##0.000"/>
  </numFmts>
  <fonts count="41">
    <font>
      <sz val="10"/>
      <name val="Arial"/>
      <family val="0"/>
    </font>
    <font>
      <u val="single"/>
      <sz val="10"/>
      <color indexed="36"/>
      <name val="Arial"/>
      <family val="0"/>
    </font>
    <font>
      <u val="single"/>
      <sz val="10"/>
      <color indexed="12"/>
      <name val="Arial"/>
      <family val="0"/>
    </font>
    <font>
      <sz val="10"/>
      <name val="Times New Roman"/>
      <family val="1"/>
    </font>
    <font>
      <sz val="12"/>
      <name val="Times New Roman"/>
      <family val="1"/>
    </font>
    <font>
      <b/>
      <sz val="12"/>
      <name val="Times New Roman"/>
      <family val="1"/>
    </font>
    <font>
      <sz val="11"/>
      <name val="Times New Roman"/>
      <family val="1"/>
    </font>
    <font>
      <b/>
      <sz val="10"/>
      <name val="Times New Roman"/>
      <family val="1"/>
    </font>
    <font>
      <i/>
      <sz val="9"/>
      <name val="Times New Roman"/>
      <family val="1"/>
    </font>
    <font>
      <i/>
      <sz val="10"/>
      <name val="Times New Roman"/>
      <family val="1"/>
    </font>
    <font>
      <b/>
      <sz val="9"/>
      <name val="Times New Roman"/>
      <family val="1"/>
    </font>
    <font>
      <sz val="9"/>
      <name val="Times New Roman"/>
      <family val="1"/>
    </font>
    <font>
      <sz val="8"/>
      <name val="Times New Roman"/>
      <family val="1"/>
    </font>
    <font>
      <b/>
      <sz val="14"/>
      <name val="Times New Roman"/>
      <family val="1"/>
    </font>
    <font>
      <sz val="8"/>
      <name val="Arial"/>
      <family val="2"/>
    </font>
    <font>
      <sz val="9"/>
      <color indexed="8"/>
      <name val="Times New Roman"/>
      <family val="1"/>
    </font>
    <font>
      <sz val="12"/>
      <name val="Arial"/>
      <family val="0"/>
    </font>
    <font>
      <sz val="9"/>
      <name val="Arial"/>
      <family val="0"/>
    </font>
    <font>
      <b/>
      <sz val="10"/>
      <color indexed="8"/>
      <name val="Times New Roman"/>
      <family val="1"/>
    </font>
    <font>
      <sz val="10"/>
      <color indexed="8"/>
      <name val="Times New Roman"/>
      <family val="1"/>
    </font>
    <font>
      <sz val="10"/>
      <color indexed="10"/>
      <name val="Arial"/>
      <family val="0"/>
    </font>
    <font>
      <i/>
      <sz val="12"/>
      <name val="Times New Roman"/>
      <family val="1"/>
    </font>
    <font>
      <sz val="10"/>
      <color indexed="10"/>
      <name val="Times New Roman"/>
      <family val="1"/>
    </font>
    <font>
      <b/>
      <i/>
      <sz val="10"/>
      <name val="Times New Roman"/>
      <family val="1"/>
    </font>
    <font>
      <sz val="8"/>
      <color indexed="10"/>
      <name val="Times New Roman"/>
      <family val="1"/>
    </font>
    <font>
      <sz val="10"/>
      <color indexed="48"/>
      <name val="Times New Roman"/>
      <family val="1"/>
    </font>
    <font>
      <sz val="8"/>
      <color indexed="8"/>
      <name val="Times New Roman"/>
      <family val="1"/>
    </font>
    <font>
      <sz val="8"/>
      <color indexed="51"/>
      <name val="Times New Roman"/>
      <family val="1"/>
    </font>
    <font>
      <sz val="8.5"/>
      <name val="Times New Roman"/>
      <family val="1"/>
    </font>
    <font>
      <sz val="8.5"/>
      <name val="Arial"/>
      <family val="2"/>
    </font>
    <font>
      <i/>
      <sz val="8.5"/>
      <name val="Arial"/>
      <family val="2"/>
    </font>
    <font>
      <b/>
      <i/>
      <sz val="9"/>
      <name val="Times New Roman"/>
      <family val="1"/>
    </font>
    <font>
      <b/>
      <sz val="10"/>
      <name val="Arial"/>
      <family val="2"/>
    </font>
    <font>
      <u val="single"/>
      <sz val="12"/>
      <name val="Times New Roman"/>
      <family val="1"/>
    </font>
    <font>
      <sz val="11"/>
      <name val="Arial"/>
      <family val="2"/>
    </font>
    <font>
      <b/>
      <sz val="9"/>
      <name val="Arial"/>
      <family val="2"/>
    </font>
    <font>
      <b/>
      <sz val="12"/>
      <name val="Arial"/>
      <family val="2"/>
    </font>
    <font>
      <b/>
      <sz val="11"/>
      <name val="Times New Roman"/>
      <family val="1"/>
    </font>
    <font>
      <b/>
      <sz val="8"/>
      <name val="Times New Roman"/>
      <family val="1"/>
    </font>
    <font>
      <sz val="10"/>
      <name val="RimTimes"/>
      <family val="0"/>
    </font>
    <font>
      <sz val="10"/>
      <color indexed="8"/>
      <name val="Arial"/>
      <family val="2"/>
    </font>
  </fonts>
  <fills count="6">
    <fill>
      <patternFill/>
    </fill>
    <fill>
      <patternFill patternType="gray125"/>
    </fill>
    <fill>
      <patternFill patternType="solid">
        <fgColor indexed="41"/>
        <bgColor indexed="64"/>
      </patternFill>
    </fill>
    <fill>
      <patternFill patternType="solid">
        <fgColor indexed="40"/>
        <bgColor indexed="64"/>
      </patternFill>
    </fill>
    <fill>
      <patternFill patternType="solid">
        <fgColor indexed="9"/>
        <bgColor indexed="64"/>
      </patternFill>
    </fill>
    <fill>
      <patternFill patternType="solid">
        <fgColor indexed="44"/>
        <bgColor indexed="64"/>
      </patternFill>
    </fill>
  </fills>
  <borders count="19">
    <border>
      <left/>
      <right/>
      <top/>
      <bottom/>
      <diagonal/>
    </border>
    <border>
      <left style="thin">
        <color indexed="48"/>
      </left>
      <right style="thin">
        <color indexed="48"/>
      </right>
      <top style="thin">
        <color indexed="48"/>
      </top>
      <bottom style="thin">
        <color indexed="48"/>
      </bottom>
    </border>
    <border>
      <left style="hair"/>
      <right style="hair"/>
      <top style="hair"/>
      <bottom style="hair"/>
    </border>
    <border>
      <left style="hair"/>
      <right style="hair"/>
      <top>
        <color indexed="63"/>
      </top>
      <bottom>
        <color indexed="63"/>
      </bottom>
    </border>
    <border>
      <left style="hair"/>
      <right>
        <color indexed="63"/>
      </right>
      <top style="hair"/>
      <bottom style="hair"/>
    </border>
    <border>
      <left>
        <color indexed="63"/>
      </left>
      <right style="hair"/>
      <top style="hair"/>
      <bottom style="hair"/>
    </border>
    <border>
      <left>
        <color indexed="63"/>
      </left>
      <right style="hair"/>
      <top style="hair"/>
      <bottom>
        <color indexed="63"/>
      </bottom>
    </border>
    <border>
      <left style="hair"/>
      <right style="hair"/>
      <top style="hair"/>
      <bottom>
        <color indexed="63"/>
      </bottom>
    </border>
    <border>
      <left>
        <color indexed="63"/>
      </left>
      <right>
        <color indexed="63"/>
      </right>
      <top style="hair"/>
      <bottom>
        <color indexed="63"/>
      </bottom>
    </border>
    <border>
      <left style="thin"/>
      <right style="hair"/>
      <top style="hair"/>
      <bottom style="hair"/>
    </border>
    <border>
      <left>
        <color indexed="63"/>
      </left>
      <right style="hair"/>
      <top>
        <color indexed="63"/>
      </top>
      <bottom style="hair"/>
    </border>
    <border>
      <left style="hair"/>
      <right style="hair"/>
      <top>
        <color indexed="63"/>
      </top>
      <bottom style="hair"/>
    </border>
    <border>
      <left style="hair"/>
      <right>
        <color indexed="63"/>
      </right>
      <top style="hair"/>
      <bottom>
        <color indexed="63"/>
      </bottom>
    </border>
    <border>
      <left>
        <color indexed="63"/>
      </left>
      <right>
        <color indexed="63"/>
      </right>
      <top>
        <color indexed="63"/>
      </top>
      <bottom style="hair"/>
    </border>
    <border>
      <left style="thin"/>
      <right style="thin"/>
      <top style="thin"/>
      <bottom style="thin"/>
    </border>
    <border>
      <left style="thin"/>
      <right style="thin"/>
      <top style="thin"/>
      <bottom>
        <color indexed="63"/>
      </bottom>
    </border>
    <border>
      <left style="hair"/>
      <right>
        <color indexed="63"/>
      </right>
      <top>
        <color indexed="63"/>
      </top>
      <bottom style="hair"/>
    </border>
    <border>
      <left style="hair"/>
      <right style="hair"/>
      <top style="thin"/>
      <bottom style="hair"/>
    </border>
    <border>
      <left style="hair"/>
      <right style="hair"/>
      <top style="hair"/>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9" fillId="0" borderId="0">
      <alignment/>
      <protection/>
    </xf>
    <xf numFmtId="0" fontId="0" fillId="0" borderId="0">
      <alignment/>
      <protection/>
    </xf>
    <xf numFmtId="9" fontId="0" fillId="0" borderId="0" applyFont="0" applyFill="0" applyBorder="0" applyAlignment="0" applyProtection="0"/>
    <xf numFmtId="4" fontId="40" fillId="2" borderId="1" applyNumberFormat="0" applyProtection="0">
      <alignment horizontal="right" vertical="center"/>
    </xf>
    <xf numFmtId="4" fontId="40" fillId="3" borderId="1" applyNumberFormat="0" applyProtection="0">
      <alignment horizontal="left" vertical="center" indent="1"/>
    </xf>
  </cellStyleXfs>
  <cellXfs count="1056">
    <xf numFmtId="0" fontId="0" fillId="0" borderId="0" xfId="0" applyAlignment="1">
      <alignment/>
    </xf>
    <xf numFmtId="3" fontId="3" fillId="0" borderId="0" xfId="0" applyNumberFormat="1" applyFont="1" applyAlignment="1">
      <alignment/>
    </xf>
    <xf numFmtId="3" fontId="4" fillId="0" borderId="0" xfId="0" applyNumberFormat="1" applyFont="1" applyAlignment="1">
      <alignment horizontal="right"/>
    </xf>
    <xf numFmtId="3" fontId="4" fillId="0" borderId="0" xfId="0" applyNumberFormat="1" applyFont="1" applyAlignment="1">
      <alignment horizontal="center"/>
    </xf>
    <xf numFmtId="3" fontId="4" fillId="0" borderId="0" xfId="0" applyNumberFormat="1" applyFont="1" applyAlignment="1">
      <alignment horizontal="left"/>
    </xf>
    <xf numFmtId="3" fontId="5" fillId="0" borderId="0" xfId="0" applyNumberFormat="1" applyFont="1" applyAlignment="1">
      <alignment horizontal="center"/>
    </xf>
    <xf numFmtId="3" fontId="6" fillId="0" borderId="0" xfId="0" applyNumberFormat="1" applyFont="1" applyAlignment="1">
      <alignment/>
    </xf>
    <xf numFmtId="3" fontId="4" fillId="0" borderId="0" xfId="0" applyNumberFormat="1" applyFont="1" applyAlignment="1">
      <alignment horizontal="center"/>
    </xf>
    <xf numFmtId="3" fontId="3" fillId="0" borderId="0" xfId="0" applyNumberFormat="1" applyFont="1" applyAlignment="1">
      <alignment wrapText="1"/>
    </xf>
    <xf numFmtId="3" fontId="3" fillId="0" borderId="0" xfId="0" applyNumberFormat="1" applyFont="1" applyAlignment="1">
      <alignment horizontal="right"/>
    </xf>
    <xf numFmtId="3" fontId="3" fillId="0" borderId="2" xfId="0" applyNumberFormat="1" applyFont="1" applyBorder="1" applyAlignment="1">
      <alignment horizontal="center" vertical="center"/>
    </xf>
    <xf numFmtId="3" fontId="3" fillId="0" borderId="2" xfId="0" applyNumberFormat="1" applyFont="1" applyBorder="1" applyAlignment="1">
      <alignment horizontal="center" vertical="center" wrapText="1"/>
    </xf>
    <xf numFmtId="3" fontId="3" fillId="0" borderId="2" xfId="0" applyNumberFormat="1" applyFont="1" applyBorder="1" applyAlignment="1">
      <alignment/>
    </xf>
    <xf numFmtId="3" fontId="7" fillId="0" borderId="2" xfId="0" applyNumberFormat="1" applyFont="1" applyBorder="1" applyAlignment="1">
      <alignment/>
    </xf>
    <xf numFmtId="3" fontId="8" fillId="0" borderId="2" xfId="0" applyNumberFormat="1" applyFont="1" applyBorder="1" applyAlignment="1">
      <alignment/>
    </xf>
    <xf numFmtId="3" fontId="9" fillId="0" borderId="2" xfId="0" applyNumberFormat="1" applyFont="1" applyBorder="1" applyAlignment="1">
      <alignment horizontal="right" wrapText="1"/>
    </xf>
    <xf numFmtId="3" fontId="8" fillId="0" borderId="2" xfId="0" applyNumberFormat="1" applyFont="1" applyBorder="1" applyAlignment="1">
      <alignment horizontal="center"/>
    </xf>
    <xf numFmtId="3" fontId="7" fillId="0" borderId="2" xfId="0" applyNumberFormat="1" applyFont="1" applyBorder="1" applyAlignment="1">
      <alignment wrapText="1"/>
    </xf>
    <xf numFmtId="3" fontId="10" fillId="0" borderId="2" xfId="0" applyNumberFormat="1" applyFont="1" applyBorder="1" applyAlignment="1">
      <alignment/>
    </xf>
    <xf numFmtId="3" fontId="7" fillId="0" borderId="2" xfId="0" applyNumberFormat="1" applyFont="1" applyBorder="1" applyAlignment="1">
      <alignment/>
    </xf>
    <xf numFmtId="3" fontId="7" fillId="0" borderId="2" xfId="0" applyNumberFormat="1" applyFont="1" applyBorder="1" applyAlignment="1">
      <alignment horizontal="right"/>
    </xf>
    <xf numFmtId="3" fontId="3" fillId="0" borderId="2" xfId="0" applyNumberFormat="1" applyFont="1" applyBorder="1" applyAlignment="1">
      <alignment wrapText="1"/>
    </xf>
    <xf numFmtId="3" fontId="7" fillId="0" borderId="2" xfId="0" applyNumberFormat="1" applyFont="1" applyFill="1" applyBorder="1" applyAlignment="1">
      <alignment horizontal="right"/>
    </xf>
    <xf numFmtId="3" fontId="3" fillId="0" borderId="2" xfId="0" applyNumberFormat="1" applyFont="1" applyBorder="1" applyAlignment="1">
      <alignment horizontal="left" vertical="center"/>
    </xf>
    <xf numFmtId="3" fontId="3" fillId="0" borderId="2" xfId="0" applyNumberFormat="1" applyFont="1" applyBorder="1" applyAlignment="1">
      <alignment horizontal="center"/>
    </xf>
    <xf numFmtId="3" fontId="9" fillId="0" borderId="2" xfId="0" applyNumberFormat="1" applyFont="1" applyBorder="1" applyAlignment="1">
      <alignment horizontal="right"/>
    </xf>
    <xf numFmtId="3" fontId="3" fillId="0" borderId="2" xfId="0" applyNumberFormat="1" applyFont="1" applyBorder="1" applyAlignment="1">
      <alignment horizontal="right"/>
    </xf>
    <xf numFmtId="3" fontId="3" fillId="0" borderId="2" xfId="0" applyNumberFormat="1" applyFont="1" applyBorder="1" applyAlignment="1">
      <alignment horizontal="left" wrapText="1"/>
    </xf>
    <xf numFmtId="3" fontId="3" fillId="0" borderId="2" xfId="0" applyNumberFormat="1" applyFont="1" applyBorder="1" applyAlignment="1">
      <alignment horizontal="left" vertical="center" wrapText="1"/>
    </xf>
    <xf numFmtId="3" fontId="3" fillId="0" borderId="2" xfId="0" applyNumberFormat="1" applyFont="1" applyBorder="1" applyAlignment="1">
      <alignment horizontal="left"/>
    </xf>
    <xf numFmtId="3" fontId="3" fillId="0" borderId="0" xfId="0" applyNumberFormat="1" applyFont="1" applyAlignment="1">
      <alignment/>
    </xf>
    <xf numFmtId="0" fontId="10" fillId="0" borderId="0" xfId="0" applyFont="1" applyAlignment="1">
      <alignment/>
    </xf>
    <xf numFmtId="3" fontId="11" fillId="0" borderId="0" xfId="0" applyNumberFormat="1" applyFont="1" applyAlignment="1">
      <alignment horizontal="centerContinuous"/>
    </xf>
    <xf numFmtId="3" fontId="11" fillId="0" borderId="0" xfId="0" applyNumberFormat="1" applyFont="1" applyAlignment="1">
      <alignment/>
    </xf>
    <xf numFmtId="0" fontId="3" fillId="0" borderId="0" xfId="0" applyFont="1" applyFill="1" applyAlignment="1">
      <alignment horizontal="left"/>
    </xf>
    <xf numFmtId="3" fontId="4" fillId="0" borderId="0" xfId="0" applyNumberFormat="1" applyFont="1" applyAlignment="1">
      <alignment/>
    </xf>
    <xf numFmtId="3" fontId="12" fillId="0" borderId="0" xfId="0" applyNumberFormat="1" applyFont="1" applyAlignment="1">
      <alignment/>
    </xf>
    <xf numFmtId="0" fontId="3" fillId="0" borderId="0" xfId="0" applyFont="1" applyAlignment="1">
      <alignment horizontal="left"/>
    </xf>
    <xf numFmtId="0" fontId="3" fillId="0" borderId="0" xfId="0" applyFont="1" applyFill="1" applyAlignment="1">
      <alignment/>
    </xf>
    <xf numFmtId="3" fontId="3" fillId="0" borderId="0" xfId="0" applyNumberFormat="1" applyFont="1" applyAlignment="1">
      <alignment/>
    </xf>
    <xf numFmtId="0" fontId="3" fillId="0" borderId="0" xfId="0" applyFont="1" applyFill="1" applyAlignment="1">
      <alignment horizontal="right"/>
    </xf>
    <xf numFmtId="0" fontId="3" fillId="0" borderId="0" xfId="0" applyFont="1" applyAlignment="1">
      <alignment vertical="top"/>
    </xf>
    <xf numFmtId="3" fontId="3" fillId="0" borderId="0" xfId="0" applyNumberFormat="1" applyFont="1" applyAlignment="1">
      <alignment horizontal="center"/>
    </xf>
    <xf numFmtId="0" fontId="3" fillId="0" borderId="0" xfId="0" applyFont="1" applyFill="1" applyAlignment="1">
      <alignment horizontal="left"/>
    </xf>
    <xf numFmtId="3" fontId="12" fillId="0" borderId="0" xfId="0" applyNumberFormat="1" applyFont="1" applyFill="1" applyAlignment="1">
      <alignment/>
    </xf>
    <xf numFmtId="3" fontId="3" fillId="0" borderId="0" xfId="0" applyNumberFormat="1" applyFont="1" applyFill="1" applyAlignment="1">
      <alignment/>
    </xf>
    <xf numFmtId="3" fontId="4" fillId="0" borderId="0" xfId="0" applyNumberFormat="1" applyFont="1" applyFill="1" applyAlignment="1">
      <alignment horizontal="right"/>
    </xf>
    <xf numFmtId="3" fontId="12" fillId="0" borderId="0" xfId="0" applyNumberFormat="1" applyFont="1" applyFill="1" applyAlignment="1">
      <alignment horizontal="centerContinuous"/>
    </xf>
    <xf numFmtId="3" fontId="3" fillId="0" borderId="0" xfId="0" applyNumberFormat="1" applyFont="1" applyFill="1" applyAlignment="1">
      <alignment horizontal="centerContinuous"/>
    </xf>
    <xf numFmtId="3" fontId="3" fillId="0" borderId="0" xfId="0" applyNumberFormat="1" applyFont="1" applyFill="1" applyAlignment="1">
      <alignment horizontal="right"/>
    </xf>
    <xf numFmtId="0" fontId="3" fillId="0" borderId="0" xfId="0" applyFont="1" applyFill="1" applyAlignment="1">
      <alignment/>
    </xf>
    <xf numFmtId="0" fontId="5" fillId="0" borderId="0" xfId="0" applyFont="1" applyFill="1" applyAlignment="1">
      <alignment horizontal="left"/>
    </xf>
    <xf numFmtId="3" fontId="5" fillId="0" borderId="0" xfId="0" applyNumberFormat="1" applyFont="1" applyFill="1" applyAlignment="1">
      <alignment horizontal="left"/>
    </xf>
    <xf numFmtId="3" fontId="5" fillId="0" borderId="0" xfId="0" applyNumberFormat="1" applyFont="1" applyFill="1" applyAlignment="1">
      <alignment horizontal="center"/>
    </xf>
    <xf numFmtId="0" fontId="4" fillId="0" borderId="0" xfId="0" applyFont="1" applyFill="1" applyAlignment="1">
      <alignment horizontal="left"/>
    </xf>
    <xf numFmtId="3" fontId="6" fillId="0" borderId="0" xfId="0" applyNumberFormat="1" applyFont="1" applyFill="1" applyAlignment="1">
      <alignment horizontal="left"/>
    </xf>
    <xf numFmtId="3" fontId="6" fillId="0" borderId="0" xfId="0" applyNumberFormat="1" applyFont="1" applyFill="1" applyAlignment="1">
      <alignment horizontal="center"/>
    </xf>
    <xf numFmtId="0" fontId="5" fillId="0" borderId="0" xfId="0" applyFont="1" applyFill="1" applyAlignment="1">
      <alignment horizontal="center"/>
    </xf>
    <xf numFmtId="3" fontId="5" fillId="0" borderId="0" xfId="0" applyNumberFormat="1" applyFont="1" applyFill="1" applyAlignment="1">
      <alignment horizontal="right"/>
    </xf>
    <xf numFmtId="0" fontId="13" fillId="0" borderId="0" xfId="0" applyFont="1" applyFill="1" applyAlignment="1">
      <alignment horizontal="left"/>
    </xf>
    <xf numFmtId="0" fontId="13" fillId="0" borderId="0" xfId="0" applyFont="1" applyFill="1" applyAlignment="1">
      <alignment horizontal="centerContinuous"/>
    </xf>
    <xf numFmtId="0" fontId="12" fillId="0" borderId="0" xfId="0" applyFont="1" applyFill="1" applyAlignment="1">
      <alignment/>
    </xf>
    <xf numFmtId="3" fontId="12" fillId="0" borderId="0" xfId="0" applyNumberFormat="1" applyFont="1" applyFill="1" applyAlignment="1">
      <alignment horizontal="right"/>
    </xf>
    <xf numFmtId="0" fontId="3" fillId="0" borderId="2" xfId="0" applyFont="1" applyFill="1" applyBorder="1" applyAlignment="1">
      <alignment horizontal="left"/>
    </xf>
    <xf numFmtId="0" fontId="3" fillId="0" borderId="2" xfId="0"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3" fillId="0" borderId="2" xfId="0" applyFont="1" applyFill="1" applyBorder="1" applyAlignment="1">
      <alignment horizontal="left"/>
    </xf>
    <xf numFmtId="0" fontId="7" fillId="0" borderId="2" xfId="0" applyFont="1" applyFill="1" applyBorder="1" applyAlignment="1">
      <alignment horizontal="left"/>
    </xf>
    <xf numFmtId="0" fontId="7" fillId="0" borderId="2" xfId="0" applyFont="1" applyFill="1" applyBorder="1" applyAlignment="1">
      <alignment/>
    </xf>
    <xf numFmtId="3" fontId="7" fillId="0" borderId="2" xfId="0" applyNumberFormat="1" applyFont="1" applyFill="1" applyBorder="1" applyAlignment="1">
      <alignment/>
    </xf>
    <xf numFmtId="165" fontId="7" fillId="0" borderId="2" xfId="23" applyNumberFormat="1" applyFont="1" applyFill="1" applyBorder="1" applyAlignment="1">
      <alignment/>
    </xf>
    <xf numFmtId="0" fontId="7" fillId="0" borderId="2" xfId="0" applyFont="1" applyFill="1" applyBorder="1" applyAlignment="1">
      <alignment wrapText="1"/>
    </xf>
    <xf numFmtId="0" fontId="3" fillId="0" borderId="2" xfId="0" applyFont="1" applyFill="1" applyBorder="1" applyAlignment="1">
      <alignment/>
    </xf>
    <xf numFmtId="3" fontId="3" fillId="0" borderId="2" xfId="0" applyNumberFormat="1" applyFont="1" applyFill="1" applyBorder="1" applyAlignment="1">
      <alignment/>
    </xf>
    <xf numFmtId="165" fontId="3" fillId="0" borderId="2" xfId="23" applyNumberFormat="1" applyFont="1" applyFill="1" applyBorder="1" applyAlignment="1">
      <alignment/>
    </xf>
    <xf numFmtId="0" fontId="3" fillId="0" borderId="2" xfId="0" applyFont="1" applyFill="1" applyBorder="1" applyAlignment="1">
      <alignment wrapText="1"/>
    </xf>
    <xf numFmtId="3" fontId="3" fillId="0" borderId="2" xfId="0" applyNumberFormat="1" applyFont="1" applyFill="1" applyBorder="1" applyAlignment="1">
      <alignment horizontal="right"/>
    </xf>
    <xf numFmtId="165" fontId="3" fillId="0" borderId="2" xfId="23" applyNumberFormat="1" applyFont="1" applyFill="1" applyBorder="1" applyAlignment="1">
      <alignment horizontal="right"/>
    </xf>
    <xf numFmtId="0" fontId="7" fillId="0" borderId="2" xfId="0" applyFont="1" applyFill="1" applyBorder="1" applyAlignment="1">
      <alignment/>
    </xf>
    <xf numFmtId="0" fontId="9" fillId="0" borderId="2" xfId="0" applyFont="1" applyFill="1" applyBorder="1" applyAlignment="1">
      <alignment/>
    </xf>
    <xf numFmtId="3" fontId="9" fillId="0" borderId="2" xfId="0" applyNumberFormat="1" applyFont="1" applyFill="1" applyBorder="1" applyAlignment="1">
      <alignment/>
    </xf>
    <xf numFmtId="3" fontId="9" fillId="0" borderId="2" xfId="0" applyNumberFormat="1" applyFont="1" applyFill="1" applyBorder="1" applyAlignment="1">
      <alignment/>
    </xf>
    <xf numFmtId="165" fontId="7" fillId="0" borderId="2" xfId="23" applyNumberFormat="1" applyFont="1" applyFill="1" applyBorder="1" applyAlignment="1">
      <alignment horizontal="right"/>
    </xf>
    <xf numFmtId="0" fontId="7" fillId="0" borderId="2" xfId="0" applyFont="1" applyFill="1" applyBorder="1" applyAlignment="1">
      <alignment horizontal="left" vertical="top"/>
    </xf>
    <xf numFmtId="0" fontId="9" fillId="0" borderId="2" xfId="0" applyFont="1" applyFill="1" applyBorder="1" applyAlignment="1">
      <alignment wrapText="1"/>
    </xf>
    <xf numFmtId="165" fontId="9" fillId="0" borderId="2" xfId="23" applyNumberFormat="1" applyFont="1" applyFill="1" applyBorder="1" applyAlignment="1">
      <alignment horizontal="right"/>
    </xf>
    <xf numFmtId="0" fontId="9" fillId="0" borderId="2" xfId="0" applyFont="1" applyFill="1" applyBorder="1" applyAlignment="1">
      <alignment horizontal="left"/>
    </xf>
    <xf numFmtId="165" fontId="9" fillId="0" borderId="2" xfId="23" applyNumberFormat="1" applyFont="1" applyFill="1" applyBorder="1" applyAlignment="1">
      <alignment/>
    </xf>
    <xf numFmtId="165" fontId="9" fillId="0" borderId="2" xfId="23" applyNumberFormat="1" applyFont="1" applyFill="1" applyBorder="1" applyAlignment="1">
      <alignment/>
    </xf>
    <xf numFmtId="0" fontId="7" fillId="0" borderId="2" xfId="0" applyFont="1" applyFill="1" applyBorder="1" applyAlignment="1">
      <alignment horizontal="left"/>
    </xf>
    <xf numFmtId="0" fontId="14" fillId="0" borderId="0" xfId="0" applyFont="1" applyFill="1" applyAlignment="1">
      <alignment/>
    </xf>
    <xf numFmtId="0" fontId="11" fillId="0" borderId="0" xfId="0" applyFont="1" applyFill="1" applyAlignment="1">
      <alignment horizontal="left"/>
    </xf>
    <xf numFmtId="0" fontId="3" fillId="0" borderId="0" xfId="0" applyFont="1" applyAlignment="1">
      <alignment/>
    </xf>
    <xf numFmtId="0" fontId="3" fillId="0" borderId="0" xfId="0" applyFont="1" applyAlignment="1">
      <alignment horizontal="right"/>
    </xf>
    <xf numFmtId="0" fontId="11" fillId="0" borderId="0" xfId="0" applyFont="1" applyAlignment="1">
      <alignment horizontal="right"/>
    </xf>
    <xf numFmtId="0" fontId="4" fillId="0" borderId="0" xfId="0" applyFont="1" applyAlignment="1">
      <alignment horizontal="center"/>
    </xf>
    <xf numFmtId="0" fontId="5" fillId="0" borderId="0" xfId="0" applyFont="1" applyAlignment="1">
      <alignment horizontal="center"/>
    </xf>
    <xf numFmtId="0" fontId="12" fillId="0" borderId="0" xfId="0" applyFont="1" applyAlignment="1">
      <alignment horizontal="right"/>
    </xf>
    <xf numFmtId="0" fontId="3"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xf>
    <xf numFmtId="0" fontId="12" fillId="0" borderId="2" xfId="0" applyFont="1" applyBorder="1" applyAlignment="1">
      <alignment horizontal="center"/>
    </xf>
    <xf numFmtId="0" fontId="12" fillId="0" borderId="2" xfId="0" applyFont="1" applyBorder="1" applyAlignment="1">
      <alignment horizontal="right"/>
    </xf>
    <xf numFmtId="0" fontId="7" fillId="0" borderId="2" xfId="0" applyFont="1" applyBorder="1" applyAlignment="1">
      <alignment horizontal="center" wrapText="1"/>
    </xf>
    <xf numFmtId="3" fontId="7" fillId="0" borderId="2" xfId="0" applyNumberFormat="1" applyFont="1" applyBorder="1" applyAlignment="1">
      <alignment/>
    </xf>
    <xf numFmtId="166" fontId="7" fillId="0" borderId="2" xfId="0" applyNumberFormat="1" applyFont="1" applyBorder="1" applyAlignment="1">
      <alignment horizontal="right"/>
    </xf>
    <xf numFmtId="0" fontId="7" fillId="0" borderId="2" xfId="0" applyFont="1" applyBorder="1" applyAlignment="1">
      <alignment horizontal="left"/>
    </xf>
    <xf numFmtId="0" fontId="3" fillId="0" borderId="2" xfId="0" applyFont="1" applyBorder="1" applyAlignment="1">
      <alignment horizontal="center"/>
    </xf>
    <xf numFmtId="0" fontId="3" fillId="0" borderId="2" xfId="0" applyFont="1" applyBorder="1" applyAlignment="1">
      <alignment horizontal="left"/>
    </xf>
    <xf numFmtId="166" fontId="3" fillId="0" borderId="2" xfId="0" applyNumberFormat="1" applyFont="1" applyBorder="1" applyAlignment="1">
      <alignment horizontal="right"/>
    </xf>
    <xf numFmtId="3" fontId="3" fillId="0" borderId="2" xfId="0" applyNumberFormat="1" applyFont="1" applyBorder="1" applyAlignment="1">
      <alignment/>
    </xf>
    <xf numFmtId="0" fontId="3" fillId="0" borderId="2" xfId="0" applyFont="1" applyBorder="1" applyAlignment="1">
      <alignment/>
    </xf>
    <xf numFmtId="3" fontId="11" fillId="0" borderId="2" xfId="0" applyNumberFormat="1" applyFont="1" applyBorder="1" applyAlignment="1">
      <alignment/>
    </xf>
    <xf numFmtId="0" fontId="3" fillId="0" borderId="2" xfId="0" applyFont="1" applyBorder="1" applyAlignment="1">
      <alignment horizontal="center" wrapText="1"/>
    </xf>
    <xf numFmtId="0" fontId="7" fillId="4" borderId="2" xfId="0" applyFont="1" applyFill="1" applyBorder="1" applyAlignment="1">
      <alignment horizontal="left"/>
    </xf>
    <xf numFmtId="0" fontId="3" fillId="4" borderId="2" xfId="0" applyFont="1" applyFill="1" applyBorder="1" applyAlignment="1">
      <alignment horizontal="center"/>
    </xf>
    <xf numFmtId="0" fontId="3" fillId="4" borderId="2" xfId="0" applyFont="1" applyFill="1" applyBorder="1" applyAlignment="1">
      <alignment horizontal="left"/>
    </xf>
    <xf numFmtId="3" fontId="9" fillId="0" borderId="2" xfId="0" applyNumberFormat="1" applyFont="1" applyBorder="1" applyAlignment="1">
      <alignment/>
    </xf>
    <xf numFmtId="3" fontId="9" fillId="0" borderId="2" xfId="0" applyNumberFormat="1" applyFont="1" applyBorder="1" applyAlignment="1">
      <alignment/>
    </xf>
    <xf numFmtId="0" fontId="3" fillId="0" borderId="2" xfId="0" applyFont="1" applyBorder="1" applyAlignment="1">
      <alignment wrapText="1"/>
    </xf>
    <xf numFmtId="0" fontId="9" fillId="0" borderId="2" xfId="0" applyFont="1" applyBorder="1" applyAlignment="1">
      <alignment wrapText="1"/>
    </xf>
    <xf numFmtId="3" fontId="9" fillId="0" borderId="2" xfId="0" applyNumberFormat="1" applyFont="1" applyBorder="1" applyAlignment="1">
      <alignment/>
    </xf>
    <xf numFmtId="0" fontId="3" fillId="0" borderId="2" xfId="0" applyFont="1" applyFill="1" applyBorder="1" applyAlignment="1">
      <alignment horizontal="center" wrapText="1"/>
    </xf>
    <xf numFmtId="0" fontId="3" fillId="0" borderId="2" xfId="0" applyFont="1" applyFill="1" applyBorder="1" applyAlignment="1">
      <alignment horizontal="justify" wrapText="1"/>
    </xf>
    <xf numFmtId="0" fontId="9" fillId="0" borderId="2" xfId="0" applyFont="1" applyFill="1" applyBorder="1" applyAlignment="1">
      <alignment horizontal="justify" wrapText="1"/>
    </xf>
    <xf numFmtId="0" fontId="11" fillId="0" borderId="2" xfId="0" applyFont="1" applyFill="1" applyBorder="1" applyAlignment="1">
      <alignment horizontal="center" wrapText="1"/>
    </xf>
    <xf numFmtId="0" fontId="11" fillId="0" borderId="2" xfId="0" applyFont="1" applyFill="1" applyBorder="1" applyAlignment="1">
      <alignment horizontal="justify" wrapText="1"/>
    </xf>
    <xf numFmtId="166" fontId="9" fillId="0" borderId="2" xfId="0" applyNumberFormat="1" applyFont="1" applyBorder="1" applyAlignment="1">
      <alignment horizontal="right"/>
    </xf>
    <xf numFmtId="0" fontId="8" fillId="0" borderId="2" xfId="0" applyFont="1" applyFill="1" applyBorder="1" applyAlignment="1">
      <alignment horizontal="justify" wrapText="1"/>
    </xf>
    <xf numFmtId="3" fontId="8" fillId="0" borderId="2" xfId="0" applyNumberFormat="1" applyFont="1" applyBorder="1" applyAlignment="1">
      <alignment horizontal="right"/>
    </xf>
    <xf numFmtId="0" fontId="8" fillId="0" borderId="3" xfId="0" applyFont="1" applyFill="1" applyBorder="1" applyAlignment="1">
      <alignment horizontal="center" wrapText="1"/>
    </xf>
    <xf numFmtId="0" fontId="8" fillId="0" borderId="3" xfId="0" applyFont="1" applyFill="1" applyBorder="1" applyAlignment="1">
      <alignment horizontal="justify" wrapText="1"/>
    </xf>
    <xf numFmtId="0" fontId="3" fillId="0" borderId="2" xfId="0" applyFont="1" applyFill="1" applyBorder="1" applyAlignment="1">
      <alignment horizontal="center"/>
    </xf>
    <xf numFmtId="0" fontId="8" fillId="0" borderId="2" xfId="0" applyFont="1" applyFill="1" applyBorder="1" applyAlignment="1">
      <alignment horizontal="center" wrapText="1"/>
    </xf>
    <xf numFmtId="3" fontId="8" fillId="4" borderId="2" xfId="0" applyNumberFormat="1" applyFont="1" applyFill="1" applyBorder="1" applyAlignment="1">
      <alignment/>
    </xf>
    <xf numFmtId="3" fontId="8" fillId="4" borderId="2" xfId="0" applyNumberFormat="1" applyFont="1" applyFill="1" applyBorder="1" applyAlignment="1">
      <alignment horizontal="right"/>
    </xf>
    <xf numFmtId="0" fontId="7" fillId="0" borderId="2" xfId="0" applyFont="1" applyBorder="1" applyAlignment="1">
      <alignment horizontal="left" wrapText="1"/>
    </xf>
    <xf numFmtId="3" fontId="7" fillId="0" borderId="2" xfId="0" applyNumberFormat="1" applyFont="1" applyBorder="1" applyAlignment="1">
      <alignment/>
    </xf>
    <xf numFmtId="17" fontId="3" fillId="0" borderId="3" xfId="0" applyNumberFormat="1" applyFont="1" applyFill="1" applyBorder="1" applyAlignment="1">
      <alignment horizontal="center" wrapText="1"/>
    </xf>
    <xf numFmtId="0" fontId="3" fillId="0" borderId="3" xfId="0" applyFont="1" applyFill="1" applyBorder="1" applyAlignment="1">
      <alignment horizontal="justify" wrapText="1"/>
    </xf>
    <xf numFmtId="3" fontId="15" fillId="4" borderId="2" xfId="20" applyNumberFormat="1" applyFont="1" applyFill="1" applyBorder="1" applyAlignment="1">
      <alignment/>
    </xf>
    <xf numFmtId="3" fontId="11" fillId="0" borderId="2" xfId="0" applyNumberFormat="1" applyFont="1" applyBorder="1" applyAlignment="1">
      <alignment horizontal="right"/>
    </xf>
    <xf numFmtId="0" fontId="3" fillId="0" borderId="4" xfId="0" applyFont="1" applyBorder="1" applyAlignment="1">
      <alignment horizontal="right"/>
    </xf>
    <xf numFmtId="0" fontId="11" fillId="0" borderId="0" xfId="0" applyFont="1" applyBorder="1" applyAlignment="1">
      <alignment horizontal="left" wrapText="1"/>
    </xf>
    <xf numFmtId="3" fontId="10" fillId="0" borderId="0" xfId="0" applyNumberFormat="1" applyFont="1" applyBorder="1" applyAlignment="1">
      <alignment/>
    </xf>
    <xf numFmtId="0" fontId="3" fillId="0" borderId="0" xfId="0" applyFont="1" applyBorder="1" applyAlignment="1">
      <alignment/>
    </xf>
    <xf numFmtId="0" fontId="3" fillId="0" borderId="0" xfId="0" applyFont="1" applyBorder="1" applyAlignment="1">
      <alignment horizontal="right"/>
    </xf>
    <xf numFmtId="0" fontId="3" fillId="0" borderId="0" xfId="0" applyFont="1" applyAlignment="1">
      <alignment horizontal="left"/>
    </xf>
    <xf numFmtId="0" fontId="3" fillId="0" borderId="0" xfId="0" applyFont="1" applyAlignment="1">
      <alignment horizontal="center"/>
    </xf>
    <xf numFmtId="0" fontId="0" fillId="0" borderId="0" xfId="0" applyAlignment="1">
      <alignment horizontal="right"/>
    </xf>
    <xf numFmtId="0" fontId="3" fillId="0" borderId="0" xfId="0" applyFont="1" applyFill="1" applyAlignment="1">
      <alignment horizontal="right" vertical="top"/>
    </xf>
    <xf numFmtId="0" fontId="3" fillId="0" borderId="0" xfId="0" applyFont="1" applyFill="1" applyAlignment="1">
      <alignment/>
    </xf>
    <xf numFmtId="3" fontId="3" fillId="0" borderId="0" xfId="0" applyNumberFormat="1" applyFont="1" applyFill="1" applyAlignment="1">
      <alignment/>
    </xf>
    <xf numFmtId="166" fontId="3" fillId="0" borderId="0" xfId="0" applyNumberFormat="1" applyFont="1" applyFill="1" applyAlignment="1">
      <alignment/>
    </xf>
    <xf numFmtId="3" fontId="11" fillId="0" borderId="0" xfId="0" applyNumberFormat="1" applyFont="1" applyFill="1" applyBorder="1" applyAlignment="1">
      <alignment horizontal="right"/>
    </xf>
    <xf numFmtId="0" fontId="0" fillId="0" borderId="0" xfId="0" applyFont="1" applyFill="1" applyAlignment="1">
      <alignment/>
    </xf>
    <xf numFmtId="0" fontId="3" fillId="0" borderId="0" xfId="0" applyFont="1" applyFill="1" applyBorder="1" applyAlignment="1">
      <alignment/>
    </xf>
    <xf numFmtId="0" fontId="3" fillId="0" borderId="0" xfId="0" applyFont="1" applyFill="1" applyAlignment="1">
      <alignment/>
    </xf>
    <xf numFmtId="3" fontId="3" fillId="0" borderId="0" xfId="0" applyNumberFormat="1" applyFont="1" applyFill="1" applyBorder="1" applyAlignment="1">
      <alignment/>
    </xf>
    <xf numFmtId="166" fontId="3" fillId="0" borderId="0" xfId="0" applyNumberFormat="1" applyFont="1" applyFill="1" applyBorder="1" applyAlignment="1">
      <alignment/>
    </xf>
    <xf numFmtId="0" fontId="4" fillId="0" borderId="0" xfId="0" applyFont="1" applyFill="1" applyAlignment="1">
      <alignment horizontal="right" vertical="top"/>
    </xf>
    <xf numFmtId="0" fontId="4" fillId="0" borderId="0" xfId="0" applyFont="1" applyFill="1" applyAlignment="1">
      <alignment wrapText="1"/>
    </xf>
    <xf numFmtId="3" fontId="4" fillId="0" borderId="0" xfId="0" applyNumberFormat="1" applyFont="1" applyFill="1" applyAlignment="1">
      <alignment wrapText="1"/>
    </xf>
    <xf numFmtId="0" fontId="16" fillId="0" borderId="0" xfId="0" applyFont="1" applyFill="1" applyAlignment="1">
      <alignment/>
    </xf>
    <xf numFmtId="0" fontId="4" fillId="0" borderId="0" xfId="0" applyFont="1" applyFill="1" applyAlignment="1">
      <alignment/>
    </xf>
    <xf numFmtId="3" fontId="3" fillId="0" borderId="0" xfId="0" applyNumberFormat="1" applyFont="1" applyFill="1" applyAlignment="1">
      <alignment horizontal="center"/>
    </xf>
    <xf numFmtId="0" fontId="4" fillId="0" borderId="0" xfId="0" applyFont="1" applyFill="1" applyAlignment="1">
      <alignment horizontal="center"/>
    </xf>
    <xf numFmtId="3" fontId="3" fillId="0" borderId="0" xfId="0" applyNumberFormat="1" applyFont="1" applyFill="1" applyAlignment="1">
      <alignment horizontal="right"/>
    </xf>
    <xf numFmtId="0" fontId="11" fillId="0" borderId="2" xfId="0" applyFont="1" applyFill="1" applyBorder="1" applyAlignment="1">
      <alignment horizontal="center" vertical="top" wrapText="1"/>
    </xf>
    <xf numFmtId="0" fontId="11" fillId="0" borderId="2" xfId="0" applyFont="1" applyFill="1" applyBorder="1" applyAlignment="1">
      <alignment horizontal="center" vertical="center" wrapText="1"/>
    </xf>
    <xf numFmtId="166" fontId="11" fillId="0" borderId="2" xfId="0" applyNumberFormat="1" applyFont="1" applyFill="1" applyBorder="1" applyAlignment="1">
      <alignment horizontal="center" vertical="center" wrapText="1"/>
    </xf>
    <xf numFmtId="0" fontId="17" fillId="0" borderId="0" xfId="0" applyFont="1" applyFill="1" applyAlignment="1">
      <alignment/>
    </xf>
    <xf numFmtId="0" fontId="12" fillId="0" borderId="2" xfId="0" applyFont="1" applyFill="1" applyBorder="1" applyAlignment="1">
      <alignment horizontal="center" vertical="top" wrapText="1"/>
    </xf>
    <xf numFmtId="0" fontId="12" fillId="0" borderId="2" xfId="0" applyFont="1" applyFill="1" applyBorder="1" applyAlignment="1">
      <alignment horizontal="center" vertical="center" wrapText="1"/>
    </xf>
    <xf numFmtId="3" fontId="12" fillId="0" borderId="2" xfId="0" applyNumberFormat="1" applyFont="1" applyFill="1" applyBorder="1" applyAlignment="1">
      <alignment horizontal="center" vertical="center" wrapText="1"/>
    </xf>
    <xf numFmtId="3" fontId="12" fillId="0" borderId="2" xfId="0" applyNumberFormat="1" applyFont="1" applyFill="1" applyBorder="1" applyAlignment="1">
      <alignment horizontal="center"/>
    </xf>
    <xf numFmtId="0" fontId="14" fillId="0" borderId="0" xfId="0" applyFont="1" applyFill="1" applyAlignment="1">
      <alignment/>
    </xf>
    <xf numFmtId="0" fontId="12" fillId="0" borderId="0" xfId="0" applyFont="1" applyFill="1" applyAlignment="1">
      <alignment/>
    </xf>
    <xf numFmtId="0" fontId="3" fillId="0" borderId="2" xfId="0" applyFont="1" applyBorder="1" applyAlignment="1">
      <alignment horizontal="right" vertical="top"/>
    </xf>
    <xf numFmtId="0" fontId="18" fillId="0" borderId="2" xfId="0" applyFont="1" applyBorder="1" applyAlignment="1">
      <alignment wrapText="1"/>
    </xf>
    <xf numFmtId="3" fontId="18" fillId="0" borderId="2" xfId="0" applyNumberFormat="1" applyFont="1" applyBorder="1" applyAlignment="1">
      <alignment horizontal="right" wrapText="1"/>
    </xf>
    <xf numFmtId="3" fontId="7" fillId="0" borderId="2" xfId="0" applyNumberFormat="1" applyFont="1" applyFill="1" applyBorder="1" applyAlignment="1">
      <alignment/>
    </xf>
    <xf numFmtId="166" fontId="7" fillId="0" borderId="2" xfId="0" applyNumberFormat="1" applyFont="1" applyFill="1" applyBorder="1" applyAlignment="1">
      <alignment/>
    </xf>
    <xf numFmtId="0" fontId="0" fillId="0" borderId="0" xfId="0" applyFont="1" applyAlignment="1">
      <alignment/>
    </xf>
    <xf numFmtId="0" fontId="18" fillId="0" borderId="2" xfId="0" applyFont="1" applyBorder="1" applyAlignment="1">
      <alignment horizontal="left" wrapText="1" indent="1"/>
    </xf>
    <xf numFmtId="0" fontId="19" fillId="0" borderId="2" xfId="0" applyFont="1" applyBorder="1" applyAlignment="1">
      <alignment horizontal="left" wrapText="1" indent="2"/>
    </xf>
    <xf numFmtId="3" fontId="19" fillId="0" borderId="2" xfId="0" applyNumberFormat="1" applyFont="1" applyBorder="1" applyAlignment="1">
      <alignment horizontal="right" wrapText="1"/>
    </xf>
    <xf numFmtId="3" fontId="3" fillId="0" borderId="2" xfId="0" applyNumberFormat="1" applyFont="1" applyFill="1" applyBorder="1" applyAlignment="1">
      <alignment/>
    </xf>
    <xf numFmtId="166" fontId="3" fillId="0" borderId="2" xfId="0" applyNumberFormat="1" applyFont="1" applyFill="1" applyBorder="1" applyAlignment="1">
      <alignment/>
    </xf>
    <xf numFmtId="3" fontId="3" fillId="0" borderId="2" xfId="0" applyNumberFormat="1" applyFont="1" applyBorder="1" applyAlignment="1">
      <alignment/>
    </xf>
    <xf numFmtId="0" fontId="3" fillId="0" borderId="2" xfId="0" applyFont="1" applyBorder="1" applyAlignment="1">
      <alignment horizontal="left" wrapText="1" indent="2"/>
    </xf>
    <xf numFmtId="3" fontId="3" fillId="0" borderId="2" xfId="0" applyNumberFormat="1" applyFont="1" applyBorder="1" applyAlignment="1">
      <alignment horizontal="right"/>
    </xf>
    <xf numFmtId="3" fontId="3" fillId="0" borderId="2" xfId="0" applyNumberFormat="1" applyFont="1" applyBorder="1" applyAlignment="1">
      <alignment horizontal="right" wrapText="1"/>
    </xf>
    <xf numFmtId="0" fontId="3" fillId="0" borderId="2" xfId="0" applyFont="1" applyBorder="1" applyAlignment="1">
      <alignment horizontal="right" vertical="top" wrapText="1"/>
    </xf>
    <xf numFmtId="0" fontId="7" fillId="0" borderId="2" xfId="0" applyFont="1" applyBorder="1" applyAlignment="1">
      <alignment horizontal="left" wrapText="1" indent="1"/>
    </xf>
    <xf numFmtId="0" fontId="3" fillId="0" borderId="2" xfId="0" applyFont="1" applyBorder="1" applyAlignment="1">
      <alignment horizontal="right"/>
    </xf>
    <xf numFmtId="0" fontId="20" fillId="0" borderId="0" xfId="0" applyFont="1" applyAlignment="1">
      <alignment/>
    </xf>
    <xf numFmtId="3" fontId="3" fillId="0" borderId="2" xfId="0" applyNumberFormat="1" applyFont="1" applyFill="1" applyBorder="1" applyAlignment="1">
      <alignment horizontal="right"/>
    </xf>
    <xf numFmtId="0" fontId="0" fillId="0" borderId="2" xfId="0" applyFont="1" applyBorder="1" applyAlignment="1">
      <alignment/>
    </xf>
    <xf numFmtId="0" fontId="3" fillId="0" borderId="2" xfId="0" applyFont="1" applyBorder="1" applyAlignment="1">
      <alignment horizontal="left" indent="2"/>
    </xf>
    <xf numFmtId="0" fontId="3" fillId="0" borderId="0" xfId="0" applyFont="1" applyAlignment="1">
      <alignment horizontal="right" vertical="top"/>
    </xf>
    <xf numFmtId="0" fontId="4" fillId="0" borderId="0" xfId="0" applyFont="1" applyAlignment="1">
      <alignment horizontal="center"/>
    </xf>
    <xf numFmtId="0" fontId="3" fillId="0" borderId="0" xfId="0" applyFont="1" applyAlignment="1">
      <alignment/>
    </xf>
    <xf numFmtId="0" fontId="12" fillId="0" borderId="0" xfId="0" applyFont="1" applyAlignment="1">
      <alignment horizontal="right"/>
    </xf>
    <xf numFmtId="0" fontId="12" fillId="0" borderId="0" xfId="0" applyFont="1" applyAlignment="1">
      <alignment horizontal="center"/>
    </xf>
    <xf numFmtId="3" fontId="12" fillId="0" borderId="0" xfId="0" applyNumberFormat="1" applyFont="1" applyAlignment="1">
      <alignment horizontal="center"/>
    </xf>
    <xf numFmtId="3" fontId="12" fillId="0" borderId="0" xfId="0" applyNumberFormat="1" applyFont="1" applyFill="1" applyAlignment="1">
      <alignment horizontal="center"/>
    </xf>
    <xf numFmtId="166" fontId="12" fillId="0" borderId="0" xfId="0" applyNumberFormat="1" applyFont="1" applyFill="1" applyAlignment="1">
      <alignment/>
    </xf>
    <xf numFmtId="3" fontId="12" fillId="0" borderId="0" xfId="0" applyNumberFormat="1" applyFont="1" applyAlignment="1">
      <alignment/>
    </xf>
    <xf numFmtId="0" fontId="12" fillId="0" borderId="0" xfId="0" applyFont="1" applyAlignment="1">
      <alignment/>
    </xf>
    <xf numFmtId="0" fontId="3" fillId="0" borderId="0" xfId="0" applyFont="1" applyFill="1" applyAlignment="1">
      <alignment wrapText="1"/>
    </xf>
    <xf numFmtId="166" fontId="3" fillId="0" borderId="0" xfId="0" applyNumberFormat="1" applyFont="1" applyFill="1" applyAlignment="1">
      <alignment horizontal="right"/>
    </xf>
    <xf numFmtId="0" fontId="4" fillId="0" borderId="0" xfId="0" applyFont="1" applyAlignment="1">
      <alignment/>
    </xf>
    <xf numFmtId="0" fontId="3" fillId="0" borderId="0" xfId="0" applyFont="1" applyFill="1" applyAlignment="1">
      <alignment horizontal="center"/>
    </xf>
    <xf numFmtId="3" fontId="12" fillId="0" borderId="0" xfId="0" applyNumberFormat="1" applyFont="1" applyFill="1" applyAlignment="1">
      <alignment/>
    </xf>
    <xf numFmtId="166" fontId="12" fillId="0" borderId="0" xfId="0" applyNumberFormat="1" applyFont="1" applyFill="1" applyAlignment="1">
      <alignment horizontal="right"/>
    </xf>
    <xf numFmtId="3" fontId="12" fillId="0" borderId="0" xfId="0" applyNumberFormat="1" applyFont="1" applyFill="1" applyAlignment="1">
      <alignment horizontal="right"/>
    </xf>
    <xf numFmtId="0" fontId="11" fillId="0" borderId="0" xfId="0" applyFont="1" applyFill="1" applyAlignment="1">
      <alignment horizontal="left" vertical="top"/>
    </xf>
    <xf numFmtId="0" fontId="4" fillId="0" borderId="0" xfId="0" applyFont="1" applyFill="1" applyAlignment="1">
      <alignment/>
    </xf>
    <xf numFmtId="0" fontId="21" fillId="0" borderId="0" xfId="0" applyFont="1" applyFill="1" applyAlignment="1">
      <alignment horizontal="centerContinuous"/>
    </xf>
    <xf numFmtId="0" fontId="21" fillId="0" borderId="0" xfId="0" applyFont="1" applyFill="1" applyAlignment="1">
      <alignment horizontal="right"/>
    </xf>
    <xf numFmtId="0" fontId="9" fillId="0" borderId="0" xfId="0" applyFont="1" applyAlignment="1">
      <alignment horizontal="right"/>
    </xf>
    <xf numFmtId="0" fontId="4" fillId="0" borderId="0" xfId="0" applyFont="1" applyFill="1" applyAlignment="1">
      <alignment horizontal="centerContinuous"/>
    </xf>
    <xf numFmtId="0" fontId="4" fillId="0" borderId="0" xfId="0" applyFont="1" applyFill="1" applyAlignment="1">
      <alignment/>
    </xf>
    <xf numFmtId="0" fontId="4" fillId="0" borderId="0" xfId="0" applyFont="1" applyFill="1" applyAlignment="1">
      <alignment/>
    </xf>
    <xf numFmtId="0" fontId="4" fillId="0" borderId="0" xfId="0" applyFont="1" applyFill="1" applyAlignment="1">
      <alignment horizontal="right"/>
    </xf>
    <xf numFmtId="0" fontId="5" fillId="0" borderId="0" xfId="0" applyFont="1" applyFill="1" applyAlignment="1">
      <alignment horizontal="left"/>
    </xf>
    <xf numFmtId="0" fontId="5" fillId="0" borderId="0" xfId="0" applyFont="1" applyFill="1" applyBorder="1" applyAlignment="1">
      <alignment horizontal="center"/>
    </xf>
    <xf numFmtId="0" fontId="5" fillId="0" borderId="0" xfId="0" applyFont="1" applyFill="1" applyBorder="1" applyAlignment="1">
      <alignment horizontal="right"/>
    </xf>
    <xf numFmtId="165" fontId="4" fillId="0" borderId="0" xfId="0" applyNumberFormat="1" applyFont="1" applyFill="1" applyBorder="1" applyAlignment="1">
      <alignment horizontal="center"/>
    </xf>
    <xf numFmtId="165" fontId="4" fillId="0" borderId="0" xfId="0" applyNumberFormat="1" applyFont="1" applyFill="1" applyBorder="1" applyAlignment="1">
      <alignment/>
    </xf>
    <xf numFmtId="165" fontId="4" fillId="0" borderId="0" xfId="0" applyNumberFormat="1" applyFont="1" applyFill="1" applyBorder="1" applyAlignment="1">
      <alignment horizontal="right"/>
    </xf>
    <xf numFmtId="0" fontId="4" fillId="0" borderId="0" xfId="0" applyFont="1" applyFill="1" applyBorder="1" applyAlignment="1">
      <alignment horizontal="right"/>
    </xf>
    <xf numFmtId="0" fontId="4" fillId="0" borderId="0" xfId="0" applyFont="1" applyFill="1" applyBorder="1" applyAlignment="1">
      <alignment horizontal="center"/>
    </xf>
    <xf numFmtId="0" fontId="7" fillId="0" borderId="2" xfId="0" applyFont="1" applyFill="1" applyBorder="1" applyAlignment="1">
      <alignment horizontal="center" vertical="center" wrapText="1"/>
    </xf>
    <xf numFmtId="165" fontId="7" fillId="0" borderId="2" xfId="0" applyNumberFormat="1" applyFont="1" applyFill="1" applyBorder="1" applyAlignment="1">
      <alignment horizontal="right"/>
    </xf>
    <xf numFmtId="3" fontId="3" fillId="0" borderId="2" xfId="0" applyNumberFormat="1" applyFont="1" applyFill="1" applyBorder="1" applyAlignment="1">
      <alignment horizontal="right" vertical="center" wrapText="1"/>
    </xf>
    <xf numFmtId="3" fontId="7" fillId="0" borderId="2" xfId="0" applyNumberFormat="1" applyFont="1" applyFill="1" applyBorder="1" applyAlignment="1">
      <alignment horizontal="right"/>
    </xf>
    <xf numFmtId="0" fontId="7" fillId="0" borderId="2" xfId="0" applyFont="1" applyFill="1" applyBorder="1" applyAlignment="1">
      <alignment horizontal="left" vertical="center" wrapText="1"/>
    </xf>
    <xf numFmtId="3" fontId="7" fillId="0" borderId="2" xfId="0" applyNumberFormat="1" applyFont="1" applyFill="1" applyBorder="1" applyAlignment="1">
      <alignment horizontal="right" vertical="center" wrapText="1"/>
    </xf>
    <xf numFmtId="166" fontId="7" fillId="0" borderId="2" xfId="0" applyNumberFormat="1" applyFont="1" applyFill="1" applyBorder="1" applyAlignment="1">
      <alignment horizontal="right"/>
    </xf>
    <xf numFmtId="0" fontId="3" fillId="0" borderId="2" xfId="0" applyFont="1" applyFill="1" applyBorder="1" applyAlignment="1">
      <alignment horizontal="left" vertical="center" wrapText="1"/>
    </xf>
    <xf numFmtId="3" fontId="3" fillId="0" borderId="2" xfId="0" applyNumberFormat="1" applyFont="1" applyFill="1" applyBorder="1" applyAlignment="1">
      <alignment horizontal="right" vertical="center" wrapText="1"/>
    </xf>
    <xf numFmtId="165" fontId="3" fillId="0" borderId="2" xfId="0" applyNumberFormat="1" applyFont="1" applyFill="1" applyBorder="1" applyAlignment="1">
      <alignment horizontal="right"/>
    </xf>
    <xf numFmtId="166" fontId="3" fillId="0" borderId="2" xfId="0" applyNumberFormat="1" applyFont="1" applyFill="1" applyBorder="1" applyAlignment="1">
      <alignment horizontal="right"/>
    </xf>
    <xf numFmtId="0" fontId="7" fillId="0" borderId="2" xfId="0" applyFont="1" applyFill="1" applyBorder="1" applyAlignment="1">
      <alignment horizontal="center"/>
    </xf>
    <xf numFmtId="165" fontId="7" fillId="0" borderId="2" xfId="0" applyNumberFormat="1" applyFont="1" applyFill="1" applyBorder="1" applyAlignment="1">
      <alignment horizontal="right"/>
    </xf>
    <xf numFmtId="166" fontId="7" fillId="0" borderId="2" xfId="0" applyNumberFormat="1" applyFont="1" applyFill="1" applyBorder="1" applyAlignment="1">
      <alignment horizontal="right"/>
    </xf>
    <xf numFmtId="0" fontId="3" fillId="0" borderId="0" xfId="0" applyFont="1" applyFill="1" applyBorder="1" applyAlignment="1">
      <alignment horizontal="center"/>
    </xf>
    <xf numFmtId="0" fontId="3" fillId="0" borderId="0" xfId="0" applyFont="1" applyFill="1" applyBorder="1" applyAlignment="1">
      <alignment/>
    </xf>
    <xf numFmtId="3" fontId="9" fillId="0" borderId="2" xfId="0" applyNumberFormat="1" applyFont="1" applyFill="1" applyBorder="1" applyAlignment="1">
      <alignment horizontal="right"/>
    </xf>
    <xf numFmtId="165" fontId="9" fillId="0" borderId="2" xfId="0" applyNumberFormat="1" applyFont="1" applyFill="1" applyBorder="1" applyAlignment="1">
      <alignment horizontal="right"/>
    </xf>
    <xf numFmtId="166" fontId="9" fillId="0" borderId="2" xfId="0" applyNumberFormat="1" applyFont="1" applyFill="1" applyBorder="1" applyAlignment="1">
      <alignment horizontal="right"/>
    </xf>
    <xf numFmtId="0" fontId="9" fillId="0" borderId="2" xfId="0" applyFont="1" applyFill="1" applyBorder="1" applyAlignment="1">
      <alignment horizontal="left" wrapText="1"/>
    </xf>
    <xf numFmtId="0" fontId="9" fillId="0" borderId="0" xfId="0" applyFont="1" applyFill="1" applyAlignment="1">
      <alignment/>
    </xf>
    <xf numFmtId="3" fontId="9" fillId="0" borderId="2" xfId="0" applyNumberFormat="1" applyFont="1" applyFill="1" applyBorder="1" applyAlignment="1">
      <alignment horizontal="right"/>
    </xf>
    <xf numFmtId="0" fontId="9" fillId="0" borderId="0" xfId="0" applyFont="1" applyFill="1" applyBorder="1" applyAlignment="1">
      <alignment/>
    </xf>
    <xf numFmtId="0" fontId="3" fillId="0" borderId="2" xfId="0" applyFont="1" applyFill="1" applyBorder="1" applyAlignment="1">
      <alignment horizontal="left" wrapText="1"/>
    </xf>
    <xf numFmtId="0" fontId="7" fillId="0" borderId="2" xfId="0" applyFont="1" applyFill="1" applyBorder="1" applyAlignment="1">
      <alignment horizontal="center" wrapText="1"/>
    </xf>
    <xf numFmtId="165" fontId="3" fillId="0" borderId="2" xfId="0" applyNumberFormat="1" applyFont="1" applyFill="1" applyBorder="1" applyAlignment="1">
      <alignment horizontal="right"/>
    </xf>
    <xf numFmtId="166" fontId="3" fillId="0" borderId="2" xfId="0" applyNumberFormat="1" applyFont="1" applyFill="1" applyBorder="1" applyAlignment="1">
      <alignment horizontal="right"/>
    </xf>
    <xf numFmtId="0" fontId="9" fillId="0" borderId="2" xfId="0" applyFont="1" applyFill="1" applyBorder="1" applyAlignment="1">
      <alignment horizontal="left"/>
    </xf>
    <xf numFmtId="0" fontId="9" fillId="0" borderId="0" xfId="0" applyFont="1" applyFill="1" applyAlignment="1">
      <alignment/>
    </xf>
    <xf numFmtId="0" fontId="9" fillId="0" borderId="0" xfId="0" applyFont="1" applyFill="1" applyBorder="1" applyAlignment="1">
      <alignment/>
    </xf>
    <xf numFmtId="0" fontId="3" fillId="0" borderId="2" xfId="0" applyFont="1" applyFill="1" applyBorder="1" applyAlignment="1">
      <alignment/>
    </xf>
    <xf numFmtId="165" fontId="9" fillId="0" borderId="2" xfId="0" applyNumberFormat="1" applyFont="1" applyFill="1" applyBorder="1" applyAlignment="1">
      <alignment horizontal="right"/>
    </xf>
    <xf numFmtId="166" fontId="9" fillId="0" borderId="2" xfId="0" applyNumberFormat="1" applyFont="1" applyFill="1" applyBorder="1" applyAlignment="1">
      <alignment horizontal="right"/>
    </xf>
    <xf numFmtId="3" fontId="7" fillId="0" borderId="2" xfId="0" applyNumberFormat="1" applyFont="1" applyFill="1" applyBorder="1" applyAlignment="1">
      <alignment horizontal="right" vertical="center" wrapText="1"/>
    </xf>
    <xf numFmtId="3" fontId="3" fillId="0" borderId="2" xfId="0" applyNumberFormat="1" applyFont="1" applyFill="1" applyBorder="1" applyAlignment="1">
      <alignment/>
    </xf>
    <xf numFmtId="3" fontId="3" fillId="0" borderId="0" xfId="0" applyNumberFormat="1" applyFont="1" applyFill="1" applyBorder="1" applyAlignment="1">
      <alignment/>
    </xf>
    <xf numFmtId="3" fontId="3" fillId="0" borderId="0" xfId="0" applyNumberFormat="1" applyFont="1" applyFill="1" applyBorder="1" applyAlignment="1">
      <alignment horizontal="right"/>
    </xf>
    <xf numFmtId="3" fontId="7" fillId="0" borderId="5" xfId="0" applyNumberFormat="1" applyFont="1" applyFill="1" applyBorder="1" applyAlignment="1">
      <alignment horizontal="right"/>
    </xf>
    <xf numFmtId="3" fontId="7" fillId="0" borderId="6" xfId="0" applyNumberFormat="1" applyFont="1" applyFill="1" applyBorder="1" applyAlignment="1">
      <alignment horizontal="right"/>
    </xf>
    <xf numFmtId="3" fontId="7" fillId="0" borderId="7" xfId="0" applyNumberFormat="1" applyFont="1" applyFill="1" applyBorder="1" applyAlignment="1">
      <alignment horizontal="right"/>
    </xf>
    <xf numFmtId="0" fontId="3" fillId="0" borderId="0" xfId="0" applyFont="1" applyFill="1" applyAlignment="1">
      <alignment wrapText="1"/>
    </xf>
    <xf numFmtId="0" fontId="3" fillId="0" borderId="0" xfId="0" applyFont="1" applyFill="1" applyAlignment="1">
      <alignment horizontal="right" wrapText="1"/>
    </xf>
    <xf numFmtId="165" fontId="3" fillId="0" borderId="0" xfId="0" applyNumberFormat="1" applyFont="1" applyFill="1" applyAlignment="1">
      <alignment horizontal="right" wrapText="1"/>
    </xf>
    <xf numFmtId="0" fontId="0" fillId="0" borderId="0" xfId="0" applyFill="1" applyAlignment="1">
      <alignment/>
    </xf>
    <xf numFmtId="0" fontId="9" fillId="0" borderId="0" xfId="0" applyFont="1" applyFill="1" applyAlignment="1">
      <alignment horizontal="right"/>
    </xf>
    <xf numFmtId="0" fontId="3" fillId="4" borderId="0" xfId="0" applyFont="1" applyFill="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right"/>
    </xf>
    <xf numFmtId="0" fontId="4" fillId="4" borderId="0" xfId="0" applyFont="1" applyFill="1" applyAlignment="1">
      <alignment horizontal="center"/>
    </xf>
    <xf numFmtId="0" fontId="16" fillId="0" borderId="0" xfId="0" applyFont="1" applyAlignment="1">
      <alignment horizontal="center"/>
    </xf>
    <xf numFmtId="0" fontId="5" fillId="0" borderId="0" xfId="0" applyFont="1" applyAlignment="1">
      <alignment horizontal="right"/>
    </xf>
    <xf numFmtId="0" fontId="16" fillId="0" borderId="0" xfId="0" applyFont="1" applyAlignment="1">
      <alignment/>
    </xf>
    <xf numFmtId="0" fontId="0" fillId="0" borderId="0" xfId="0" applyFont="1" applyAlignment="1">
      <alignment horizontal="center"/>
    </xf>
    <xf numFmtId="0" fontId="6" fillId="0" borderId="0" xfId="0" applyFont="1" applyAlignment="1">
      <alignment horizontal="center"/>
    </xf>
    <xf numFmtId="0" fontId="7" fillId="4" borderId="4" xfId="0" applyFont="1" applyFill="1" applyBorder="1" applyAlignment="1">
      <alignment horizontal="left" wrapText="1"/>
    </xf>
    <xf numFmtId="166" fontId="7" fillId="0" borderId="2" xfId="23" applyNumberFormat="1" applyFont="1" applyBorder="1" applyAlignment="1">
      <alignment horizontal="right"/>
    </xf>
    <xf numFmtId="3" fontId="7" fillId="0" borderId="2" xfId="23" applyNumberFormat="1" applyFont="1" applyBorder="1" applyAlignment="1">
      <alignment horizontal="right"/>
    </xf>
    <xf numFmtId="0" fontId="3" fillId="4" borderId="4" xfId="0" applyFont="1" applyFill="1" applyBorder="1" applyAlignment="1">
      <alignment wrapText="1"/>
    </xf>
    <xf numFmtId="0" fontId="5" fillId="0" borderId="0" xfId="0" applyFont="1" applyFill="1" applyAlignment="1">
      <alignment horizontal="center" vertical="center" wrapText="1"/>
    </xf>
    <xf numFmtId="3" fontId="7" fillId="0" borderId="2" xfId="0" applyNumberFormat="1" applyFont="1" applyBorder="1" applyAlignment="1">
      <alignment horizontal="right"/>
    </xf>
    <xf numFmtId="0" fontId="7" fillId="0" borderId="2" xfId="0" applyFont="1" applyBorder="1" applyAlignment="1">
      <alignment/>
    </xf>
    <xf numFmtId="0" fontId="3" fillId="0" borderId="2" xfId="0" applyFont="1" applyBorder="1" applyAlignment="1">
      <alignment/>
    </xf>
    <xf numFmtId="0" fontId="3" fillId="0" borderId="2" xfId="0" applyFont="1" applyBorder="1" applyAlignment="1">
      <alignment horizontal="right" vertical="top" wrapText="1"/>
    </xf>
    <xf numFmtId="0" fontId="3" fillId="0" borderId="2" xfId="0" applyFont="1" applyBorder="1" applyAlignment="1">
      <alignment vertical="top" wrapText="1"/>
    </xf>
    <xf numFmtId="0" fontId="7" fillId="0" borderId="2" xfId="0" applyFont="1" applyBorder="1" applyAlignment="1">
      <alignment vertical="top"/>
    </xf>
    <xf numFmtId="0" fontId="7" fillId="0" borderId="2" xfId="0" applyFont="1" applyBorder="1" applyAlignment="1">
      <alignment wrapText="1"/>
    </xf>
    <xf numFmtId="0" fontId="7" fillId="4" borderId="4" xfId="0" applyFont="1" applyFill="1" applyBorder="1" applyAlignment="1">
      <alignment/>
    </xf>
    <xf numFmtId="0" fontId="3" fillId="4" borderId="4" xfId="0" applyFont="1" applyFill="1" applyBorder="1" applyAlignment="1">
      <alignment/>
    </xf>
    <xf numFmtId="0" fontId="9" fillId="0" borderId="2" xfId="0" applyFont="1" applyBorder="1" applyAlignment="1">
      <alignment/>
    </xf>
    <xf numFmtId="0" fontId="9" fillId="4" borderId="4" xfId="0" applyFont="1" applyFill="1" applyBorder="1" applyAlignment="1">
      <alignment wrapText="1"/>
    </xf>
    <xf numFmtId="3" fontId="9" fillId="0" borderId="2" xfId="0" applyNumberFormat="1" applyFont="1" applyBorder="1" applyAlignment="1">
      <alignment horizontal="right"/>
    </xf>
    <xf numFmtId="0" fontId="9" fillId="4" borderId="4" xfId="0" applyFont="1" applyFill="1" applyBorder="1" applyAlignment="1">
      <alignment/>
    </xf>
    <xf numFmtId="0" fontId="3" fillId="0" borderId="2" xfId="0" applyFont="1" applyBorder="1" applyAlignment="1">
      <alignment horizontal="right"/>
    </xf>
    <xf numFmtId="0" fontId="3" fillId="0" borderId="2" xfId="0" applyFont="1" applyBorder="1" applyAlignment="1">
      <alignment vertical="top"/>
    </xf>
    <xf numFmtId="0" fontId="9" fillId="0" borderId="2" xfId="0" applyFont="1" applyBorder="1" applyAlignment="1">
      <alignment/>
    </xf>
    <xf numFmtId="0" fontId="7" fillId="4" borderId="4" xfId="0" applyFont="1" applyFill="1" applyBorder="1" applyAlignment="1">
      <alignment vertical="center" wrapText="1"/>
    </xf>
    <xf numFmtId="49" fontId="3" fillId="0" borderId="2" xfId="0" applyNumberFormat="1" applyFont="1" applyBorder="1" applyAlignment="1">
      <alignment/>
    </xf>
    <xf numFmtId="0" fontId="3" fillId="4" borderId="4" xfId="0" applyFont="1" applyFill="1" applyBorder="1" applyAlignment="1">
      <alignment vertical="center" wrapText="1"/>
    </xf>
    <xf numFmtId="0" fontId="9" fillId="4" borderId="4" xfId="0" applyFont="1" applyFill="1" applyBorder="1" applyAlignment="1">
      <alignment vertical="center" wrapText="1"/>
    </xf>
    <xf numFmtId="166" fontId="9" fillId="0" borderId="2" xfId="0" applyNumberFormat="1" applyFont="1" applyBorder="1" applyAlignment="1">
      <alignment horizontal="right"/>
    </xf>
    <xf numFmtId="0" fontId="3" fillId="4" borderId="4" xfId="0" applyFont="1" applyFill="1" applyBorder="1" applyAlignment="1">
      <alignment horizontal="left" wrapText="1"/>
    </xf>
    <xf numFmtId="166" fontId="3" fillId="0" borderId="2" xfId="23" applyNumberFormat="1" applyFont="1" applyBorder="1" applyAlignment="1">
      <alignment horizontal="right"/>
    </xf>
    <xf numFmtId="3" fontId="3" fillId="0" borderId="2" xfId="0" applyNumberFormat="1" applyFont="1" applyBorder="1" applyAlignment="1">
      <alignment horizontal="right" wrapText="1"/>
    </xf>
    <xf numFmtId="0" fontId="3" fillId="0" borderId="8" xfId="0" applyFont="1" applyBorder="1" applyAlignment="1">
      <alignment/>
    </xf>
    <xf numFmtId="0" fontId="0" fillId="0" borderId="8" xfId="0" applyFont="1" applyBorder="1" applyAlignment="1">
      <alignment/>
    </xf>
    <xf numFmtId="3" fontId="3" fillId="0" borderId="8" xfId="0" applyNumberFormat="1" applyFont="1" applyBorder="1" applyAlignment="1">
      <alignment/>
    </xf>
    <xf numFmtId="3" fontId="3" fillId="0" borderId="8" xfId="0" applyNumberFormat="1" applyFont="1" applyBorder="1" applyAlignment="1">
      <alignment horizontal="right"/>
    </xf>
    <xf numFmtId="0" fontId="3" fillId="0" borderId="0" xfId="0" applyFont="1" applyBorder="1" applyAlignment="1">
      <alignment/>
    </xf>
    <xf numFmtId="0" fontId="0" fillId="0" borderId="0" xfId="0" applyFont="1" applyAlignment="1">
      <alignment/>
    </xf>
    <xf numFmtId="3" fontId="3" fillId="0" borderId="0" xfId="0" applyNumberFormat="1" applyFont="1" applyBorder="1" applyAlignment="1">
      <alignment/>
    </xf>
    <xf numFmtId="3" fontId="3" fillId="0" borderId="0" xfId="0" applyNumberFormat="1" applyFont="1" applyBorder="1" applyAlignment="1">
      <alignment horizontal="right"/>
    </xf>
    <xf numFmtId="0" fontId="0" fillId="0" borderId="0" xfId="0" applyFont="1" applyAlignment="1">
      <alignment horizontal="right"/>
    </xf>
    <xf numFmtId="3" fontId="9" fillId="0" borderId="0" xfId="0" applyNumberFormat="1" applyFont="1" applyAlignment="1">
      <alignment horizontal="right"/>
    </xf>
    <xf numFmtId="0" fontId="3" fillId="0" borderId="0" xfId="0"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0" fontId="5" fillId="0" borderId="0" xfId="0" applyFont="1" applyAlignment="1">
      <alignment horizont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7" fillId="0" borderId="2" xfId="0" applyFont="1" applyBorder="1" applyAlignment="1">
      <alignment horizontal="center"/>
    </xf>
    <xf numFmtId="0" fontId="7" fillId="0" borderId="2" xfId="0" applyFont="1" applyBorder="1" applyAlignment="1">
      <alignment horizontal="left"/>
    </xf>
    <xf numFmtId="165" fontId="7" fillId="0" borderId="2" xfId="23" applyNumberFormat="1" applyFont="1" applyBorder="1" applyAlignment="1">
      <alignment/>
    </xf>
    <xf numFmtId="167" fontId="3" fillId="0" borderId="2" xfId="0" applyNumberFormat="1" applyFont="1" applyBorder="1" applyAlignment="1">
      <alignment horizontal="center"/>
    </xf>
    <xf numFmtId="0" fontId="3" fillId="0" borderId="2" xfId="0" applyFont="1" applyBorder="1" applyAlignment="1">
      <alignment/>
    </xf>
    <xf numFmtId="165" fontId="3" fillId="0" borderId="2" xfId="23" applyNumberFormat="1" applyFont="1" applyBorder="1" applyAlignment="1">
      <alignment/>
    </xf>
    <xf numFmtId="0" fontId="3" fillId="0" borderId="2" xfId="0" applyFont="1" applyBorder="1" applyAlignment="1">
      <alignment/>
    </xf>
    <xf numFmtId="0" fontId="3" fillId="0" borderId="2" xfId="0" applyFont="1" applyBorder="1" applyAlignment="1">
      <alignment wrapText="1"/>
    </xf>
    <xf numFmtId="0" fontId="9" fillId="0" borderId="2" xfId="0" applyFont="1" applyBorder="1" applyAlignment="1">
      <alignment horizontal="right" wrapText="1"/>
    </xf>
    <xf numFmtId="165" fontId="9" fillId="0" borderId="2" xfId="23" applyNumberFormat="1" applyFont="1" applyBorder="1" applyAlignment="1">
      <alignment horizontal="right"/>
    </xf>
    <xf numFmtId="164" fontId="3" fillId="0" borderId="0" xfId="0" applyNumberFormat="1" applyFont="1" applyAlignment="1">
      <alignment/>
    </xf>
    <xf numFmtId="10" fontId="3" fillId="0" borderId="0" xfId="0" applyNumberFormat="1" applyFont="1" applyAlignment="1">
      <alignment/>
    </xf>
    <xf numFmtId="3" fontId="3" fillId="0" borderId="0" xfId="0" applyNumberFormat="1" applyFont="1" applyBorder="1" applyAlignment="1">
      <alignment/>
    </xf>
    <xf numFmtId="3" fontId="3" fillId="0" borderId="0" xfId="0" applyNumberFormat="1" applyFont="1" applyBorder="1" applyAlignment="1">
      <alignment horizontal="right"/>
    </xf>
    <xf numFmtId="0" fontId="3" fillId="0" borderId="0" xfId="0" applyFont="1" applyAlignment="1">
      <alignment horizontal="center"/>
    </xf>
    <xf numFmtId="0" fontId="3" fillId="0" borderId="0" xfId="0" applyFont="1" applyFill="1" applyAlignment="1">
      <alignment vertical="top"/>
    </xf>
    <xf numFmtId="4" fontId="3" fillId="0" borderId="0" xfId="0" applyNumberFormat="1" applyFont="1" applyFill="1" applyAlignment="1">
      <alignment horizontal="right"/>
    </xf>
    <xf numFmtId="3" fontId="11" fillId="0" borderId="0" xfId="0" applyNumberFormat="1" applyFont="1" applyFill="1" applyAlignment="1">
      <alignment horizontal="right"/>
    </xf>
    <xf numFmtId="0" fontId="3" fillId="0" borderId="0" xfId="0" applyFont="1" applyFill="1" applyAlignment="1">
      <alignment horizontal="center"/>
    </xf>
    <xf numFmtId="3" fontId="4" fillId="0" borderId="0" xfId="0" applyNumberFormat="1" applyFont="1" applyFill="1" applyAlignment="1">
      <alignment horizontal="right"/>
    </xf>
    <xf numFmtId="3" fontId="4" fillId="0" borderId="0" xfId="0" applyNumberFormat="1" applyFont="1" applyFill="1" applyAlignment="1">
      <alignment horizontal="center"/>
    </xf>
    <xf numFmtId="3" fontId="5" fillId="0" borderId="0" xfId="0" applyNumberFormat="1" applyFont="1" applyFill="1" applyAlignment="1">
      <alignment horizontal="right"/>
    </xf>
    <xf numFmtId="0" fontId="5" fillId="0" borderId="0" xfId="0" applyFont="1" applyFill="1" applyAlignment="1">
      <alignment horizontal="center"/>
    </xf>
    <xf numFmtId="4" fontId="5" fillId="0" borderId="0" xfId="0" applyNumberFormat="1" applyFont="1" applyFill="1" applyAlignment="1">
      <alignment horizontal="right"/>
    </xf>
    <xf numFmtId="0" fontId="3" fillId="0" borderId="0" xfId="0" applyFont="1" applyFill="1" applyAlignment="1">
      <alignment horizontal="right"/>
    </xf>
    <xf numFmtId="0" fontId="3" fillId="0" borderId="2" xfId="0"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top"/>
    </xf>
    <xf numFmtId="3" fontId="12" fillId="0" borderId="2" xfId="0" applyNumberFormat="1" applyFont="1" applyFill="1" applyBorder="1" applyAlignment="1">
      <alignment horizontal="center" wrapText="1"/>
    </xf>
    <xf numFmtId="0" fontId="3" fillId="0" borderId="2" xfId="0" applyFont="1" applyFill="1" applyBorder="1" applyAlignment="1">
      <alignment vertical="top"/>
    </xf>
    <xf numFmtId="0" fontId="7" fillId="0" borderId="2" xfId="0" applyFont="1" applyBorder="1" applyAlignment="1">
      <alignment vertical="top" wrapText="1"/>
    </xf>
    <xf numFmtId="0" fontId="3" fillId="0" borderId="2" xfId="0" applyFont="1" applyBorder="1" applyAlignment="1">
      <alignment vertical="top" wrapText="1"/>
    </xf>
    <xf numFmtId="0" fontId="11" fillId="0" borderId="2" xfId="0" applyFont="1" applyFill="1" applyBorder="1" applyAlignment="1">
      <alignment vertical="top"/>
    </xf>
    <xf numFmtId="0" fontId="3" fillId="0" borderId="2" xfId="0" applyFont="1" applyBorder="1" applyAlignment="1">
      <alignment horizontal="left" vertical="top" wrapText="1" indent="2"/>
    </xf>
    <xf numFmtId="0" fontId="3" fillId="0" borderId="2" xfId="0" applyFont="1" applyFill="1" applyBorder="1" applyAlignment="1">
      <alignment horizontal="right" vertical="top" wrapText="1"/>
    </xf>
    <xf numFmtId="0" fontId="3" fillId="0" borderId="2" xfId="0" applyFont="1" applyBorder="1" applyAlignment="1">
      <alignment horizontal="left" vertical="top" wrapText="1" indent="1"/>
    </xf>
    <xf numFmtId="0" fontId="9" fillId="0" borderId="2" xfId="0" applyFont="1" applyBorder="1" applyAlignment="1">
      <alignment horizontal="left" vertical="top" wrapText="1" indent="2"/>
    </xf>
    <xf numFmtId="0" fontId="9" fillId="0" borderId="2" xfId="0" applyFont="1" applyFill="1" applyBorder="1" applyAlignment="1">
      <alignment horizontal="left" vertical="top" wrapText="1" indent="2"/>
    </xf>
    <xf numFmtId="0" fontId="3" fillId="0" borderId="2" xfId="0" applyFont="1" applyFill="1" applyBorder="1" applyAlignment="1">
      <alignment horizontal="left" vertical="top" wrapText="1" indent="1"/>
    </xf>
    <xf numFmtId="0" fontId="24" fillId="5" borderId="2" xfId="0" applyFont="1" applyFill="1" applyBorder="1" applyAlignment="1">
      <alignment vertical="top" wrapText="1"/>
    </xf>
    <xf numFmtId="0" fontId="22" fillId="5" borderId="2" xfId="0" applyFont="1" applyFill="1" applyBorder="1" applyAlignment="1">
      <alignment horizontal="left" vertical="top" wrapText="1" indent="2"/>
    </xf>
    <xf numFmtId="3" fontId="22" fillId="5" borderId="2" xfId="0" applyNumberFormat="1" applyFont="1" applyFill="1" applyBorder="1" applyAlignment="1">
      <alignment horizontal="right"/>
    </xf>
    <xf numFmtId="165" fontId="3" fillId="5" borderId="2" xfId="0" applyNumberFormat="1" applyFont="1" applyFill="1" applyBorder="1" applyAlignment="1">
      <alignment horizontal="right"/>
    </xf>
    <xf numFmtId="3" fontId="3" fillId="5" borderId="2" xfId="0" applyNumberFormat="1" applyFont="1" applyFill="1" applyBorder="1" applyAlignment="1">
      <alignment horizontal="right"/>
    </xf>
    <xf numFmtId="0" fontId="7" fillId="0" borderId="2" xfId="0" applyFont="1" applyFill="1" applyBorder="1" applyAlignment="1">
      <alignment vertical="top"/>
    </xf>
    <xf numFmtId="0" fontId="23" fillId="0" borderId="2" xfId="0" applyFont="1" applyBorder="1" applyAlignment="1">
      <alignment vertical="center" wrapText="1"/>
    </xf>
    <xf numFmtId="0" fontId="22" fillId="5" borderId="2" xfId="0" applyFont="1" applyFill="1" applyBorder="1" applyAlignment="1">
      <alignment vertical="top"/>
    </xf>
    <xf numFmtId="0" fontId="22" fillId="5" borderId="2" xfId="0" applyFont="1" applyFill="1" applyBorder="1" applyAlignment="1">
      <alignment vertical="top" wrapText="1"/>
    </xf>
    <xf numFmtId="0" fontId="22" fillId="0" borderId="2" xfId="0" applyFont="1" applyFill="1" applyBorder="1" applyAlignment="1">
      <alignment vertical="top"/>
    </xf>
    <xf numFmtId="0" fontId="9" fillId="0" borderId="2" xfId="0" applyFont="1" applyBorder="1" applyAlignment="1">
      <alignment horizontal="right"/>
    </xf>
    <xf numFmtId="0" fontId="9" fillId="0" borderId="2" xfId="0" applyFont="1" applyFill="1" applyBorder="1" applyAlignment="1">
      <alignment vertical="top"/>
    </xf>
    <xf numFmtId="0" fontId="9" fillId="0" borderId="2" xfId="0" applyFont="1" applyBorder="1" applyAlignment="1">
      <alignment horizontal="left" vertical="top" wrapText="1" indent="3"/>
    </xf>
    <xf numFmtId="0" fontId="23" fillId="0" borderId="2" xfId="0" applyFont="1" applyBorder="1" applyAlignment="1">
      <alignment vertical="top" wrapText="1"/>
    </xf>
    <xf numFmtId="0" fontId="3" fillId="0" borderId="2" xfId="0" applyFont="1" applyFill="1" applyBorder="1" applyAlignment="1">
      <alignment horizontal="right" vertical="top"/>
    </xf>
    <xf numFmtId="3" fontId="3" fillId="0" borderId="2" xfId="0" applyNumberFormat="1" applyFont="1" applyFill="1" applyBorder="1" applyAlignment="1">
      <alignment horizontal="right" wrapText="1"/>
    </xf>
    <xf numFmtId="0" fontId="3" fillId="0" borderId="2" xfId="0" applyFont="1" applyFill="1" applyBorder="1" applyAlignment="1">
      <alignment horizontal="right" wrapText="1"/>
    </xf>
    <xf numFmtId="0" fontId="12" fillId="0" borderId="2" xfId="0" applyFont="1" applyFill="1" applyBorder="1" applyAlignment="1">
      <alignment horizontal="right" wrapText="1"/>
    </xf>
    <xf numFmtId="0" fontId="12" fillId="0" borderId="0" xfId="0" applyFont="1" applyFill="1" applyAlignment="1">
      <alignment horizontal="right"/>
    </xf>
    <xf numFmtId="0" fontId="12" fillId="0" borderId="0" xfId="0" applyFont="1" applyFill="1" applyAlignment="1">
      <alignment/>
    </xf>
    <xf numFmtId="3" fontId="12" fillId="0" borderId="0" xfId="0" applyNumberFormat="1" applyFont="1" applyFill="1" applyBorder="1" applyAlignment="1">
      <alignment horizontal="left" wrapText="1"/>
    </xf>
    <xf numFmtId="4" fontId="12" fillId="0" borderId="0" xfId="0" applyNumberFormat="1" applyFont="1" applyFill="1" applyAlignment="1">
      <alignment horizontal="right"/>
    </xf>
    <xf numFmtId="0" fontId="12" fillId="0" borderId="0" xfId="0" applyFont="1" applyFill="1" applyBorder="1" applyAlignment="1">
      <alignment horizontal="right" wrapText="1"/>
    </xf>
    <xf numFmtId="3" fontId="12" fillId="0" borderId="0" xfId="0" applyNumberFormat="1" applyFont="1" applyFill="1" applyBorder="1" applyAlignment="1">
      <alignment horizontal="right"/>
    </xf>
    <xf numFmtId="0" fontId="12" fillId="0" borderId="0" xfId="0" applyFont="1" applyFill="1" applyBorder="1" applyAlignment="1">
      <alignment/>
    </xf>
    <xf numFmtId="0" fontId="12" fillId="0" borderId="0" xfId="0" applyFont="1" applyFill="1" applyBorder="1" applyAlignment="1">
      <alignment horizontal="left" indent="1"/>
    </xf>
    <xf numFmtId="0" fontId="12" fillId="0" borderId="0" xfId="0" applyFont="1" applyFill="1" applyAlignment="1">
      <alignment horizontal="left" indent="1"/>
    </xf>
    <xf numFmtId="0" fontId="12" fillId="0" borderId="0" xfId="0" applyFont="1" applyFill="1" applyBorder="1" applyAlignment="1">
      <alignment horizontal="left"/>
    </xf>
    <xf numFmtId="0" fontId="12" fillId="0" borderId="0" xfId="0" applyFont="1" applyFill="1" applyBorder="1" applyAlignment="1">
      <alignment horizontal="right"/>
    </xf>
    <xf numFmtId="0" fontId="4" fillId="0" borderId="0" xfId="0" applyFont="1" applyAlignment="1">
      <alignment horizontal="right"/>
    </xf>
    <xf numFmtId="0" fontId="4" fillId="0" borderId="0" xfId="0" applyFont="1" applyFill="1" applyAlignment="1">
      <alignment horizontal="right"/>
    </xf>
    <xf numFmtId="3" fontId="3" fillId="0" borderId="0" xfId="0" applyNumberFormat="1" applyFont="1" applyFill="1" applyAlignment="1">
      <alignment horizontal="centerContinuous"/>
    </xf>
    <xf numFmtId="0" fontId="11" fillId="0" borderId="0" xfId="0" applyFont="1" applyFill="1" applyAlignment="1">
      <alignment horizontal="right"/>
    </xf>
    <xf numFmtId="0" fontId="3" fillId="0" borderId="0" xfId="0" applyFont="1" applyFill="1" applyAlignment="1">
      <alignment horizontal="center" wrapText="1"/>
    </xf>
    <xf numFmtId="0" fontId="3" fillId="0" borderId="0" xfId="0" applyFont="1" applyFill="1" applyBorder="1" applyAlignment="1">
      <alignment horizontal="center" wrapText="1"/>
    </xf>
    <xf numFmtId="3" fontId="3" fillId="0" borderId="0" xfId="0" applyNumberFormat="1" applyFont="1" applyFill="1" applyBorder="1" applyAlignment="1">
      <alignment horizontal="center"/>
    </xf>
    <xf numFmtId="0" fontId="7" fillId="0" borderId="2" xfId="0" applyFont="1" applyFill="1" applyBorder="1" applyAlignment="1">
      <alignment horizontal="left" vertical="center" wrapText="1"/>
    </xf>
    <xf numFmtId="0" fontId="7" fillId="0" borderId="2" xfId="0" applyFont="1" applyFill="1" applyBorder="1" applyAlignment="1">
      <alignment horizontal="left" wrapText="1"/>
    </xf>
    <xf numFmtId="0" fontId="9" fillId="0" borderId="2" xfId="0" applyFont="1" applyFill="1" applyBorder="1" applyAlignment="1">
      <alignment horizontal="left" wrapText="1"/>
    </xf>
    <xf numFmtId="0" fontId="3" fillId="0" borderId="2" xfId="0" applyFont="1" applyFill="1" applyBorder="1" applyAlignment="1">
      <alignment horizontal="left" wrapText="1"/>
    </xf>
    <xf numFmtId="0" fontId="3" fillId="0" borderId="2" xfId="0" applyFont="1" applyFill="1" applyBorder="1" applyAlignment="1">
      <alignment wrapText="1"/>
    </xf>
    <xf numFmtId="3" fontId="7" fillId="0" borderId="2" xfId="0" applyNumberFormat="1" applyFont="1" applyFill="1" applyBorder="1" applyAlignment="1">
      <alignment horizontal="right" wrapText="1"/>
    </xf>
    <xf numFmtId="0" fontId="7" fillId="0" borderId="2" xfId="0" applyFont="1" applyFill="1" applyBorder="1" applyAlignment="1">
      <alignment horizontal="center" wrapText="1"/>
    </xf>
    <xf numFmtId="3" fontId="25" fillId="0" borderId="2" xfId="0" applyNumberFormat="1" applyFont="1" applyFill="1" applyBorder="1" applyAlignment="1">
      <alignment/>
    </xf>
    <xf numFmtId="3" fontId="3" fillId="0" borderId="2" xfId="0" applyNumberFormat="1" applyFont="1" applyFill="1" applyBorder="1" applyAlignment="1">
      <alignment/>
    </xf>
    <xf numFmtId="3" fontId="3" fillId="4" borderId="2" xfId="0" applyNumberFormat="1" applyFont="1" applyFill="1" applyBorder="1" applyAlignment="1">
      <alignment/>
    </xf>
    <xf numFmtId="3" fontId="12" fillId="0" borderId="2" xfId="0" applyNumberFormat="1" applyFont="1" applyFill="1" applyBorder="1" applyAlignment="1">
      <alignment/>
    </xf>
    <xf numFmtId="0" fontId="3" fillId="0" borderId="0" xfId="0" applyFont="1" applyFill="1" applyBorder="1" applyAlignment="1">
      <alignment wrapText="1"/>
    </xf>
    <xf numFmtId="3" fontId="4" fillId="0" borderId="0" xfId="0" applyNumberFormat="1" applyFont="1" applyAlignment="1">
      <alignment horizontal="right"/>
    </xf>
    <xf numFmtId="3" fontId="3" fillId="0" borderId="0" xfId="0" applyNumberFormat="1" applyFont="1" applyFill="1" applyAlignment="1">
      <alignment wrapText="1"/>
    </xf>
    <xf numFmtId="0" fontId="11" fillId="0" borderId="0" xfId="0" applyFont="1" applyFill="1" applyAlignment="1">
      <alignment horizontal="center" wrapText="1"/>
    </xf>
    <xf numFmtId="0" fontId="4" fillId="0" borderId="0" xfId="0" applyFont="1" applyFill="1" applyAlignment="1">
      <alignment horizontal="centerContinuous"/>
    </xf>
    <xf numFmtId="0" fontId="4" fillId="0" borderId="0" xfId="0" applyFont="1" applyFill="1" applyAlignment="1">
      <alignment horizontal="center" wrapText="1"/>
    </xf>
    <xf numFmtId="0" fontId="3" fillId="0" borderId="4" xfId="0" applyFont="1" applyFill="1" applyBorder="1" applyAlignment="1">
      <alignment horizontal="center" vertical="center" wrapText="1"/>
    </xf>
    <xf numFmtId="0" fontId="12" fillId="0" borderId="4" xfId="0" applyFont="1" applyFill="1" applyBorder="1" applyAlignment="1">
      <alignment horizontal="center" wrapText="1"/>
    </xf>
    <xf numFmtId="0" fontId="12" fillId="0" borderId="2" xfId="0" applyFont="1" applyFill="1" applyBorder="1" applyAlignment="1">
      <alignment horizontal="center" wrapText="1"/>
    </xf>
    <xf numFmtId="0" fontId="11" fillId="0" borderId="4" xfId="0" applyFont="1" applyFill="1" applyBorder="1" applyAlignment="1">
      <alignment horizontal="center" wrapText="1"/>
    </xf>
    <xf numFmtId="0" fontId="11" fillId="0" borderId="4" xfId="0" applyFont="1" applyFill="1" applyBorder="1" applyAlignment="1">
      <alignment horizontal="center" vertical="top" wrapText="1"/>
    </xf>
    <xf numFmtId="0" fontId="3" fillId="0" borderId="2" xfId="0" applyFont="1" applyFill="1" applyBorder="1" applyAlignment="1">
      <alignment/>
    </xf>
    <xf numFmtId="3" fontId="3" fillId="4" borderId="2" xfId="0" applyNumberFormat="1" applyFont="1" applyFill="1" applyBorder="1" applyAlignment="1">
      <alignment horizontal="right"/>
    </xf>
    <xf numFmtId="0" fontId="3" fillId="5" borderId="2" xfId="0" applyFont="1" applyFill="1" applyBorder="1" applyAlignment="1">
      <alignment wrapText="1"/>
    </xf>
    <xf numFmtId="3" fontId="3" fillId="5" borderId="2" xfId="0" applyNumberFormat="1" applyFont="1" applyFill="1" applyBorder="1" applyAlignment="1">
      <alignment horizontal="right" wrapText="1"/>
    </xf>
    <xf numFmtId="0" fontId="3" fillId="0" borderId="2" xfId="0" applyFont="1" applyBorder="1" applyAlignment="1">
      <alignment horizontal="left" vertical="top" wrapText="1" indent="2"/>
    </xf>
    <xf numFmtId="0" fontId="7" fillId="0" borderId="2" xfId="0" applyFont="1" applyFill="1" applyBorder="1" applyAlignment="1">
      <alignment/>
    </xf>
    <xf numFmtId="0" fontId="11" fillId="0" borderId="0" xfId="0" applyFont="1" applyFill="1" applyBorder="1" applyAlignment="1">
      <alignment horizontal="center" wrapText="1"/>
    </xf>
    <xf numFmtId="0" fontId="3" fillId="0" borderId="0" xfId="0" applyFont="1" applyFill="1" applyBorder="1" applyAlignment="1">
      <alignment horizontal="left" wrapText="1"/>
    </xf>
    <xf numFmtId="3" fontId="3" fillId="0" borderId="0" xfId="0" applyNumberFormat="1" applyFont="1" applyFill="1" applyBorder="1" applyAlignment="1">
      <alignment horizontal="right"/>
    </xf>
    <xf numFmtId="166" fontId="3" fillId="0" borderId="0" xfId="0" applyNumberFormat="1" applyFont="1" applyFill="1" applyBorder="1" applyAlignment="1">
      <alignment horizontal="right" wrapText="1"/>
    </xf>
    <xf numFmtId="0" fontId="0" fillId="0" borderId="0" xfId="0" applyAlignment="1">
      <alignment wrapText="1"/>
    </xf>
    <xf numFmtId="0" fontId="14" fillId="0" borderId="0" xfId="0" applyFont="1" applyAlignment="1">
      <alignment/>
    </xf>
    <xf numFmtId="0" fontId="11" fillId="0" borderId="0" xfId="0" applyFont="1" applyFill="1" applyBorder="1" applyAlignment="1">
      <alignment wrapText="1"/>
    </xf>
    <xf numFmtId="0" fontId="0" fillId="0" borderId="0" xfId="0" applyFont="1" applyAlignment="1">
      <alignment wrapText="1"/>
    </xf>
    <xf numFmtId="0" fontId="0" fillId="0" borderId="0" xfId="0" applyFont="1" applyFill="1" applyAlignment="1">
      <alignment wrapText="1"/>
    </xf>
    <xf numFmtId="164" fontId="3" fillId="0" borderId="0" xfId="0" applyNumberFormat="1" applyFont="1" applyFill="1" applyBorder="1" applyAlignment="1">
      <alignment/>
    </xf>
    <xf numFmtId="164" fontId="3" fillId="0" borderId="0" xfId="0" applyNumberFormat="1" applyFont="1" applyFill="1" applyAlignment="1">
      <alignment horizontal="centerContinuous"/>
    </xf>
    <xf numFmtId="3" fontId="3" fillId="0" borderId="0" xfId="0" applyNumberFormat="1" applyFont="1" applyFill="1" applyAlignment="1">
      <alignment/>
    </xf>
    <xf numFmtId="0" fontId="3" fillId="0" borderId="2" xfId="0" applyFont="1" applyFill="1" applyBorder="1" applyAlignment="1">
      <alignment horizontal="center" vertical="center"/>
    </xf>
    <xf numFmtId="0" fontId="12" fillId="0" borderId="2" xfId="0" applyFont="1" applyFill="1" applyBorder="1" applyAlignment="1">
      <alignment horizontal="center" vertical="center"/>
    </xf>
    <xf numFmtId="0" fontId="3" fillId="0" borderId="2" xfId="0" applyFont="1" applyFill="1" applyBorder="1" applyAlignment="1">
      <alignment/>
    </xf>
    <xf numFmtId="49" fontId="3" fillId="0" borderId="2" xfId="0" applyNumberFormat="1" applyFont="1" applyFill="1" applyBorder="1" applyAlignment="1">
      <alignment horizontal="center"/>
    </xf>
    <xf numFmtId="168" fontId="3" fillId="0" borderId="2" xfId="0" applyNumberFormat="1" applyFont="1" applyFill="1" applyBorder="1" applyAlignment="1">
      <alignment horizontal="center"/>
    </xf>
    <xf numFmtId="164" fontId="3" fillId="0" borderId="0" xfId="0" applyNumberFormat="1" applyFont="1" applyFill="1" applyAlignment="1">
      <alignment/>
    </xf>
    <xf numFmtId="10" fontId="3" fillId="0" borderId="0" xfId="0" applyNumberFormat="1" applyFont="1" applyFill="1" applyAlignment="1">
      <alignment/>
    </xf>
    <xf numFmtId="165" fontId="4" fillId="0" borderId="0" xfId="0" applyNumberFormat="1" applyFont="1" applyFill="1" applyAlignment="1">
      <alignment/>
    </xf>
    <xf numFmtId="0" fontId="28" fillId="0" borderId="0" xfId="0" applyFont="1" applyAlignment="1">
      <alignment/>
    </xf>
    <xf numFmtId="0" fontId="3" fillId="0" borderId="0" xfId="0" applyFont="1" applyAlignment="1">
      <alignment horizontal="centerContinuous"/>
    </xf>
    <xf numFmtId="3" fontId="3" fillId="0" borderId="0" xfId="0" applyNumberFormat="1" applyFont="1" applyAlignment="1">
      <alignment horizontal="centerContinuous"/>
    </xf>
    <xf numFmtId="0" fontId="29" fillId="0" borderId="0" xfId="0" applyFont="1" applyAlignment="1">
      <alignment/>
    </xf>
    <xf numFmtId="0" fontId="3" fillId="0" borderId="0" xfId="0" applyFont="1" applyFill="1" applyBorder="1" applyAlignment="1">
      <alignment horizontal="center"/>
    </xf>
    <xf numFmtId="0" fontId="5" fillId="0" borderId="0" xfId="0" applyFont="1" applyAlignment="1">
      <alignment horizontal="centerContinuous" wrapText="1"/>
    </xf>
    <xf numFmtId="0" fontId="13" fillId="0" borderId="0" xfId="0" applyFont="1" applyAlignment="1">
      <alignment horizontal="centerContinuous"/>
    </xf>
    <xf numFmtId="49" fontId="3" fillId="0" borderId="0" xfId="0" applyNumberFormat="1" applyFont="1" applyAlignment="1">
      <alignment horizontal="center" wrapText="1"/>
    </xf>
    <xf numFmtId="0" fontId="13" fillId="0" borderId="0" xfId="0" applyFont="1" applyBorder="1" applyAlignment="1">
      <alignment horizontal="centerContinuous"/>
    </xf>
    <xf numFmtId="3" fontId="3" fillId="0" borderId="0" xfId="0" applyNumberFormat="1" applyFont="1" applyBorder="1" applyAlignment="1">
      <alignment horizontal="centerContinuous"/>
    </xf>
    <xf numFmtId="0" fontId="12" fillId="0" borderId="0" xfId="0" applyFont="1" applyBorder="1" applyAlignment="1">
      <alignment/>
    </xf>
    <xf numFmtId="0" fontId="11" fillId="0" borderId="2" xfId="0" applyFont="1" applyBorder="1" applyAlignment="1">
      <alignment horizontal="center" vertical="center" wrapText="1"/>
    </xf>
    <xf numFmtId="3" fontId="11" fillId="0" borderId="2" xfId="0" applyNumberFormat="1" applyFont="1" applyBorder="1" applyAlignment="1">
      <alignment horizontal="center" vertical="center" wrapText="1"/>
    </xf>
    <xf numFmtId="0" fontId="12" fillId="0" borderId="2" xfId="0" applyFont="1" applyBorder="1" applyAlignment="1">
      <alignment horizontal="center" vertical="center" wrapText="1"/>
    </xf>
    <xf numFmtId="3" fontId="12" fillId="0" borderId="2" xfId="0" applyNumberFormat="1" applyFont="1" applyBorder="1" applyAlignment="1">
      <alignment horizontal="center" vertical="center" wrapText="1"/>
    </xf>
    <xf numFmtId="0" fontId="29" fillId="0" borderId="0" xfId="0" applyFont="1" applyAlignment="1">
      <alignment horizontal="center"/>
    </xf>
    <xf numFmtId="0" fontId="7" fillId="0" borderId="2" xfId="0" applyFont="1" applyBorder="1" applyAlignment="1">
      <alignment wrapText="1"/>
    </xf>
    <xf numFmtId="3" fontId="10" fillId="0" borderId="2" xfId="0" applyNumberFormat="1" applyFont="1" applyBorder="1" applyAlignment="1">
      <alignment/>
    </xf>
    <xf numFmtId="2" fontId="10" fillId="0" borderId="2" xfId="0" applyNumberFormat="1" applyFont="1" applyBorder="1" applyAlignment="1">
      <alignment horizontal="right"/>
    </xf>
    <xf numFmtId="0" fontId="7" fillId="0" borderId="2" xfId="0" applyFont="1" applyBorder="1" applyAlignment="1">
      <alignment/>
    </xf>
    <xf numFmtId="0" fontId="3" fillId="0" borderId="2" xfId="0" applyFont="1" applyBorder="1" applyAlignment="1">
      <alignment horizontal="left" indent="1"/>
    </xf>
    <xf numFmtId="2" fontId="3" fillId="0" borderId="2" xfId="0" applyNumberFormat="1" applyFont="1" applyBorder="1" applyAlignment="1">
      <alignment horizontal="right"/>
    </xf>
    <xf numFmtId="3" fontId="11" fillId="0" borderId="2" xfId="0" applyNumberFormat="1" applyFont="1" applyBorder="1" applyAlignment="1">
      <alignment/>
    </xf>
    <xf numFmtId="2" fontId="11" fillId="0" borderId="2" xfId="0" applyNumberFormat="1" applyFont="1" applyBorder="1" applyAlignment="1">
      <alignment horizontal="right"/>
    </xf>
    <xf numFmtId="0" fontId="9" fillId="0" borderId="2" xfId="0" applyFont="1" applyBorder="1" applyAlignment="1">
      <alignment horizontal="left" wrapText="1" indent="2"/>
    </xf>
    <xf numFmtId="3" fontId="8" fillId="0" borderId="2" xfId="0" applyNumberFormat="1" applyFont="1" applyFill="1" applyBorder="1" applyAlignment="1">
      <alignment/>
    </xf>
    <xf numFmtId="2" fontId="8" fillId="0" borderId="2" xfId="0" applyNumberFormat="1" applyFont="1" applyBorder="1" applyAlignment="1">
      <alignment horizontal="right"/>
    </xf>
    <xf numFmtId="3" fontId="8" fillId="0" borderId="2" xfId="0" applyNumberFormat="1" applyFont="1" applyBorder="1" applyAlignment="1">
      <alignment/>
    </xf>
    <xf numFmtId="0" fontId="7" fillId="0" borderId="2" xfId="0" applyFont="1" applyBorder="1" applyAlignment="1">
      <alignment horizontal="left" wrapText="1"/>
    </xf>
    <xf numFmtId="0" fontId="3" fillId="0" borderId="2" xfId="0" applyFont="1" applyBorder="1" applyAlignment="1">
      <alignment horizontal="left" wrapText="1" indent="1"/>
    </xf>
    <xf numFmtId="2" fontId="7" fillId="0" borderId="2" xfId="0" applyNumberFormat="1" applyFont="1" applyBorder="1" applyAlignment="1">
      <alignment horizontal="right"/>
    </xf>
    <xf numFmtId="0" fontId="9" fillId="0" borderId="2" xfId="0" applyFont="1" applyBorder="1" applyAlignment="1">
      <alignment wrapText="1"/>
    </xf>
    <xf numFmtId="0" fontId="30" fillId="0" borderId="0" xfId="0" applyFont="1" applyAlignment="1">
      <alignment/>
    </xf>
    <xf numFmtId="0" fontId="30" fillId="0" borderId="2" xfId="0" applyFont="1" applyBorder="1" applyAlignment="1">
      <alignment/>
    </xf>
    <xf numFmtId="0" fontId="9" fillId="0" borderId="2" xfId="0" applyFont="1" applyBorder="1" applyAlignment="1">
      <alignment horizontal="left" wrapText="1"/>
    </xf>
    <xf numFmtId="0" fontId="30" fillId="0" borderId="0" xfId="0" applyFont="1" applyBorder="1" applyAlignment="1">
      <alignment/>
    </xf>
    <xf numFmtId="0" fontId="17" fillId="0" borderId="9" xfId="0" applyFont="1" applyBorder="1" applyAlignment="1">
      <alignment wrapText="1"/>
    </xf>
    <xf numFmtId="3" fontId="11" fillId="0" borderId="2" xfId="0" applyNumberFormat="1" applyFont="1" applyFill="1" applyBorder="1" applyAlignment="1">
      <alignment/>
    </xf>
    <xf numFmtId="0" fontId="9" fillId="0" borderId="2" xfId="0" applyFont="1" applyFill="1" applyBorder="1" applyAlignment="1">
      <alignment horizontal="right" wrapText="1"/>
    </xf>
    <xf numFmtId="2" fontId="31" fillId="0" borderId="2" xfId="0" applyNumberFormat="1" applyFont="1" applyBorder="1" applyAlignment="1">
      <alignment horizontal="right"/>
    </xf>
    <xf numFmtId="164" fontId="3" fillId="0" borderId="2" xfId="0" applyNumberFormat="1" applyFont="1" applyBorder="1" applyAlignment="1">
      <alignment/>
    </xf>
    <xf numFmtId="164" fontId="7" fillId="0" borderId="2" xfId="0" applyNumberFormat="1" applyFont="1" applyBorder="1" applyAlignment="1">
      <alignment/>
    </xf>
    <xf numFmtId="0" fontId="29" fillId="0" borderId="2" xfId="0" applyFont="1" applyBorder="1" applyAlignment="1">
      <alignment/>
    </xf>
    <xf numFmtId="0" fontId="29" fillId="0" borderId="5" xfId="0" applyFont="1" applyBorder="1" applyAlignment="1">
      <alignment/>
    </xf>
    <xf numFmtId="0" fontId="17" fillId="0" borderId="0" xfId="0" applyFont="1" applyBorder="1" applyAlignment="1">
      <alignment wrapText="1"/>
    </xf>
    <xf numFmtId="3" fontId="29" fillId="0" borderId="0" xfId="0" applyNumberFormat="1" applyFont="1" applyAlignment="1">
      <alignment/>
    </xf>
    <xf numFmtId="0" fontId="32" fillId="0" borderId="0" xfId="0" applyFont="1" applyAlignment="1">
      <alignment wrapText="1"/>
    </xf>
    <xf numFmtId="164" fontId="7" fillId="0" borderId="2" xfId="0" applyNumberFormat="1" applyFont="1" applyBorder="1" applyAlignment="1">
      <alignment wrapText="1"/>
    </xf>
    <xf numFmtId="0" fontId="29" fillId="0" borderId="0" xfId="0" applyFont="1" applyBorder="1" applyAlignment="1">
      <alignment/>
    </xf>
    <xf numFmtId="0" fontId="28" fillId="0" borderId="8" xfId="0" applyFont="1" applyBorder="1" applyAlignment="1">
      <alignment/>
    </xf>
    <xf numFmtId="164" fontId="11" fillId="0" borderId="8" xfId="0" applyNumberFormat="1" applyFont="1" applyBorder="1" applyAlignment="1">
      <alignment/>
    </xf>
    <xf numFmtId="3" fontId="11" fillId="0" borderId="8" xfId="0" applyNumberFormat="1" applyFont="1" applyBorder="1" applyAlignment="1">
      <alignment/>
    </xf>
    <xf numFmtId="165" fontId="11" fillId="0" borderId="8" xfId="0" applyNumberFormat="1" applyFont="1" applyBorder="1" applyAlignment="1">
      <alignment/>
    </xf>
    <xf numFmtId="0" fontId="29" fillId="0" borderId="8" xfId="0" applyFont="1" applyBorder="1" applyAlignment="1">
      <alignment/>
    </xf>
    <xf numFmtId="0" fontId="3" fillId="0" borderId="0" xfId="0" applyFont="1" applyAlignment="1">
      <alignment wrapText="1"/>
    </xf>
    <xf numFmtId="164" fontId="11" fillId="0" borderId="0" xfId="0" applyNumberFormat="1" applyFont="1" applyBorder="1" applyAlignment="1">
      <alignment/>
    </xf>
    <xf numFmtId="3" fontId="11" fillId="0" borderId="0" xfId="0" applyNumberFormat="1" applyFont="1" applyBorder="1" applyAlignment="1">
      <alignment/>
    </xf>
    <xf numFmtId="165" fontId="11" fillId="0" borderId="0" xfId="0" applyNumberFormat="1" applyFont="1" applyBorder="1" applyAlignment="1">
      <alignment/>
    </xf>
    <xf numFmtId="0" fontId="29" fillId="0" borderId="10" xfId="0" applyFont="1" applyBorder="1" applyAlignment="1">
      <alignment/>
    </xf>
    <xf numFmtId="0" fontId="29" fillId="0" borderId="11" xfId="0" applyFont="1" applyBorder="1" applyAlignment="1">
      <alignment/>
    </xf>
    <xf numFmtId="3" fontId="3" fillId="0" borderId="0" xfId="0" applyNumberFormat="1" applyFont="1" applyAlignment="1">
      <alignment horizontal="center"/>
    </xf>
    <xf numFmtId="3" fontId="11" fillId="0" borderId="0" xfId="0" applyNumberFormat="1" applyFont="1" applyAlignment="1">
      <alignment/>
    </xf>
    <xf numFmtId="49" fontId="12" fillId="0" borderId="0" xfId="0" applyNumberFormat="1" applyFont="1" applyAlignment="1">
      <alignment wrapText="1"/>
    </xf>
    <xf numFmtId="0" fontId="12" fillId="0" borderId="0" xfId="0" applyFont="1" applyAlignment="1">
      <alignment wrapText="1"/>
    </xf>
    <xf numFmtId="0" fontId="3" fillId="0" borderId="0" xfId="0" applyNumberFormat="1" applyFont="1" applyBorder="1" applyAlignment="1">
      <alignment/>
    </xf>
    <xf numFmtId="3" fontId="11" fillId="0" borderId="0" xfId="0" applyNumberFormat="1" applyFont="1" applyBorder="1" applyAlignment="1">
      <alignment horizontal="center"/>
    </xf>
    <xf numFmtId="3" fontId="28" fillId="0" borderId="0" xfId="0" applyNumberFormat="1" applyFont="1" applyAlignment="1">
      <alignment/>
    </xf>
    <xf numFmtId="0" fontId="28" fillId="0" borderId="0" xfId="0" applyFont="1" applyAlignment="1">
      <alignment wrapText="1"/>
    </xf>
    <xf numFmtId="49" fontId="4" fillId="0" borderId="0" xfId="0" applyNumberFormat="1" applyFont="1" applyBorder="1" applyAlignment="1">
      <alignment horizontal="center" vertical="top" wrapText="1"/>
    </xf>
    <xf numFmtId="49" fontId="4" fillId="0" borderId="0" xfId="0" applyNumberFormat="1" applyFont="1" applyBorder="1" applyAlignment="1">
      <alignment vertical="top" wrapText="1"/>
    </xf>
    <xf numFmtId="3" fontId="4" fillId="0" borderId="0" xfId="0" applyNumberFormat="1" applyFont="1" applyBorder="1" applyAlignment="1">
      <alignment/>
    </xf>
    <xf numFmtId="4" fontId="4" fillId="0" borderId="0" xfId="0" applyNumberFormat="1" applyFont="1" applyBorder="1" applyAlignment="1">
      <alignment/>
    </xf>
    <xf numFmtId="3" fontId="11" fillId="0" borderId="0" xfId="0" applyNumberFormat="1" applyFont="1" applyAlignment="1">
      <alignment horizontal="right"/>
    </xf>
    <xf numFmtId="0" fontId="3" fillId="0" borderId="0" xfId="0" applyFont="1" applyAlignment="1">
      <alignment horizontal="centerContinuous" vertical="top"/>
    </xf>
    <xf numFmtId="49" fontId="3" fillId="0" borderId="0" xfId="0" applyNumberFormat="1" applyFont="1" applyAlignment="1">
      <alignment horizontal="left" vertical="top" indent="15"/>
    </xf>
    <xf numFmtId="4" fontId="3" fillId="0" borderId="0" xfId="0" applyNumberFormat="1" applyFont="1" applyFill="1" applyAlignment="1">
      <alignment horizontal="left"/>
    </xf>
    <xf numFmtId="0" fontId="4" fillId="0" borderId="0" xfId="0" applyFont="1" applyAlignment="1">
      <alignment vertical="top"/>
    </xf>
    <xf numFmtId="49" fontId="4" fillId="0" borderId="0" xfId="0" applyNumberFormat="1" applyFont="1" applyAlignment="1">
      <alignment vertical="top"/>
    </xf>
    <xf numFmtId="3" fontId="4" fillId="0" borderId="0" xfId="0" applyNumberFormat="1" applyFont="1" applyAlignment="1">
      <alignment/>
    </xf>
    <xf numFmtId="4" fontId="4" fillId="0" borderId="0" xfId="0" applyNumberFormat="1" applyFont="1" applyFill="1" applyAlignment="1">
      <alignment/>
    </xf>
    <xf numFmtId="0" fontId="4" fillId="0" borderId="0" xfId="0" applyFont="1" applyAlignment="1">
      <alignment/>
    </xf>
    <xf numFmtId="49" fontId="5" fillId="0" borderId="0" xfId="0" applyNumberFormat="1" applyFont="1" applyAlignment="1">
      <alignment horizontal="left" vertical="top" indent="15"/>
    </xf>
    <xf numFmtId="3" fontId="4" fillId="0" borderId="0" xfId="0" applyNumberFormat="1" applyFont="1" applyAlignment="1">
      <alignment horizontal="centerContinuous"/>
    </xf>
    <xf numFmtId="4" fontId="4" fillId="0" borderId="0" xfId="0" applyNumberFormat="1" applyFont="1" applyFill="1" applyAlignment="1">
      <alignment horizontal="centerContinuous"/>
    </xf>
    <xf numFmtId="0" fontId="3" fillId="0" borderId="0" xfId="0" applyFont="1" applyAlignment="1">
      <alignment/>
    </xf>
    <xf numFmtId="4" fontId="3" fillId="0" borderId="0" xfId="0" applyNumberFormat="1" applyFont="1" applyFill="1" applyBorder="1" applyAlignment="1">
      <alignment horizontal="center"/>
    </xf>
    <xf numFmtId="0" fontId="4" fillId="0" borderId="0" xfId="0" applyNumberFormat="1" applyFont="1" applyAlignment="1">
      <alignment horizontal="center" vertical="center"/>
    </xf>
    <xf numFmtId="0" fontId="4" fillId="0" borderId="0" xfId="0" applyNumberFormat="1" applyFont="1" applyAlignment="1">
      <alignment horizontal="center" vertical="center" wrapText="1"/>
    </xf>
    <xf numFmtId="3" fontId="4" fillId="0" borderId="0" xfId="0" applyNumberFormat="1" applyFont="1" applyBorder="1" applyAlignment="1">
      <alignment horizontal="center" vertical="center"/>
    </xf>
    <xf numFmtId="4" fontId="4" fillId="0" borderId="0" xfId="0" applyNumberFormat="1" applyFont="1" applyAlignment="1">
      <alignment horizontal="center" vertical="center"/>
    </xf>
    <xf numFmtId="3" fontId="3" fillId="0" borderId="0" xfId="0" applyNumberFormat="1" applyFont="1" applyBorder="1" applyAlignment="1">
      <alignment horizontal="center" vertical="center"/>
    </xf>
    <xf numFmtId="0" fontId="3" fillId="0" borderId="2"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0" fontId="3" fillId="0" borderId="2" xfId="0" applyNumberFormat="1" applyFont="1" applyBorder="1" applyAlignment="1">
      <alignment horizontal="center" vertical="center"/>
    </xf>
    <xf numFmtId="3" fontId="3" fillId="0" borderId="2" xfId="0" applyNumberFormat="1" applyFont="1" applyBorder="1" applyAlignment="1">
      <alignment horizontal="center" vertical="center"/>
    </xf>
    <xf numFmtId="0" fontId="4" fillId="0" borderId="2" xfId="0" applyNumberFormat="1" applyFont="1" applyBorder="1" applyAlignment="1">
      <alignment horizontal="center" vertical="center"/>
    </xf>
    <xf numFmtId="0" fontId="5" fillId="0" borderId="2" xfId="0" applyNumberFormat="1" applyFont="1" applyBorder="1" applyAlignment="1">
      <alignment horizontal="left" vertical="center" wrapText="1"/>
    </xf>
    <xf numFmtId="3" fontId="7" fillId="0" borderId="2" xfId="0" applyNumberFormat="1" applyFont="1" applyBorder="1" applyAlignment="1">
      <alignment horizontal="right" vertical="center"/>
    </xf>
    <xf numFmtId="4" fontId="7" fillId="0" borderId="2" xfId="0" applyNumberFormat="1" applyFont="1" applyBorder="1" applyAlignment="1">
      <alignment horizontal="right" vertical="center"/>
    </xf>
    <xf numFmtId="0" fontId="5" fillId="0" borderId="2" xfId="0" applyNumberFormat="1" applyFont="1" applyBorder="1" applyAlignment="1">
      <alignment horizontal="left" vertical="center"/>
    </xf>
    <xf numFmtId="0" fontId="33" fillId="0" borderId="2" xfId="0" applyNumberFormat="1" applyFont="1" applyBorder="1" applyAlignment="1">
      <alignment horizontal="center" vertical="center"/>
    </xf>
    <xf numFmtId="0" fontId="21" fillId="0" borderId="2" xfId="0" applyNumberFormat="1" applyFont="1" applyFill="1" applyBorder="1" applyAlignment="1">
      <alignment horizontal="left" vertical="center" wrapText="1" indent="1"/>
    </xf>
    <xf numFmtId="3" fontId="9" fillId="0" borderId="2" xfId="0" applyNumberFormat="1" applyFont="1" applyBorder="1" applyAlignment="1">
      <alignment horizontal="right" vertical="center"/>
    </xf>
    <xf numFmtId="4" fontId="9" fillId="0" borderId="2" xfId="0" applyNumberFormat="1" applyFont="1" applyBorder="1" applyAlignment="1">
      <alignment horizontal="right" vertical="center"/>
    </xf>
    <xf numFmtId="0"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xf>
    <xf numFmtId="0" fontId="9" fillId="0" borderId="2" xfId="0" applyNumberFormat="1" applyFont="1" applyFill="1" applyBorder="1" applyAlignment="1">
      <alignment horizontal="left" vertical="center" wrapText="1" indent="3"/>
    </xf>
    <xf numFmtId="3" fontId="3" fillId="0" borderId="2" xfId="0" applyNumberFormat="1" applyFont="1" applyBorder="1" applyAlignment="1">
      <alignment horizontal="right" vertical="center"/>
    </xf>
    <xf numFmtId="0" fontId="4" fillId="0" borderId="2" xfId="0" applyNumberFormat="1" applyFont="1" applyBorder="1" applyAlignment="1">
      <alignment horizontal="left" vertical="center" wrapText="1" indent="1"/>
    </xf>
    <xf numFmtId="3" fontId="3" fillId="0" borderId="2" xfId="0" applyNumberFormat="1" applyFont="1" applyBorder="1" applyAlignment="1">
      <alignment horizontal="right" vertical="center"/>
    </xf>
    <xf numFmtId="4" fontId="3" fillId="0" borderId="2" xfId="0" applyNumberFormat="1" applyFont="1" applyBorder="1" applyAlignment="1">
      <alignment horizontal="right" vertical="center"/>
    </xf>
    <xf numFmtId="0" fontId="21" fillId="0" borderId="2" xfId="0" applyNumberFormat="1" applyFont="1" applyBorder="1" applyAlignment="1">
      <alignment horizontal="right" vertical="center"/>
    </xf>
    <xf numFmtId="0" fontId="21" fillId="0" borderId="2" xfId="0" applyNumberFormat="1" applyFont="1" applyBorder="1" applyAlignment="1">
      <alignment horizontal="left" vertical="center" wrapText="1" indent="2"/>
    </xf>
    <xf numFmtId="0" fontId="5" fillId="0" borderId="2" xfId="0" applyNumberFormat="1" applyFont="1" applyBorder="1" applyAlignment="1">
      <alignment horizontal="center" vertical="center"/>
    </xf>
    <xf numFmtId="3" fontId="7" fillId="0" borderId="2" xfId="0" applyNumberFormat="1" applyFont="1" applyFill="1" applyBorder="1" applyAlignment="1">
      <alignment horizontal="right" vertical="center"/>
    </xf>
    <xf numFmtId="3" fontId="7" fillId="0" borderId="2" xfId="0" applyNumberFormat="1" applyFont="1" applyBorder="1" applyAlignment="1">
      <alignment horizontal="right" vertical="top"/>
    </xf>
    <xf numFmtId="0" fontId="21" fillId="0" borderId="2" xfId="0" applyNumberFormat="1" applyFont="1" applyBorder="1" applyAlignment="1">
      <alignment horizontal="left" vertical="center" wrapText="1" indent="1"/>
    </xf>
    <xf numFmtId="0" fontId="7" fillId="0" borderId="0" xfId="0" applyFont="1" applyAlignment="1">
      <alignment/>
    </xf>
    <xf numFmtId="0" fontId="4" fillId="0" borderId="2" xfId="0" applyNumberFormat="1" applyFont="1" applyBorder="1" applyAlignment="1">
      <alignment horizontal="right" vertical="center"/>
    </xf>
    <xf numFmtId="0" fontId="5" fillId="0" borderId="2" xfId="0" applyNumberFormat="1" applyFont="1" applyFill="1" applyBorder="1" applyAlignment="1">
      <alignment horizontal="left" vertical="center" wrapText="1"/>
    </xf>
    <xf numFmtId="0" fontId="7" fillId="0" borderId="0" xfId="0" applyFont="1" applyAlignment="1">
      <alignment horizontal="left"/>
    </xf>
    <xf numFmtId="0" fontId="21" fillId="0" borderId="2" xfId="0" applyNumberFormat="1" applyFont="1" applyFill="1" applyBorder="1" applyAlignment="1">
      <alignment horizontal="right" vertical="center" wrapText="1"/>
    </xf>
    <xf numFmtId="0" fontId="21" fillId="0" borderId="2" xfId="0" applyNumberFormat="1" applyFont="1" applyFill="1" applyBorder="1" applyAlignment="1">
      <alignment horizontal="left" vertical="center" wrapText="1" indent="2"/>
    </xf>
    <xf numFmtId="0" fontId="21" fillId="0" borderId="2" xfId="0" applyNumberFormat="1" applyFont="1" applyFill="1" applyBorder="1" applyAlignment="1">
      <alignment horizontal="left" vertical="justify" wrapText="1" indent="2"/>
    </xf>
    <xf numFmtId="0" fontId="5" fillId="0" borderId="2" xfId="0" applyNumberFormat="1" applyFont="1" applyFill="1" applyBorder="1" applyAlignment="1">
      <alignment horizontal="center" vertical="center" wrapText="1"/>
    </xf>
    <xf numFmtId="3" fontId="7" fillId="0" borderId="2" xfId="0" applyNumberFormat="1" applyFont="1" applyBorder="1" applyAlignment="1">
      <alignment horizontal="right" vertical="center" wrapText="1"/>
    </xf>
    <xf numFmtId="0" fontId="21" fillId="0" borderId="2" xfId="0" applyNumberFormat="1" applyFont="1" applyFill="1" applyBorder="1" applyAlignment="1">
      <alignment horizontal="left" vertical="center" wrapText="1"/>
    </xf>
    <xf numFmtId="0" fontId="21" fillId="0" borderId="2" xfId="0" applyNumberFormat="1" applyFont="1" applyFill="1" applyBorder="1" applyAlignment="1">
      <alignment horizontal="left" vertical="justify" wrapText="1" indent="1"/>
    </xf>
    <xf numFmtId="0" fontId="3" fillId="0" borderId="0" xfId="0" applyNumberFormat="1" applyFont="1" applyAlignment="1">
      <alignment horizontal="center" vertical="center"/>
    </xf>
    <xf numFmtId="0" fontId="3" fillId="0" borderId="0" xfId="0" applyNumberFormat="1" applyFont="1" applyAlignment="1">
      <alignment horizontal="center" vertical="center" wrapText="1"/>
    </xf>
    <xf numFmtId="3" fontId="3" fillId="0" borderId="0" xfId="0" applyNumberFormat="1" applyFont="1" applyAlignment="1">
      <alignment horizontal="center" vertical="center"/>
    </xf>
    <xf numFmtId="4" fontId="3" fillId="0" borderId="0" xfId="0" applyNumberFormat="1" applyFont="1" applyAlignment="1">
      <alignment horizontal="center" vertical="center"/>
    </xf>
    <xf numFmtId="0" fontId="3" fillId="0" borderId="0" xfId="0" applyNumberFormat="1" applyFont="1" applyAlignment="1">
      <alignment horizontal="left" vertical="center" wrapText="1"/>
    </xf>
    <xf numFmtId="0" fontId="4" fillId="0" borderId="0" xfId="0" applyFont="1" applyAlignment="1">
      <alignment horizontal="left"/>
    </xf>
    <xf numFmtId="4" fontId="4" fillId="0" borderId="0" xfId="0" applyNumberFormat="1" applyFont="1" applyAlignment="1">
      <alignment/>
    </xf>
    <xf numFmtId="3" fontId="0" fillId="0" borderId="0" xfId="0" applyNumberFormat="1" applyFont="1" applyAlignment="1">
      <alignment/>
    </xf>
    <xf numFmtId="2" fontId="0" fillId="0" borderId="0" xfId="0" applyNumberFormat="1" applyFont="1" applyAlignment="1">
      <alignment/>
    </xf>
    <xf numFmtId="0" fontId="3" fillId="0" borderId="0" xfId="0" applyFont="1" applyBorder="1" applyAlignment="1">
      <alignment/>
    </xf>
    <xf numFmtId="3" fontId="3" fillId="0" borderId="0" xfId="0" applyNumberFormat="1" applyFont="1" applyAlignment="1">
      <alignment/>
    </xf>
    <xf numFmtId="3" fontId="0" fillId="0" borderId="0" xfId="0" applyNumberFormat="1" applyFont="1" applyAlignment="1">
      <alignment/>
    </xf>
    <xf numFmtId="4" fontId="3" fillId="0" borderId="0" xfId="0" applyNumberFormat="1" applyFont="1" applyAlignment="1">
      <alignment horizontal="right"/>
    </xf>
    <xf numFmtId="4" fontId="3" fillId="0" borderId="0" xfId="0" applyNumberFormat="1" applyFont="1" applyAlignment="1">
      <alignment/>
    </xf>
    <xf numFmtId="49" fontId="12" fillId="0" borderId="0" xfId="0" applyNumberFormat="1" applyFont="1" applyAlignment="1">
      <alignment/>
    </xf>
    <xf numFmtId="0" fontId="5" fillId="0" borderId="0" xfId="0" applyNumberFormat="1" applyFont="1" applyAlignment="1">
      <alignment horizontal="center" vertical="center" wrapText="1"/>
    </xf>
    <xf numFmtId="3" fontId="4" fillId="0" borderId="0" xfId="0" applyNumberFormat="1" applyFont="1" applyAlignment="1">
      <alignment horizontal="center" vertical="center"/>
    </xf>
    <xf numFmtId="49" fontId="3" fillId="0" borderId="0" xfId="0" applyNumberFormat="1" applyFont="1" applyBorder="1" applyAlignment="1">
      <alignment horizontal="center" vertical="top" wrapText="1"/>
    </xf>
    <xf numFmtId="49" fontId="3" fillId="0" borderId="0" xfId="0" applyNumberFormat="1" applyFont="1" applyBorder="1" applyAlignment="1">
      <alignment vertical="top" wrapText="1"/>
    </xf>
    <xf numFmtId="4" fontId="3" fillId="0" borderId="0" xfId="0" applyNumberFormat="1" applyFont="1" applyBorder="1" applyAlignment="1">
      <alignment/>
    </xf>
    <xf numFmtId="0" fontId="7" fillId="0" borderId="0" xfId="0" applyFont="1" applyAlignment="1">
      <alignment horizontal="right"/>
    </xf>
    <xf numFmtId="0" fontId="4" fillId="0" borderId="0" xfId="0" applyFont="1" applyBorder="1" applyAlignment="1">
      <alignment/>
    </xf>
    <xf numFmtId="49" fontId="5" fillId="0" borderId="0" xfId="0" applyNumberFormat="1" applyFont="1" applyAlignment="1">
      <alignment horizontal="left" vertical="top" indent="4"/>
    </xf>
    <xf numFmtId="49" fontId="3" fillId="0" borderId="0" xfId="0" applyNumberFormat="1" applyFont="1" applyBorder="1" applyAlignment="1">
      <alignment horizontal="center" wrapText="1"/>
    </xf>
    <xf numFmtId="49" fontId="3" fillId="0" borderId="0" xfId="0" applyNumberFormat="1" applyFont="1" applyFill="1" applyBorder="1" applyAlignment="1">
      <alignment horizontal="right"/>
    </xf>
    <xf numFmtId="4" fontId="3" fillId="0" borderId="0" xfId="0" applyNumberFormat="1" applyFont="1" applyBorder="1" applyAlignment="1">
      <alignment/>
    </xf>
    <xf numFmtId="0" fontId="4" fillId="0" borderId="0" xfId="0" applyNumberFormat="1" applyFont="1" applyBorder="1" applyAlignment="1">
      <alignment horizontal="center" vertical="center"/>
    </xf>
    <xf numFmtId="0" fontId="3" fillId="0" borderId="0" xfId="0" applyNumberFormat="1" applyFont="1" applyBorder="1" applyAlignment="1">
      <alignment horizontal="right" vertical="center"/>
    </xf>
    <xf numFmtId="49" fontId="7" fillId="0" borderId="2" xfId="0" applyNumberFormat="1" applyFont="1" applyFill="1" applyBorder="1" applyAlignment="1">
      <alignment horizontal="center" vertical="top" wrapText="1"/>
    </xf>
    <xf numFmtId="49" fontId="7" fillId="0" borderId="2" xfId="0" applyNumberFormat="1" applyFont="1" applyFill="1" applyBorder="1" applyAlignment="1">
      <alignment horizontal="left" wrapText="1"/>
    </xf>
    <xf numFmtId="4" fontId="7" fillId="0" borderId="2" xfId="0" applyNumberFormat="1" applyFont="1" applyBorder="1" applyAlignment="1">
      <alignment horizontal="right"/>
    </xf>
    <xf numFmtId="49" fontId="7" fillId="0" borderId="2" xfId="0" applyNumberFormat="1" applyFont="1" applyFill="1" applyBorder="1" applyAlignment="1">
      <alignment horizontal="center" vertical="top"/>
    </xf>
    <xf numFmtId="49" fontId="3" fillId="0" borderId="0" xfId="0" applyNumberFormat="1" applyFont="1" applyAlignment="1">
      <alignment horizontal="center" vertical="top" wrapText="1"/>
    </xf>
    <xf numFmtId="49" fontId="3" fillId="0" borderId="2" xfId="0" applyNumberFormat="1" applyFont="1" applyFill="1" applyBorder="1" applyAlignment="1">
      <alignment wrapText="1"/>
    </xf>
    <xf numFmtId="2" fontId="3" fillId="0" borderId="2" xfId="0" applyNumberFormat="1" applyFont="1" applyFill="1" applyBorder="1" applyAlignment="1">
      <alignment wrapText="1"/>
    </xf>
    <xf numFmtId="4" fontId="3" fillId="0" borderId="2" xfId="0" applyNumberFormat="1" applyFont="1" applyBorder="1" applyAlignment="1">
      <alignment horizontal="right"/>
    </xf>
    <xf numFmtId="49" fontId="7" fillId="0" borderId="2" xfId="0" applyNumberFormat="1" applyFont="1" applyFill="1" applyBorder="1" applyAlignment="1">
      <alignment horizontal="center" wrapText="1"/>
    </xf>
    <xf numFmtId="49" fontId="7" fillId="0" borderId="2"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2" xfId="0" applyNumberFormat="1" applyFont="1" applyFill="1" applyBorder="1" applyAlignment="1">
      <alignment horizontal="left" wrapText="1"/>
    </xf>
    <xf numFmtId="49" fontId="9" fillId="0" borderId="2" xfId="0" applyNumberFormat="1" applyFont="1" applyFill="1" applyBorder="1" applyAlignment="1">
      <alignment horizontal="right" vertical="top" wrapText="1"/>
    </xf>
    <xf numFmtId="49" fontId="9" fillId="0" borderId="2" xfId="0" applyNumberFormat="1" applyFont="1" applyFill="1" applyBorder="1" applyAlignment="1">
      <alignment vertical="top" wrapText="1"/>
    </xf>
    <xf numFmtId="4" fontId="9" fillId="0" borderId="2" xfId="0" applyNumberFormat="1" applyFont="1" applyBorder="1" applyAlignment="1">
      <alignment horizontal="right"/>
    </xf>
    <xf numFmtId="49" fontId="3" fillId="0" borderId="0" xfId="0" applyNumberFormat="1" applyFont="1" applyFill="1" applyBorder="1" applyAlignment="1">
      <alignment vertical="top" wrapText="1"/>
    </xf>
    <xf numFmtId="49" fontId="3" fillId="0" borderId="0" xfId="0" applyNumberFormat="1" applyFont="1" applyFill="1" applyBorder="1" applyAlignment="1">
      <alignment horizontal="left" vertical="top" wrapText="1"/>
    </xf>
    <xf numFmtId="4" fontId="7" fillId="0" borderId="0" xfId="0" applyNumberFormat="1" applyFont="1" applyBorder="1" applyAlignment="1">
      <alignment horizontal="right"/>
    </xf>
    <xf numFmtId="4" fontId="4" fillId="0" borderId="0" xfId="0" applyNumberFormat="1" applyFont="1" applyAlignment="1">
      <alignment horizontal="center"/>
    </xf>
    <xf numFmtId="4" fontId="0" fillId="0" borderId="0" xfId="0" applyNumberFormat="1" applyFont="1" applyAlignment="1">
      <alignment/>
    </xf>
    <xf numFmtId="4" fontId="3" fillId="0" borderId="0" xfId="0" applyNumberFormat="1" applyFont="1" applyAlignment="1">
      <alignment/>
    </xf>
    <xf numFmtId="0" fontId="7" fillId="0" borderId="0" xfId="0" applyNumberFormat="1" applyFont="1" applyAlignment="1">
      <alignment horizontal="center" vertical="center" wrapText="1"/>
    </xf>
    <xf numFmtId="2" fontId="3" fillId="0" borderId="0" xfId="0" applyNumberFormat="1" applyFont="1" applyBorder="1" applyAlignment="1">
      <alignment/>
    </xf>
    <xf numFmtId="3" fontId="3" fillId="0" borderId="0" xfId="0" applyNumberFormat="1" applyFont="1" applyAlignment="1">
      <alignment horizontal="right" vertical="top"/>
    </xf>
    <xf numFmtId="2" fontId="3" fillId="0" borderId="0" xfId="0" applyNumberFormat="1" applyFont="1" applyAlignment="1">
      <alignment wrapText="1"/>
    </xf>
    <xf numFmtId="2" fontId="3" fillId="0" borderId="0" xfId="0" applyNumberFormat="1" applyFont="1" applyAlignment="1">
      <alignment/>
    </xf>
    <xf numFmtId="49" fontId="5" fillId="0" borderId="0" xfId="0" applyNumberFormat="1" applyFont="1" applyAlignment="1">
      <alignment horizontal="left" vertical="top" indent="3"/>
    </xf>
    <xf numFmtId="49" fontId="5" fillId="0" borderId="0" xfId="0" applyNumberFormat="1" applyFont="1" applyAlignment="1">
      <alignment horizontal="center" vertical="top"/>
    </xf>
    <xf numFmtId="3" fontId="5" fillId="0" borderId="0" xfId="0" applyNumberFormat="1" applyFont="1" applyAlignment="1">
      <alignment horizontal="right" vertical="top"/>
    </xf>
    <xf numFmtId="2" fontId="4" fillId="0" borderId="0" xfId="0" applyNumberFormat="1" applyFont="1" applyAlignment="1">
      <alignment/>
    </xf>
    <xf numFmtId="3" fontId="4" fillId="0" borderId="0" xfId="0" applyNumberFormat="1" applyFont="1" applyAlignment="1">
      <alignment/>
    </xf>
    <xf numFmtId="49" fontId="7" fillId="0" borderId="0" xfId="0" applyNumberFormat="1" applyFont="1" applyAlignment="1">
      <alignment horizontal="left"/>
    </xf>
    <xf numFmtId="49" fontId="7" fillId="0" borderId="0" xfId="0" applyNumberFormat="1" applyFont="1" applyAlignment="1">
      <alignment horizontal="center"/>
    </xf>
    <xf numFmtId="3" fontId="7" fillId="0" borderId="0" xfId="0" applyNumberFormat="1" applyFont="1" applyAlignment="1">
      <alignment horizontal="right"/>
    </xf>
    <xf numFmtId="0" fontId="3" fillId="0" borderId="0" xfId="0" applyNumberFormat="1" applyFont="1" applyBorder="1" applyAlignment="1">
      <alignment horizontal="center" vertical="center"/>
    </xf>
    <xf numFmtId="3" fontId="3" fillId="0" borderId="0" xfId="0" applyNumberFormat="1" applyFont="1" applyBorder="1" applyAlignment="1">
      <alignment horizontal="right" vertical="center"/>
    </xf>
    <xf numFmtId="2" fontId="3" fillId="0" borderId="0" xfId="0" applyNumberFormat="1" applyFont="1" applyAlignment="1">
      <alignment horizontal="center"/>
    </xf>
    <xf numFmtId="0" fontId="3" fillId="0" borderId="2" xfId="0" applyNumberFormat="1" applyFont="1" applyBorder="1" applyAlignment="1">
      <alignment horizontal="center" wrapText="1"/>
    </xf>
    <xf numFmtId="0" fontId="7" fillId="0" borderId="2" xfId="0" applyNumberFormat="1" applyFont="1" applyBorder="1" applyAlignment="1">
      <alignment horizontal="center" vertical="center"/>
    </xf>
    <xf numFmtId="0" fontId="7" fillId="0" borderId="2" xfId="0" applyFont="1" applyBorder="1" applyAlignment="1">
      <alignment/>
    </xf>
    <xf numFmtId="0" fontId="3" fillId="0" borderId="2" xfId="0" applyFont="1" applyBorder="1" applyAlignment="1">
      <alignment horizontal="center"/>
    </xf>
    <xf numFmtId="0" fontId="3" fillId="0" borderId="2" xfId="0" applyFont="1" applyBorder="1" applyAlignment="1">
      <alignment horizontal="left"/>
    </xf>
    <xf numFmtId="3" fontId="3" fillId="0" borderId="2" xfId="0" applyNumberFormat="1" applyFont="1" applyBorder="1" applyAlignment="1">
      <alignment horizontal="right" vertical="center" wrapText="1"/>
    </xf>
    <xf numFmtId="0" fontId="9" fillId="0" borderId="2" xfId="0" applyFont="1" applyFill="1" applyBorder="1" applyAlignment="1">
      <alignment horizontal="right" vertical="center"/>
    </xf>
    <xf numFmtId="0" fontId="9" fillId="0" borderId="2" xfId="0" applyFont="1" applyFill="1" applyBorder="1" applyAlignment="1">
      <alignment horizontal="left" wrapText="1" indent="1"/>
    </xf>
    <xf numFmtId="2" fontId="9" fillId="0" borderId="2" xfId="0" applyNumberFormat="1" applyFont="1" applyBorder="1" applyAlignment="1">
      <alignment horizontal="right"/>
    </xf>
    <xf numFmtId="3" fontId="9" fillId="0" borderId="2" xfId="0" applyNumberFormat="1" applyFont="1" applyBorder="1" applyAlignment="1">
      <alignment horizontal="right" vertical="center" wrapText="1"/>
    </xf>
    <xf numFmtId="0" fontId="9" fillId="0" borderId="2" xfId="0" applyFont="1" applyFill="1" applyBorder="1" applyAlignment="1">
      <alignment horizontal="right"/>
    </xf>
    <xf numFmtId="0" fontId="9" fillId="0" borderId="2" xfId="0" applyFont="1" applyFill="1" applyBorder="1" applyAlignment="1">
      <alignment horizontal="left" indent="1"/>
    </xf>
    <xf numFmtId="0" fontId="3" fillId="0" borderId="0" xfId="0" applyFont="1" applyBorder="1" applyAlignment="1">
      <alignment horizontal="center"/>
    </xf>
    <xf numFmtId="0" fontId="3" fillId="0" borderId="2" xfId="0" applyFont="1" applyBorder="1" applyAlignment="1">
      <alignment horizontal="left" vertical="center" wrapText="1" indent="1"/>
    </xf>
    <xf numFmtId="0" fontId="9" fillId="0" borderId="2" xfId="0" applyFont="1" applyFill="1" applyBorder="1" applyAlignment="1">
      <alignment horizontal="left" wrapText="1" indent="3"/>
    </xf>
    <xf numFmtId="3" fontId="3" fillId="0" borderId="2" xfId="0" applyNumberFormat="1" applyFont="1" applyBorder="1" applyAlignment="1">
      <alignment horizontal="right" vertical="top"/>
    </xf>
    <xf numFmtId="49" fontId="3" fillId="0" borderId="2" xfId="0" applyNumberFormat="1" applyFont="1" applyFill="1" applyBorder="1" applyAlignment="1">
      <alignment horizontal="center" vertical="top" wrapText="1"/>
    </xf>
    <xf numFmtId="49" fontId="3" fillId="0" borderId="2" xfId="0" applyNumberFormat="1" applyFont="1" applyFill="1" applyBorder="1" applyAlignment="1">
      <alignment horizontal="left" vertical="top" wrapText="1" indent="1"/>
    </xf>
    <xf numFmtId="49" fontId="9" fillId="0" borderId="2" xfId="0" applyNumberFormat="1" applyFont="1" applyFill="1" applyBorder="1" applyAlignment="1">
      <alignment horizontal="left" vertical="top" wrapText="1" indent="2"/>
    </xf>
    <xf numFmtId="0" fontId="9" fillId="0" borderId="2" xfId="0" applyFont="1" applyBorder="1" applyAlignment="1">
      <alignment vertical="center"/>
    </xf>
    <xf numFmtId="0" fontId="9" fillId="0" borderId="2" xfId="0" applyFont="1" applyBorder="1" applyAlignment="1">
      <alignment horizontal="left" vertical="center" wrapText="1" indent="2"/>
    </xf>
    <xf numFmtId="49" fontId="9" fillId="0" borderId="2" xfId="0" applyNumberFormat="1" applyFont="1" applyFill="1" applyBorder="1" applyAlignment="1">
      <alignment horizontal="right" vertical="center" wrapText="1"/>
    </xf>
    <xf numFmtId="49" fontId="9" fillId="0" borderId="2" xfId="0" applyNumberFormat="1" applyFont="1" applyFill="1" applyBorder="1" applyAlignment="1">
      <alignment horizontal="left" vertical="center" wrapText="1" indent="2"/>
    </xf>
    <xf numFmtId="49" fontId="9" fillId="0" borderId="2" xfId="0" applyNumberFormat="1" applyFont="1" applyFill="1" applyBorder="1" applyAlignment="1">
      <alignment horizontal="left" vertical="top" wrapText="1" indent="1"/>
    </xf>
    <xf numFmtId="49" fontId="9" fillId="0" borderId="2" xfId="0" applyNumberFormat="1" applyFont="1" applyFill="1" applyBorder="1" applyAlignment="1">
      <alignment horizontal="left" vertical="top" wrapText="1" indent="3"/>
    </xf>
    <xf numFmtId="0" fontId="3" fillId="0" borderId="2" xfId="0" applyFont="1" applyBorder="1" applyAlignment="1">
      <alignment horizontal="left" wrapText="1"/>
    </xf>
    <xf numFmtId="0" fontId="9" fillId="0" borderId="2" xfId="0" applyFont="1" applyBorder="1" applyAlignment="1">
      <alignment horizontal="right" vertical="center"/>
    </xf>
    <xf numFmtId="0" fontId="3" fillId="0" borderId="2" xfId="0" applyFont="1" applyBorder="1" applyAlignment="1">
      <alignment horizontal="left" vertical="center" wrapText="1"/>
    </xf>
    <xf numFmtId="3" fontId="3" fillId="0" borderId="0" xfId="0" applyNumberFormat="1" applyFont="1" applyBorder="1" applyAlignment="1">
      <alignment horizontal="center"/>
    </xf>
    <xf numFmtId="0" fontId="7" fillId="0" borderId="2" xfId="0" applyFont="1" applyBorder="1" applyAlignment="1">
      <alignment horizontal="left" vertical="center" wrapText="1" indent="1"/>
    </xf>
    <xf numFmtId="3" fontId="7" fillId="0" borderId="2" xfId="0" applyNumberFormat="1" applyFont="1" applyBorder="1" applyAlignment="1">
      <alignment horizontal="right" wrapText="1"/>
    </xf>
    <xf numFmtId="3" fontId="9" fillId="0" borderId="2" xfId="0" applyNumberFormat="1" applyFont="1" applyBorder="1" applyAlignment="1">
      <alignment horizontal="right" wrapText="1"/>
    </xf>
    <xf numFmtId="2" fontId="9" fillId="0" borderId="2" xfId="0" applyNumberFormat="1" applyFont="1" applyBorder="1" applyAlignment="1">
      <alignment horizontal="right" wrapText="1"/>
    </xf>
    <xf numFmtId="0" fontId="9" fillId="0" borderId="2" xfId="0" applyFont="1" applyBorder="1" applyAlignment="1">
      <alignment/>
    </xf>
    <xf numFmtId="0" fontId="9" fillId="0" borderId="2" xfId="0" applyFont="1" applyBorder="1" applyAlignment="1">
      <alignment horizontal="left" indent="2"/>
    </xf>
    <xf numFmtId="0" fontId="7" fillId="0" borderId="2" xfId="0" applyFont="1" applyFill="1" applyBorder="1" applyAlignment="1">
      <alignment wrapText="1"/>
    </xf>
    <xf numFmtId="0" fontId="7" fillId="0" borderId="2" xfId="0" applyFont="1" applyFill="1" applyBorder="1" applyAlignment="1">
      <alignment horizontal="center"/>
    </xf>
    <xf numFmtId="0" fontId="7" fillId="0" borderId="2" xfId="0" applyFont="1" applyBorder="1" applyAlignment="1">
      <alignment horizontal="center" vertical="center"/>
    </xf>
    <xf numFmtId="0" fontId="3" fillId="0" borderId="0" xfId="0" applyFont="1" applyBorder="1" applyAlignment="1">
      <alignment horizontal="left"/>
    </xf>
    <xf numFmtId="2" fontId="3" fillId="0" borderId="0" xfId="0" applyNumberFormat="1" applyFont="1" applyBorder="1" applyAlignment="1">
      <alignment horizontal="center"/>
    </xf>
    <xf numFmtId="2" fontId="4" fillId="0" borderId="0" xfId="0" applyNumberFormat="1" applyFont="1" applyAlignment="1">
      <alignment horizontal="center"/>
    </xf>
    <xf numFmtId="2" fontId="0" fillId="0" borderId="0" xfId="0" applyNumberFormat="1" applyFont="1" applyAlignment="1">
      <alignment/>
    </xf>
    <xf numFmtId="3" fontId="3" fillId="0" borderId="0" xfId="0" applyNumberFormat="1" applyFont="1" applyAlignment="1">
      <alignment horizontal="right" vertical="center"/>
    </xf>
    <xf numFmtId="3" fontId="4" fillId="0" borderId="0" xfId="0" applyNumberFormat="1" applyFont="1" applyAlignment="1">
      <alignment horizontal="right" vertical="center"/>
    </xf>
    <xf numFmtId="49" fontId="11" fillId="0" borderId="0" xfId="0" applyNumberFormat="1" applyFont="1" applyFill="1" applyAlignment="1">
      <alignment horizontal="center"/>
    </xf>
    <xf numFmtId="0" fontId="11" fillId="0" borderId="0" xfId="0" applyFont="1" applyAlignment="1">
      <alignment/>
    </xf>
    <xf numFmtId="4" fontId="11" fillId="0" borderId="0" xfId="0" applyNumberFormat="1" applyFont="1" applyBorder="1" applyAlignment="1">
      <alignment/>
    </xf>
    <xf numFmtId="0" fontId="11" fillId="0" borderId="0" xfId="0" applyFont="1" applyAlignment="1">
      <alignment horizontal="right"/>
    </xf>
    <xf numFmtId="0" fontId="11" fillId="0" borderId="0" xfId="0" applyFont="1" applyFill="1" applyAlignment="1">
      <alignment/>
    </xf>
    <xf numFmtId="4" fontId="4" fillId="0" borderId="0" xfId="0" applyNumberFormat="1" applyFont="1" applyAlignment="1">
      <alignment/>
    </xf>
    <xf numFmtId="49" fontId="3" fillId="0" borderId="0" xfId="0" applyNumberFormat="1" applyFont="1" applyFill="1" applyAlignment="1">
      <alignment horizontal="center"/>
    </xf>
    <xf numFmtId="0" fontId="3" fillId="0" borderId="0" xfId="0" applyNumberFormat="1" applyFont="1" applyBorder="1" applyAlignment="1">
      <alignment horizontal="right" vertical="center"/>
    </xf>
    <xf numFmtId="49" fontId="3" fillId="0" borderId="2"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top" wrapText="1"/>
    </xf>
    <xf numFmtId="4" fontId="3" fillId="0" borderId="7" xfId="0" applyNumberFormat="1" applyFont="1" applyFill="1" applyBorder="1" applyAlignment="1">
      <alignment horizontal="center" vertical="top" wrapText="1"/>
    </xf>
    <xf numFmtId="0" fontId="7" fillId="0" borderId="2" xfId="0" applyFont="1" applyBorder="1" applyAlignment="1">
      <alignment horizontal="left" vertical="top" wrapText="1"/>
    </xf>
    <xf numFmtId="0" fontId="23" fillId="0" borderId="2" xfId="0" applyFont="1" applyBorder="1" applyAlignment="1">
      <alignment horizontal="left" vertical="top" wrapText="1"/>
    </xf>
    <xf numFmtId="49" fontId="3" fillId="0" borderId="2" xfId="0" applyNumberFormat="1" applyFont="1" applyFill="1" applyBorder="1" applyAlignment="1">
      <alignment horizontal="right"/>
    </xf>
    <xf numFmtId="49" fontId="3" fillId="0" borderId="2" xfId="0" applyNumberFormat="1" applyFont="1" applyFill="1" applyBorder="1" applyAlignment="1">
      <alignment horizontal="right" vertical="top"/>
    </xf>
    <xf numFmtId="0" fontId="3" fillId="0" borderId="2" xfId="0" applyFont="1" applyBorder="1" applyAlignment="1">
      <alignment horizontal="left" vertical="top" wrapText="1"/>
    </xf>
    <xf numFmtId="0" fontId="9" fillId="0" borderId="2" xfId="0" applyFont="1" applyBorder="1" applyAlignment="1">
      <alignment horizontal="left" vertical="top" wrapText="1"/>
    </xf>
    <xf numFmtId="0" fontId="7" fillId="0" borderId="2" xfId="0" applyFont="1" applyFill="1" applyBorder="1" applyAlignment="1">
      <alignment horizontal="left" vertical="top" wrapText="1"/>
    </xf>
    <xf numFmtId="0" fontId="6" fillId="0" borderId="0" xfId="0" applyFont="1" applyAlignment="1">
      <alignment horizontal="left"/>
    </xf>
    <xf numFmtId="0" fontId="0" fillId="0" borderId="0" xfId="0" applyFont="1" applyFill="1" applyAlignment="1">
      <alignment/>
    </xf>
    <xf numFmtId="49" fontId="11" fillId="0" borderId="0" xfId="0" applyNumberFormat="1" applyFont="1" applyBorder="1" applyAlignment="1">
      <alignment horizontal="center"/>
    </xf>
    <xf numFmtId="49" fontId="3" fillId="0" borderId="0" xfId="0" applyNumberFormat="1" applyFont="1" applyAlignment="1">
      <alignment horizontal="center"/>
    </xf>
    <xf numFmtId="2" fontId="3" fillId="0" borderId="0" xfId="0" applyNumberFormat="1" applyFont="1" applyBorder="1" applyAlignment="1">
      <alignment/>
    </xf>
    <xf numFmtId="49" fontId="3" fillId="0" borderId="0" xfId="0" applyNumberFormat="1" applyFont="1" applyAlignment="1">
      <alignment horizontal="left"/>
    </xf>
    <xf numFmtId="49" fontId="3" fillId="0" borderId="0" xfId="0" applyNumberFormat="1" applyFont="1" applyAlignment="1">
      <alignment horizontal="center" vertical="top"/>
    </xf>
    <xf numFmtId="166" fontId="3" fillId="0" borderId="0" xfId="0" applyNumberFormat="1" applyFont="1" applyAlignment="1">
      <alignment horizontal="center" vertical="top"/>
    </xf>
    <xf numFmtId="2" fontId="3" fillId="0" borderId="0" xfId="0" applyNumberFormat="1" applyFont="1" applyAlignment="1">
      <alignment horizontal="left" vertical="top"/>
    </xf>
    <xf numFmtId="49" fontId="4" fillId="0" borderId="0" xfId="0" applyNumberFormat="1" applyFont="1" applyAlignment="1">
      <alignment horizontal="left"/>
    </xf>
    <xf numFmtId="49" fontId="4" fillId="0" borderId="0" xfId="0" applyNumberFormat="1" applyFont="1" applyAlignment="1">
      <alignment horizontal="left" vertical="top"/>
    </xf>
    <xf numFmtId="166" fontId="4" fillId="0" borderId="0" xfId="0" applyNumberFormat="1" applyFont="1" applyAlignment="1">
      <alignment horizontal="center"/>
    </xf>
    <xf numFmtId="2" fontId="4" fillId="0" borderId="0" xfId="0" applyNumberFormat="1" applyFont="1" applyAlignment="1">
      <alignment horizontal="left"/>
    </xf>
    <xf numFmtId="49" fontId="5" fillId="0" borderId="0" xfId="0" applyNumberFormat="1" applyFont="1" applyAlignment="1">
      <alignment horizontal="left" vertical="top"/>
    </xf>
    <xf numFmtId="166" fontId="5" fillId="0" borderId="0" xfId="0" applyNumberFormat="1" applyFont="1" applyAlignment="1">
      <alignment horizontal="center" vertical="top"/>
    </xf>
    <xf numFmtId="2" fontId="5" fillId="0" borderId="0" xfId="0" applyNumberFormat="1" applyFont="1" applyAlignment="1">
      <alignment horizontal="left" vertical="top"/>
    </xf>
    <xf numFmtId="49" fontId="3" fillId="0" borderId="0" xfId="0" applyNumberFormat="1" applyFont="1" applyAlignment="1">
      <alignment horizontal="left" indent="15"/>
    </xf>
    <xf numFmtId="2" fontId="3" fillId="0" borderId="0" xfId="0" applyNumberFormat="1" applyFont="1" applyAlignment="1">
      <alignment horizontal="center" wrapText="1"/>
    </xf>
    <xf numFmtId="2" fontId="3" fillId="0" borderId="2" xfId="0" applyNumberFormat="1" applyFont="1" applyBorder="1" applyAlignment="1">
      <alignment horizontal="center" vertical="center" wrapText="1"/>
    </xf>
    <xf numFmtId="49" fontId="7" fillId="0" borderId="2" xfId="0" applyNumberFormat="1" applyFont="1" applyBorder="1" applyAlignment="1">
      <alignment horizontal="center"/>
    </xf>
    <xf numFmtId="3" fontId="7" fillId="0" borderId="2" xfId="0" applyNumberFormat="1" applyFont="1" applyFill="1" applyBorder="1" applyAlignment="1">
      <alignment horizontal="right" vertical="top"/>
    </xf>
    <xf numFmtId="4" fontId="7" fillId="0" borderId="2" xfId="0" applyNumberFormat="1" applyFont="1" applyBorder="1" applyAlignment="1">
      <alignment horizontal="right" vertical="top"/>
    </xf>
    <xf numFmtId="49" fontId="3" fillId="0" borderId="2" xfId="0" applyNumberFormat="1" applyFont="1" applyBorder="1" applyAlignment="1">
      <alignment horizontal="right"/>
    </xf>
    <xf numFmtId="166" fontId="7" fillId="0" borderId="2" xfId="0" applyNumberFormat="1" applyFont="1" applyFill="1" applyBorder="1" applyAlignment="1">
      <alignment horizontal="right" vertical="top"/>
    </xf>
    <xf numFmtId="49" fontId="7" fillId="0" borderId="2" xfId="0" applyNumberFormat="1" applyFont="1" applyBorder="1" applyAlignment="1">
      <alignment horizontal="right"/>
    </xf>
    <xf numFmtId="49" fontId="3" fillId="0" borderId="2" xfId="0" applyNumberFormat="1" applyFont="1" applyFill="1" applyBorder="1" applyAlignment="1">
      <alignment vertical="top" wrapText="1"/>
    </xf>
    <xf numFmtId="2" fontId="3" fillId="0" borderId="2" xfId="0" applyNumberFormat="1" applyFont="1" applyFill="1" applyBorder="1" applyAlignment="1">
      <alignment vertical="top" wrapText="1"/>
    </xf>
    <xf numFmtId="49" fontId="7" fillId="0" borderId="2" xfId="0" applyNumberFormat="1" applyFont="1" applyBorder="1" applyAlignment="1">
      <alignment horizontal="right" vertical="top" wrapText="1"/>
    </xf>
    <xf numFmtId="169" fontId="3" fillId="0" borderId="2" xfId="0" applyNumberFormat="1" applyFont="1" applyBorder="1" applyAlignment="1">
      <alignment horizontal="left" vertical="top" wrapText="1"/>
    </xf>
    <xf numFmtId="3" fontId="3" fillId="0" borderId="0" xfId="0" applyNumberFormat="1" applyFont="1" applyBorder="1" applyAlignment="1">
      <alignment horizontal="right" wrapText="1"/>
    </xf>
    <xf numFmtId="2" fontId="3" fillId="0" borderId="0" xfId="0" applyNumberFormat="1" applyFont="1" applyBorder="1" applyAlignment="1">
      <alignment horizontal="center" wrapText="1"/>
    </xf>
    <xf numFmtId="0" fontId="6" fillId="0" borderId="0" xfId="0" applyFont="1" applyAlignment="1">
      <alignment/>
    </xf>
    <xf numFmtId="0" fontId="0" fillId="0" borderId="0" xfId="0" applyFont="1" applyAlignment="1">
      <alignment/>
    </xf>
    <xf numFmtId="2" fontId="3" fillId="0" borderId="0" xfId="0" applyNumberFormat="1" applyFont="1" applyAlignment="1">
      <alignment horizontal="right"/>
    </xf>
    <xf numFmtId="2" fontId="4" fillId="0" borderId="0" xfId="0" applyNumberFormat="1" applyFont="1" applyBorder="1" applyAlignment="1">
      <alignment/>
    </xf>
    <xf numFmtId="0" fontId="4" fillId="0" borderId="0" xfId="0" applyFont="1" applyAlignment="1">
      <alignment horizontal="centerContinuous"/>
    </xf>
    <xf numFmtId="0" fontId="7" fillId="0" borderId="2" xfId="0" applyFont="1" applyBorder="1" applyAlignment="1">
      <alignment horizontal="center" vertical="top" wrapText="1"/>
    </xf>
    <xf numFmtId="49" fontId="3" fillId="0" borderId="2" xfId="0" applyNumberFormat="1" applyFont="1" applyBorder="1" applyAlignment="1">
      <alignment horizontal="center"/>
    </xf>
    <xf numFmtId="3" fontId="9" fillId="0" borderId="2" xfId="0" applyNumberFormat="1" applyFont="1" applyFill="1" applyBorder="1" applyAlignment="1">
      <alignment/>
    </xf>
    <xf numFmtId="3" fontId="9" fillId="0" borderId="2" xfId="0" applyNumberFormat="1" applyFont="1" applyBorder="1" applyAlignment="1">
      <alignment/>
    </xf>
    <xf numFmtId="49" fontId="7" fillId="0" borderId="2" xfId="0" applyNumberFormat="1" applyFont="1" applyFill="1" applyBorder="1" applyAlignment="1">
      <alignment vertical="top" wrapText="1"/>
    </xf>
    <xf numFmtId="3" fontId="3" fillId="0" borderId="2" xfId="0" applyNumberFormat="1" applyFont="1" applyBorder="1" applyAlignment="1">
      <alignment/>
    </xf>
    <xf numFmtId="49" fontId="9" fillId="0" borderId="2" xfId="0" applyNumberFormat="1" applyFont="1" applyFill="1" applyBorder="1" applyAlignment="1">
      <alignment horizontal="center" vertical="top" wrapText="1"/>
    </xf>
    <xf numFmtId="0" fontId="9" fillId="0" borderId="2" xfId="0" applyFont="1" applyFill="1" applyBorder="1" applyAlignment="1">
      <alignment/>
    </xf>
    <xf numFmtId="0" fontId="9" fillId="0" borderId="2" xfId="0" applyFont="1" applyFill="1" applyBorder="1" applyAlignment="1">
      <alignment horizontal="left" indent="2"/>
    </xf>
    <xf numFmtId="3" fontId="9" fillId="0" borderId="2" xfId="0" applyNumberFormat="1" applyFont="1" applyBorder="1" applyAlignment="1">
      <alignment horizontal="right" vertical="top"/>
    </xf>
    <xf numFmtId="0" fontId="7" fillId="0" borderId="0" xfId="0" applyFont="1" applyBorder="1" applyAlignment="1">
      <alignment/>
    </xf>
    <xf numFmtId="49" fontId="3" fillId="0" borderId="0" xfId="0" applyNumberFormat="1" applyFont="1" applyBorder="1" applyAlignment="1">
      <alignment horizontal="center"/>
    </xf>
    <xf numFmtId="0" fontId="21" fillId="0" borderId="0" xfId="0" applyFont="1" applyBorder="1" applyAlignment="1">
      <alignment/>
    </xf>
    <xf numFmtId="0" fontId="4" fillId="0" borderId="0" xfId="0" applyFont="1" applyBorder="1" applyAlignment="1">
      <alignment horizontal="left"/>
    </xf>
    <xf numFmtId="49" fontId="4" fillId="0" borderId="0" xfId="0" applyNumberFormat="1" applyFont="1" applyAlignment="1">
      <alignment vertical="top" wrapText="1"/>
    </xf>
    <xf numFmtId="49" fontId="4" fillId="0" borderId="0" xfId="0" applyNumberFormat="1" applyFont="1" applyAlignment="1">
      <alignment horizontal="left" vertical="top" wrapText="1"/>
    </xf>
    <xf numFmtId="0" fontId="3" fillId="0" borderId="0" xfId="0" applyNumberFormat="1" applyFont="1" applyFill="1" applyBorder="1" applyAlignment="1">
      <alignment horizontal="right" vertical="center"/>
    </xf>
    <xf numFmtId="49" fontId="3" fillId="0" borderId="2" xfId="0" applyNumberFormat="1" applyFont="1" applyFill="1" applyBorder="1" applyAlignment="1">
      <alignment horizontal="right" vertical="center" wrapText="1"/>
    </xf>
    <xf numFmtId="0" fontId="3" fillId="0" borderId="2" xfId="0" applyNumberFormat="1" applyFont="1" applyBorder="1" applyAlignment="1">
      <alignment horizontal="right" vertical="center" wrapText="1"/>
    </xf>
    <xf numFmtId="0" fontId="3" fillId="0" borderId="2" xfId="0" applyNumberFormat="1" applyFont="1" applyFill="1" applyBorder="1" applyAlignment="1">
      <alignment horizontal="center" vertical="center" wrapText="1"/>
    </xf>
    <xf numFmtId="49" fontId="3" fillId="0" borderId="7" xfId="0" applyNumberFormat="1" applyFont="1" applyFill="1" applyBorder="1" applyAlignment="1">
      <alignment horizontal="right" vertical="top" wrapText="1"/>
    </xf>
    <xf numFmtId="166" fontId="7" fillId="0" borderId="2" xfId="0" applyNumberFormat="1" applyFont="1" applyBorder="1" applyAlignment="1">
      <alignment horizontal="right"/>
    </xf>
    <xf numFmtId="49" fontId="7" fillId="0" borderId="2" xfId="0" applyNumberFormat="1" applyFont="1" applyBorder="1" applyAlignment="1">
      <alignment horizontal="center" vertical="center"/>
    </xf>
    <xf numFmtId="0" fontId="9" fillId="0" borderId="2" xfId="0" applyFont="1" applyBorder="1" applyAlignment="1">
      <alignment horizontal="left" vertical="top" wrapText="1" indent="1"/>
    </xf>
    <xf numFmtId="49" fontId="7" fillId="0" borderId="2" xfId="0" applyNumberFormat="1" applyFont="1" applyBorder="1" applyAlignment="1">
      <alignment horizontal="center" vertical="top"/>
    </xf>
    <xf numFmtId="49" fontId="3" fillId="0" borderId="2" xfId="0" applyNumberFormat="1" applyFont="1" applyBorder="1" applyAlignment="1">
      <alignment/>
    </xf>
    <xf numFmtId="166" fontId="3" fillId="0" borderId="2" xfId="0" applyNumberFormat="1" applyFont="1" applyBorder="1" applyAlignment="1">
      <alignment horizontal="right"/>
    </xf>
    <xf numFmtId="0" fontId="3" fillId="0" borderId="0" xfId="0" applyFont="1" applyFill="1" applyBorder="1" applyAlignment="1">
      <alignment/>
    </xf>
    <xf numFmtId="0" fontId="4" fillId="0" borderId="0" xfId="0" applyFont="1" applyFill="1" applyBorder="1" applyAlignment="1">
      <alignment/>
    </xf>
    <xf numFmtId="49" fontId="3" fillId="0" borderId="2" xfId="0" applyNumberFormat="1" applyFont="1" applyFill="1" applyBorder="1" applyAlignment="1">
      <alignment horizontal="center" vertical="top"/>
    </xf>
    <xf numFmtId="0" fontId="6"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1" fontId="3" fillId="0" borderId="2" xfId="0" applyNumberFormat="1" applyFont="1" applyFill="1" applyBorder="1" applyAlignment="1">
      <alignment horizontal="right"/>
    </xf>
    <xf numFmtId="0" fontId="9" fillId="0" borderId="2" xfId="0" applyFont="1" applyFill="1" applyBorder="1" applyAlignment="1">
      <alignment horizontal="left" vertical="center" wrapText="1" indent="2"/>
    </xf>
    <xf numFmtId="1" fontId="9" fillId="0" borderId="2" xfId="0" applyNumberFormat="1" applyFont="1" applyFill="1" applyBorder="1" applyAlignment="1">
      <alignment horizontal="right"/>
    </xf>
    <xf numFmtId="49" fontId="7" fillId="0" borderId="2" xfId="0" applyNumberFormat="1" applyFont="1" applyBorder="1" applyAlignment="1">
      <alignment horizontal="center" vertical="top" wrapText="1"/>
    </xf>
    <xf numFmtId="3" fontId="7" fillId="0" borderId="2" xfId="0" applyNumberFormat="1" applyFont="1" applyBorder="1" applyAlignment="1">
      <alignment vertical="top"/>
    </xf>
    <xf numFmtId="49" fontId="9" fillId="0" borderId="2" xfId="0" applyNumberFormat="1" applyFont="1" applyBorder="1" applyAlignment="1">
      <alignment horizontal="right"/>
    </xf>
    <xf numFmtId="49" fontId="3" fillId="0" borderId="0" xfId="0" applyNumberFormat="1" applyFont="1" applyAlignment="1">
      <alignment/>
    </xf>
    <xf numFmtId="3" fontId="3" fillId="0" borderId="0" xfId="0" applyNumberFormat="1" applyFont="1" applyBorder="1" applyAlignment="1">
      <alignment/>
    </xf>
    <xf numFmtId="3" fontId="7" fillId="0" borderId="0" xfId="0" applyNumberFormat="1" applyFont="1" applyBorder="1" applyAlignment="1">
      <alignment horizontal="right"/>
    </xf>
    <xf numFmtId="49" fontId="4" fillId="0" borderId="0" xfId="0" applyNumberFormat="1" applyFont="1" applyAlignment="1">
      <alignment/>
    </xf>
    <xf numFmtId="0" fontId="7" fillId="0" borderId="0" xfId="0" applyFont="1" applyAlignment="1">
      <alignment horizontal="center"/>
    </xf>
    <xf numFmtId="49" fontId="3" fillId="0" borderId="0" xfId="0" applyNumberFormat="1" applyFont="1" applyAlignment="1">
      <alignment vertical="top" wrapText="1"/>
    </xf>
    <xf numFmtId="49" fontId="3" fillId="0" borderId="0" xfId="0" applyNumberFormat="1" applyFont="1" applyAlignment="1">
      <alignment horizontal="centerContinuous" vertical="top" wrapText="1"/>
    </xf>
    <xf numFmtId="49" fontId="4" fillId="0" borderId="0" xfId="0" applyNumberFormat="1" applyFont="1" applyAlignment="1">
      <alignment horizontal="centerContinuous" vertical="top" wrapText="1"/>
    </xf>
    <xf numFmtId="166" fontId="7" fillId="0" borderId="2" xfId="0" applyNumberFormat="1" applyFont="1" applyBorder="1" applyAlignment="1">
      <alignment/>
    </xf>
    <xf numFmtId="166" fontId="3" fillId="0" borderId="2" xfId="0" applyNumberFormat="1" applyFont="1" applyBorder="1" applyAlignment="1">
      <alignment/>
    </xf>
    <xf numFmtId="49" fontId="3" fillId="0" borderId="0" xfId="0" applyNumberFormat="1" applyFont="1" applyFill="1" applyBorder="1" applyAlignment="1">
      <alignment horizontal="center" vertical="top" wrapText="1"/>
    </xf>
    <xf numFmtId="0" fontId="6" fillId="0" borderId="0" xfId="0" applyFont="1" applyAlignment="1">
      <alignment horizontal="center"/>
    </xf>
    <xf numFmtId="0" fontId="6" fillId="0" borderId="0" xfId="0" applyFont="1" applyAlignment="1">
      <alignment/>
    </xf>
    <xf numFmtId="0" fontId="34" fillId="0" borderId="0" xfId="0" applyFont="1" applyAlignment="1">
      <alignment/>
    </xf>
    <xf numFmtId="0" fontId="6" fillId="0" borderId="0" xfId="0" applyFont="1" applyAlignment="1">
      <alignment horizontal="right"/>
    </xf>
    <xf numFmtId="49" fontId="4" fillId="0" borderId="0" xfId="0" applyNumberFormat="1" applyFont="1" applyAlignment="1">
      <alignment horizontal="center" vertical="top" wrapText="1"/>
    </xf>
    <xf numFmtId="0" fontId="6" fillId="0" borderId="0" xfId="0" applyFont="1" applyFill="1" applyAlignment="1">
      <alignment horizontal="center"/>
    </xf>
    <xf numFmtId="49" fontId="4" fillId="0" borderId="0" xfId="0" applyNumberFormat="1" applyFont="1" applyFill="1" applyAlignment="1">
      <alignment horizontal="left" vertical="top"/>
    </xf>
    <xf numFmtId="0" fontId="3" fillId="0" borderId="0" xfId="0" applyFont="1" applyFill="1" applyBorder="1" applyAlignment="1">
      <alignment horizontal="right"/>
    </xf>
    <xf numFmtId="0" fontId="3"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164" fontId="3" fillId="0" borderId="2" xfId="0" applyNumberFormat="1" applyFont="1" applyFill="1" applyBorder="1" applyAlignment="1">
      <alignment horizontal="center"/>
    </xf>
    <xf numFmtId="0" fontId="7" fillId="0" borderId="2" xfId="0" applyFont="1" applyFill="1" applyBorder="1" applyAlignment="1">
      <alignment horizontal="right" wrapText="1"/>
    </xf>
    <xf numFmtId="4" fontId="12" fillId="0" borderId="0" xfId="0" applyNumberFormat="1" applyFont="1" applyFill="1" applyBorder="1" applyAlignment="1">
      <alignment/>
    </xf>
    <xf numFmtId="0" fontId="6" fillId="0" borderId="0" xfId="0" applyFont="1" applyFill="1" applyAlignment="1">
      <alignment horizontal="left"/>
    </xf>
    <xf numFmtId="0" fontId="6" fillId="0" borderId="0" xfId="0" applyFont="1" applyFill="1" applyAlignment="1">
      <alignment horizontal="center"/>
    </xf>
    <xf numFmtId="0" fontId="6" fillId="0" borderId="0" xfId="0" applyFont="1" applyFill="1" applyAlignment="1">
      <alignment/>
    </xf>
    <xf numFmtId="0" fontId="34" fillId="0" borderId="0" xfId="0" applyFont="1" applyFill="1" applyAlignment="1">
      <alignment/>
    </xf>
    <xf numFmtId="0" fontId="6" fillId="0" borderId="0" xfId="0" applyFont="1" applyFill="1" applyAlignment="1">
      <alignment horizontal="right"/>
    </xf>
    <xf numFmtId="0" fontId="0" fillId="0" borderId="0" xfId="0" applyFont="1" applyFill="1" applyAlignment="1">
      <alignment/>
    </xf>
    <xf numFmtId="49" fontId="12" fillId="0" borderId="0" xfId="0" applyNumberFormat="1" applyFont="1" applyFill="1" applyAlignment="1">
      <alignment/>
    </xf>
    <xf numFmtId="0" fontId="5" fillId="0" borderId="0" xfId="0" applyFont="1" applyAlignment="1">
      <alignment horizontal="left"/>
    </xf>
    <xf numFmtId="0" fontId="3" fillId="0" borderId="0" xfId="0" applyFont="1" applyBorder="1" applyAlignment="1">
      <alignment horizontal="right"/>
    </xf>
    <xf numFmtId="0" fontId="3" fillId="0" borderId="2" xfId="0" applyFont="1" applyBorder="1" applyAlignment="1">
      <alignment horizontal="center" wrapText="1"/>
    </xf>
    <xf numFmtId="3" fontId="3" fillId="0" borderId="2" xfId="0" applyNumberFormat="1" applyFont="1" applyBorder="1" applyAlignment="1">
      <alignment horizontal="center"/>
    </xf>
    <xf numFmtId="0" fontId="3" fillId="0" borderId="7" xfId="0" applyFont="1" applyBorder="1" applyAlignment="1">
      <alignment wrapText="1"/>
    </xf>
    <xf numFmtId="3" fontId="3" fillId="0" borderId="7" xfId="0" applyNumberFormat="1" applyFont="1" applyBorder="1" applyAlignment="1">
      <alignment horizontal="right"/>
    </xf>
    <xf numFmtId="0" fontId="3" fillId="0" borderId="12" xfId="0" applyFont="1" applyBorder="1" applyAlignment="1">
      <alignment wrapText="1"/>
    </xf>
    <xf numFmtId="3" fontId="0" fillId="0" borderId="0" xfId="0" applyNumberFormat="1" applyFont="1" applyFill="1" applyBorder="1" applyAlignment="1">
      <alignment horizontal="right"/>
    </xf>
    <xf numFmtId="3" fontId="0" fillId="0" borderId="0" xfId="0" applyNumberFormat="1" applyFont="1" applyFill="1" applyAlignment="1">
      <alignment horizontal="right"/>
    </xf>
    <xf numFmtId="165" fontId="0" fillId="0" borderId="0" xfId="0" applyNumberFormat="1" applyFont="1" applyFill="1" applyAlignment="1">
      <alignment horizontal="right"/>
    </xf>
    <xf numFmtId="0" fontId="16" fillId="0" borderId="0" xfId="0" applyFont="1" applyFill="1" applyAlignment="1">
      <alignment horizontal="center"/>
    </xf>
    <xf numFmtId="165" fontId="16" fillId="0" borderId="0" xfId="0" applyNumberFormat="1" applyFont="1" applyFill="1" applyAlignment="1">
      <alignment horizontal="center"/>
    </xf>
    <xf numFmtId="0" fontId="0" fillId="0" borderId="0" xfId="0" applyFont="1" applyFill="1" applyBorder="1" applyAlignment="1">
      <alignment horizontal="centerContinuous"/>
    </xf>
    <xf numFmtId="165" fontId="0" fillId="0" borderId="0" xfId="0" applyNumberFormat="1" applyFont="1" applyFill="1" applyBorder="1" applyAlignment="1">
      <alignment horizontal="right"/>
    </xf>
    <xf numFmtId="0" fontId="7" fillId="0" borderId="0" xfId="0" applyFont="1" applyFill="1" applyBorder="1" applyAlignment="1">
      <alignment horizontal="left"/>
    </xf>
    <xf numFmtId="3" fontId="5" fillId="0" borderId="0" xfId="0" applyNumberFormat="1" applyFont="1" applyFill="1" applyBorder="1" applyAlignment="1">
      <alignment horizontal="center"/>
    </xf>
    <xf numFmtId="165" fontId="3" fillId="0" borderId="0" xfId="0" applyNumberFormat="1" applyFont="1" applyFill="1" applyBorder="1" applyAlignment="1">
      <alignment horizontal="right"/>
    </xf>
    <xf numFmtId="0" fontId="35" fillId="0" borderId="0" xfId="0" applyFont="1" applyFill="1" applyBorder="1" applyAlignment="1">
      <alignment/>
    </xf>
    <xf numFmtId="0" fontId="0" fillId="0" borderId="0" xfId="0" applyFont="1" applyFill="1" applyBorder="1" applyAlignment="1">
      <alignment/>
    </xf>
    <xf numFmtId="0" fontId="6" fillId="0" borderId="0" xfId="0" applyFont="1" applyFill="1" applyBorder="1" applyAlignment="1">
      <alignment horizontal="center"/>
    </xf>
    <xf numFmtId="0" fontId="34" fillId="0" borderId="0" xfId="0" applyFont="1" applyFill="1" applyBorder="1" applyAlignment="1">
      <alignment horizontal="center"/>
    </xf>
    <xf numFmtId="165" fontId="34" fillId="0" borderId="0" xfId="0" applyNumberFormat="1" applyFont="1" applyFill="1" applyBorder="1" applyAlignment="1">
      <alignment horizontal="center"/>
    </xf>
    <xf numFmtId="0" fontId="36" fillId="0" borderId="13" xfId="0" applyFont="1" applyFill="1" applyBorder="1" applyAlignment="1">
      <alignment horizontal="center"/>
    </xf>
    <xf numFmtId="3" fontId="36" fillId="0" borderId="13" xfId="0" applyNumberFormat="1" applyFont="1" applyFill="1" applyBorder="1" applyAlignment="1">
      <alignment horizontal="right"/>
    </xf>
    <xf numFmtId="165" fontId="36" fillId="0" borderId="13" xfId="0" applyNumberFormat="1" applyFont="1" applyFill="1" applyBorder="1" applyAlignment="1">
      <alignment horizontal="right"/>
    </xf>
    <xf numFmtId="0" fontId="3" fillId="0" borderId="13" xfId="0" applyFont="1" applyFill="1" applyBorder="1" applyAlignment="1">
      <alignment horizontal="right"/>
    </xf>
    <xf numFmtId="0" fontId="14" fillId="0" borderId="2" xfId="0"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1" xfId="0" applyNumberFormat="1" applyFont="1" applyFill="1" applyBorder="1" applyAlignment="1">
      <alignment horizontal="center" vertical="center" wrapText="1"/>
    </xf>
    <xf numFmtId="0" fontId="37" fillId="0" borderId="11" xfId="0" applyFont="1" applyFill="1" applyBorder="1" applyAlignment="1">
      <alignment horizontal="left" vertical="center" wrapText="1"/>
    </xf>
    <xf numFmtId="0" fontId="7" fillId="0" borderId="2" xfId="0" applyFont="1" applyFill="1" applyBorder="1" applyAlignment="1">
      <alignment horizontal="left" wrapText="1" indent="1"/>
    </xf>
    <xf numFmtId="3" fontId="7" fillId="0" borderId="11" xfId="0" applyNumberFormat="1" applyFont="1" applyFill="1" applyBorder="1" applyAlignment="1">
      <alignment horizontal="right" vertical="center" wrapText="1"/>
    </xf>
    <xf numFmtId="3" fontId="7" fillId="0" borderId="11" xfId="0" applyNumberFormat="1" applyFont="1" applyFill="1" applyBorder="1" applyAlignment="1">
      <alignment vertical="center" wrapText="1"/>
    </xf>
    <xf numFmtId="0" fontId="7" fillId="0" borderId="2" xfId="0" applyFont="1" applyFill="1" applyBorder="1" applyAlignment="1">
      <alignment horizontal="left" indent="1"/>
    </xf>
    <xf numFmtId="0" fontId="7" fillId="0" borderId="2" xfId="0" applyFont="1" applyFill="1" applyBorder="1" applyAlignment="1">
      <alignment horizontal="left" indent="2"/>
    </xf>
    <xf numFmtId="0" fontId="7" fillId="0" borderId="2" xfId="0" applyFont="1" applyFill="1" applyBorder="1" applyAlignment="1">
      <alignment horizontal="left" indent="3"/>
    </xf>
    <xf numFmtId="0" fontId="7" fillId="0" borderId="2" xfId="0" applyFont="1" applyFill="1" applyBorder="1" applyAlignment="1">
      <alignment horizontal="left" indent="1"/>
    </xf>
    <xf numFmtId="0" fontId="7" fillId="0" borderId="2" xfId="0" applyFont="1" applyFill="1" applyBorder="1" applyAlignment="1">
      <alignment horizontal="left" wrapText="1"/>
    </xf>
    <xf numFmtId="0" fontId="35" fillId="0" borderId="11" xfId="0" applyFont="1" applyFill="1" applyBorder="1" applyAlignment="1">
      <alignment horizontal="center"/>
    </xf>
    <xf numFmtId="0" fontId="35" fillId="0" borderId="2" xfId="0" applyFont="1" applyFill="1" applyBorder="1" applyAlignment="1">
      <alignment/>
    </xf>
    <xf numFmtId="3" fontId="10" fillId="0" borderId="2" xfId="0" applyNumberFormat="1" applyFont="1" applyFill="1" applyBorder="1" applyAlignment="1">
      <alignment horizontal="right"/>
    </xf>
    <xf numFmtId="3" fontId="12" fillId="0" borderId="2" xfId="0" applyNumberFormat="1" applyFont="1" applyFill="1" applyBorder="1" applyAlignment="1">
      <alignment horizontal="right"/>
    </xf>
    <xf numFmtId="0" fontId="10" fillId="0" borderId="0" xfId="0" applyFont="1" applyFill="1" applyBorder="1" applyAlignment="1">
      <alignment/>
    </xf>
    <xf numFmtId="0" fontId="7" fillId="0" borderId="2" xfId="0" applyFont="1" applyFill="1" applyBorder="1" applyAlignment="1">
      <alignment horizontal="left" indent="2"/>
    </xf>
    <xf numFmtId="0" fontId="10" fillId="0" borderId="0" xfId="0" applyFont="1" applyFill="1" applyBorder="1" applyAlignment="1">
      <alignment horizontal="center"/>
    </xf>
    <xf numFmtId="0" fontId="17" fillId="0" borderId="0" xfId="0" applyFont="1" applyFill="1" applyBorder="1" applyAlignment="1">
      <alignment/>
    </xf>
    <xf numFmtId="3" fontId="10" fillId="0" borderId="2" xfId="0" applyNumberFormat="1" applyFont="1" applyFill="1" applyBorder="1" applyAlignment="1">
      <alignment horizontal="right"/>
    </xf>
    <xf numFmtId="3" fontId="38" fillId="0" borderId="2" xfId="0" applyNumberFormat="1" applyFont="1" applyFill="1" applyBorder="1" applyAlignment="1">
      <alignment horizontal="right"/>
    </xf>
    <xf numFmtId="0" fontId="11" fillId="0" borderId="0" xfId="0" applyFont="1" applyFill="1" applyBorder="1" applyAlignment="1">
      <alignment/>
    </xf>
    <xf numFmtId="0" fontId="11" fillId="0" borderId="11" xfId="0" applyFont="1" applyFill="1" applyBorder="1" applyAlignment="1">
      <alignment horizontal="center"/>
    </xf>
    <xf numFmtId="0" fontId="11" fillId="0" borderId="2" xfId="0" applyFont="1" applyFill="1" applyBorder="1" applyAlignment="1">
      <alignment/>
    </xf>
    <xf numFmtId="0" fontId="7" fillId="0" borderId="2" xfId="0" applyFont="1" applyFill="1" applyBorder="1" applyAlignment="1">
      <alignment horizontal="left" indent="3"/>
    </xf>
    <xf numFmtId="0" fontId="7" fillId="0" borderId="2" xfId="0" applyFont="1" applyFill="1" applyBorder="1" applyAlignment="1">
      <alignment horizontal="left" indent="4"/>
    </xf>
    <xf numFmtId="3" fontId="11" fillId="0" borderId="2" xfId="0" applyNumberFormat="1" applyFont="1" applyFill="1" applyBorder="1" applyAlignment="1">
      <alignment horizontal="right"/>
    </xf>
    <xf numFmtId="0" fontId="10" fillId="0" borderId="11" xfId="0" applyFont="1" applyFill="1" applyBorder="1" applyAlignment="1">
      <alignment horizontal="center"/>
    </xf>
    <xf numFmtId="0" fontId="10" fillId="0" borderId="2" xfId="0" applyFont="1" applyFill="1" applyBorder="1" applyAlignment="1">
      <alignment/>
    </xf>
    <xf numFmtId="0" fontId="7" fillId="0" borderId="0" xfId="0" applyFont="1" applyFill="1" applyBorder="1" applyAlignment="1">
      <alignment/>
    </xf>
    <xf numFmtId="0" fontId="10" fillId="0" borderId="0" xfId="0" applyFont="1" applyFill="1" applyBorder="1" applyAlignment="1">
      <alignment horizontal="center"/>
    </xf>
    <xf numFmtId="0" fontId="7" fillId="0" borderId="2" xfId="0" applyFont="1" applyFill="1" applyBorder="1" applyAlignment="1">
      <alignment horizontal="left" wrapText="1" indent="2"/>
    </xf>
    <xf numFmtId="0" fontId="7" fillId="0" borderId="2" xfId="0" applyFont="1" applyFill="1" applyBorder="1" applyAlignment="1">
      <alignment horizontal="left" indent="4"/>
    </xf>
    <xf numFmtId="0" fontId="3" fillId="0" borderId="2" xfId="0" applyFont="1" applyFill="1" applyBorder="1" applyAlignment="1">
      <alignment horizontal="left" indent="1"/>
    </xf>
    <xf numFmtId="0" fontId="3" fillId="0" borderId="2" xfId="0" applyFont="1" applyFill="1" applyBorder="1" applyAlignment="1">
      <alignment horizontal="left" indent="2"/>
    </xf>
    <xf numFmtId="0" fontId="3" fillId="0" borderId="2" xfId="0" applyFont="1" applyFill="1" applyBorder="1" applyAlignment="1">
      <alignment horizontal="left" indent="1"/>
    </xf>
    <xf numFmtId="0" fontId="3" fillId="0" borderId="2" xfId="0" applyFont="1" applyFill="1" applyBorder="1" applyAlignment="1">
      <alignment horizontal="left" indent="3"/>
    </xf>
    <xf numFmtId="0" fontId="3" fillId="0" borderId="2" xfId="0" applyFont="1" applyFill="1" applyBorder="1" applyAlignment="1">
      <alignment horizontal="left" indent="4"/>
    </xf>
    <xf numFmtId="0" fontId="32" fillId="0" borderId="0" xfId="0" applyFont="1" applyFill="1" applyBorder="1" applyAlignment="1">
      <alignment/>
    </xf>
    <xf numFmtId="0" fontId="0" fillId="0" borderId="11" xfId="0" applyFont="1" applyFill="1" applyBorder="1" applyAlignment="1">
      <alignment horizontal="center"/>
    </xf>
    <xf numFmtId="0" fontId="0" fillId="0" borderId="2" xfId="0" applyFont="1" applyFill="1" applyBorder="1" applyAlignment="1">
      <alignment/>
    </xf>
    <xf numFmtId="0" fontId="3" fillId="0" borderId="3" xfId="0" applyFont="1" applyFill="1" applyBorder="1" applyAlignment="1">
      <alignment horizontal="left" indent="3"/>
    </xf>
    <xf numFmtId="0" fontId="7" fillId="0" borderId="2" xfId="0" applyFont="1" applyFill="1" applyBorder="1" applyAlignment="1">
      <alignment/>
    </xf>
    <xf numFmtId="0" fontId="32" fillId="0" borderId="11" xfId="0" applyFont="1" applyFill="1" applyBorder="1" applyAlignment="1">
      <alignment horizontal="center"/>
    </xf>
    <xf numFmtId="0" fontId="3" fillId="0" borderId="2" xfId="0" applyFont="1" applyFill="1" applyBorder="1" applyAlignment="1">
      <alignment horizontal="left" indent="2"/>
    </xf>
    <xf numFmtId="0" fontId="32" fillId="0" borderId="2" xfId="0" applyFont="1" applyFill="1" applyBorder="1" applyAlignment="1">
      <alignment/>
    </xf>
    <xf numFmtId="0" fontId="7" fillId="0" borderId="11" xfId="0" applyFont="1" applyFill="1" applyBorder="1" applyAlignment="1">
      <alignment horizontal="center"/>
    </xf>
    <xf numFmtId="0" fontId="3" fillId="0" borderId="2" xfId="0" applyFont="1" applyFill="1" applyBorder="1" applyAlignment="1">
      <alignment horizontal="left" indent="3"/>
    </xf>
    <xf numFmtId="0" fontId="3" fillId="0" borderId="11" xfId="0" applyFont="1" applyFill="1" applyBorder="1" applyAlignment="1">
      <alignment horizontal="center"/>
    </xf>
    <xf numFmtId="0" fontId="7" fillId="0" borderId="0" xfId="0" applyFont="1" applyFill="1" applyBorder="1" applyAlignment="1">
      <alignment horizontal="center"/>
    </xf>
    <xf numFmtId="0" fontId="3" fillId="0" borderId="11" xfId="0" applyFont="1" applyFill="1" applyBorder="1" applyAlignment="1">
      <alignment horizontal="left" indent="2"/>
    </xf>
    <xf numFmtId="0" fontId="3" fillId="0" borderId="2" xfId="0" applyFont="1" applyFill="1" applyBorder="1" applyAlignment="1">
      <alignment horizontal="left" wrapText="1" indent="2"/>
    </xf>
    <xf numFmtId="0" fontId="3" fillId="0" borderId="2" xfId="0" applyFont="1" applyFill="1" applyBorder="1" applyAlignment="1">
      <alignment horizontal="left" wrapText="1" indent="1"/>
    </xf>
    <xf numFmtId="0" fontId="3" fillId="0" borderId="2" xfId="0" applyFont="1" applyFill="1" applyBorder="1" applyAlignment="1">
      <alignment horizontal="left" indent="4"/>
    </xf>
    <xf numFmtId="3" fontId="7" fillId="0" borderId="2" xfId="0" applyNumberFormat="1" applyFont="1" applyFill="1" applyBorder="1" applyAlignment="1">
      <alignment horizontal="right" wrapText="1"/>
    </xf>
    <xf numFmtId="0" fontId="3" fillId="0" borderId="2" xfId="0" applyFont="1" applyFill="1" applyBorder="1" applyAlignment="1">
      <alignment horizontal="left" wrapText="1" indent="1"/>
    </xf>
    <xf numFmtId="0" fontId="3" fillId="0" borderId="0" xfId="0" applyFont="1" applyFill="1" applyBorder="1" applyAlignment="1">
      <alignment horizontal="left" indent="3"/>
    </xf>
    <xf numFmtId="0" fontId="14" fillId="0" borderId="0" xfId="0" applyFont="1" applyFill="1" applyAlignment="1">
      <alignment/>
    </xf>
    <xf numFmtId="0" fontId="0" fillId="0" borderId="0" xfId="0" applyFont="1" applyFill="1" applyAlignment="1">
      <alignment wrapText="1"/>
    </xf>
    <xf numFmtId="165" fontId="0" fillId="0" borderId="0" xfId="0" applyNumberFormat="1" applyFont="1" applyFill="1" applyAlignment="1">
      <alignment/>
    </xf>
    <xf numFmtId="165" fontId="7" fillId="0" borderId="2" xfId="0" applyNumberFormat="1" applyFont="1" applyFill="1" applyBorder="1" applyAlignment="1">
      <alignment/>
    </xf>
    <xf numFmtId="0" fontId="3" fillId="0" borderId="2" xfId="0" applyFont="1" applyFill="1" applyBorder="1" applyAlignment="1">
      <alignment horizontal="left" wrapText="1" indent="4"/>
    </xf>
    <xf numFmtId="165" fontId="3" fillId="0" borderId="2" xfId="0" applyNumberFormat="1" applyFont="1" applyFill="1" applyBorder="1" applyAlignment="1">
      <alignment/>
    </xf>
    <xf numFmtId="165" fontId="3" fillId="0" borderId="0" xfId="0" applyNumberFormat="1" applyFont="1" applyFill="1" applyAlignment="1">
      <alignment/>
    </xf>
    <xf numFmtId="0" fontId="0" fillId="0" borderId="0" xfId="0" applyFont="1" applyFill="1" applyAlignment="1">
      <alignment/>
    </xf>
    <xf numFmtId="170" fontId="3" fillId="0" borderId="0" xfId="0" applyNumberFormat="1" applyFont="1" applyAlignment="1">
      <alignment/>
    </xf>
    <xf numFmtId="170" fontId="12" fillId="0" borderId="0" xfId="0" applyNumberFormat="1" applyFont="1" applyAlignment="1">
      <alignment/>
    </xf>
    <xf numFmtId="4" fontId="5" fillId="0" borderId="0" xfId="0" applyNumberFormat="1" applyFont="1" applyBorder="1" applyAlignment="1">
      <alignment horizontal="center"/>
    </xf>
    <xf numFmtId="4" fontId="5" fillId="0" borderId="0" xfId="0" applyNumberFormat="1" applyFont="1" applyFill="1" applyBorder="1" applyAlignment="1">
      <alignment horizontal="left"/>
    </xf>
    <xf numFmtId="4" fontId="5" fillId="0" borderId="0" xfId="0" applyNumberFormat="1" applyFont="1" applyBorder="1" applyAlignment="1">
      <alignment horizontal="left"/>
    </xf>
    <xf numFmtId="0" fontId="7" fillId="0" borderId="0" xfId="0" applyFont="1" applyAlignment="1">
      <alignment horizontal="center"/>
    </xf>
    <xf numFmtId="0" fontId="7" fillId="0" borderId="0" xfId="0" applyFont="1" applyFill="1" applyAlignment="1">
      <alignment horizontal="center"/>
    </xf>
    <xf numFmtId="14" fontId="3" fillId="0" borderId="2" xfId="0" applyNumberFormat="1" applyFont="1" applyBorder="1" applyAlignment="1">
      <alignment horizontal="center" vertical="center"/>
    </xf>
    <xf numFmtId="0" fontId="7" fillId="0" borderId="0" xfId="0" applyFont="1" applyAlignment="1">
      <alignment vertical="center"/>
    </xf>
    <xf numFmtId="1" fontId="3" fillId="0" borderId="2" xfId="0" applyNumberFormat="1" applyFont="1" applyBorder="1" applyAlignment="1">
      <alignment horizontal="center" vertical="center"/>
    </xf>
    <xf numFmtId="0" fontId="3" fillId="0" borderId="0" xfId="0" applyFont="1" applyAlignment="1">
      <alignment horizontal="center" vertical="center"/>
    </xf>
    <xf numFmtId="0" fontId="7" fillId="0" borderId="11" xfId="0" applyFont="1" applyBorder="1" applyAlignment="1">
      <alignment horizontal="center"/>
    </xf>
    <xf numFmtId="3" fontId="7" fillId="0" borderId="11" xfId="0" applyNumberFormat="1" applyFont="1" applyFill="1" applyBorder="1" applyAlignment="1">
      <alignment/>
    </xf>
    <xf numFmtId="3" fontId="7" fillId="0" borderId="11" xfId="0" applyNumberFormat="1" applyFont="1" applyBorder="1" applyAlignment="1">
      <alignment/>
    </xf>
    <xf numFmtId="3" fontId="4" fillId="0" borderId="0" xfId="22" applyNumberFormat="1" applyFont="1" applyFill="1" applyBorder="1">
      <alignment/>
      <protection/>
    </xf>
    <xf numFmtId="0" fontId="3" fillId="0" borderId="0" xfId="22" applyFont="1" applyFill="1" applyBorder="1" applyAlignment="1">
      <alignment horizontal="right"/>
      <protection/>
    </xf>
    <xf numFmtId="0" fontId="4" fillId="0" borderId="0" xfId="22" applyFont="1" applyFill="1" applyBorder="1">
      <alignment/>
      <protection/>
    </xf>
    <xf numFmtId="0" fontId="7" fillId="0" borderId="0" xfId="0" applyFont="1" applyFill="1" applyAlignment="1">
      <alignment/>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0" fontId="3" fillId="0" borderId="15" xfId="0" applyFont="1" applyFill="1" applyBorder="1" applyAlignment="1">
      <alignment horizontal="center" vertical="center" wrapText="1"/>
    </xf>
    <xf numFmtId="3" fontId="7" fillId="0" borderId="14" xfId="22" applyNumberFormat="1" applyFont="1" applyFill="1" applyBorder="1" applyAlignment="1">
      <alignment horizontal="left"/>
      <protection/>
    </xf>
    <xf numFmtId="3" fontId="7" fillId="0" borderId="14" xfId="22" applyNumberFormat="1" applyFont="1" applyFill="1" applyBorder="1">
      <alignment/>
      <protection/>
    </xf>
    <xf numFmtId="3" fontId="3" fillId="0" borderId="14" xfId="22" applyNumberFormat="1" applyFont="1" applyFill="1" applyBorder="1">
      <alignment/>
      <protection/>
    </xf>
    <xf numFmtId="3" fontId="23" fillId="0" borderId="14" xfId="22" applyNumberFormat="1" applyFont="1" applyFill="1" applyBorder="1">
      <alignment/>
      <protection/>
    </xf>
    <xf numFmtId="3" fontId="9" fillId="0" borderId="14" xfId="22" applyNumberFormat="1" applyFont="1" applyFill="1" applyBorder="1">
      <alignment/>
      <protection/>
    </xf>
    <xf numFmtId="3" fontId="7" fillId="0" borderId="11" xfId="22" applyNumberFormat="1" applyFont="1" applyFill="1" applyBorder="1" applyAlignment="1">
      <alignment wrapText="1"/>
      <protection/>
    </xf>
    <xf numFmtId="3" fontId="3" fillId="0" borderId="11" xfId="22" applyNumberFormat="1" applyFont="1" applyFill="1" applyBorder="1">
      <alignment/>
      <protection/>
    </xf>
    <xf numFmtId="3" fontId="3" fillId="0" borderId="16" xfId="22" applyNumberFormat="1" applyFont="1" applyFill="1" applyBorder="1">
      <alignment/>
      <protection/>
    </xf>
    <xf numFmtId="3" fontId="9" fillId="0" borderId="11" xfId="22" applyNumberFormat="1" applyFont="1" applyFill="1" applyBorder="1">
      <alignment/>
      <protection/>
    </xf>
    <xf numFmtId="3" fontId="3" fillId="0" borderId="2" xfId="22" applyNumberFormat="1" applyFont="1" applyFill="1" applyBorder="1" applyAlignment="1">
      <alignment/>
      <protection/>
    </xf>
    <xf numFmtId="3" fontId="3" fillId="0" borderId="12" xfId="22" applyNumberFormat="1" applyFont="1" applyFill="1" applyBorder="1" applyAlignment="1">
      <alignment/>
      <protection/>
    </xf>
    <xf numFmtId="3" fontId="9" fillId="0" borderId="7" xfId="22" applyNumberFormat="1" applyFont="1" applyFill="1" applyBorder="1">
      <alignment/>
      <protection/>
    </xf>
    <xf numFmtId="3" fontId="7" fillId="0" borderId="14" xfId="22" applyNumberFormat="1" applyFont="1" applyFill="1" applyBorder="1" applyAlignment="1">
      <alignment/>
      <protection/>
    </xf>
    <xf numFmtId="3" fontId="7" fillId="0" borderId="14" xfId="22" applyNumberFormat="1" applyFont="1" applyFill="1" applyBorder="1" applyAlignment="1">
      <alignment/>
      <protection/>
    </xf>
    <xf numFmtId="3" fontId="3" fillId="0" borderId="14" xfId="22" applyNumberFormat="1" applyFont="1" applyFill="1" applyBorder="1" applyAlignment="1">
      <alignment/>
      <protection/>
    </xf>
    <xf numFmtId="3" fontId="7" fillId="0" borderId="14" xfId="22" applyNumberFormat="1" applyFont="1" applyFill="1" applyBorder="1" applyAlignment="1">
      <alignment horizontal="justify" wrapText="1"/>
      <protection/>
    </xf>
    <xf numFmtId="3" fontId="3" fillId="0" borderId="16" xfId="22" applyNumberFormat="1" applyFont="1" applyFill="1" applyBorder="1" applyAlignment="1">
      <alignment/>
      <protection/>
    </xf>
    <xf numFmtId="3" fontId="9" fillId="0" borderId="17" xfId="22" applyNumberFormat="1" applyFont="1" applyFill="1" applyBorder="1" applyAlignment="1">
      <alignment/>
      <protection/>
    </xf>
    <xf numFmtId="3" fontId="9" fillId="0" borderId="16" xfId="22" applyNumberFormat="1" applyFont="1" applyFill="1" applyBorder="1" applyAlignment="1">
      <alignment/>
      <protection/>
    </xf>
    <xf numFmtId="3" fontId="9" fillId="0" borderId="2" xfId="22" applyNumberFormat="1" applyFont="1" applyFill="1" applyBorder="1" applyAlignment="1">
      <alignment horizontal="right"/>
      <protection/>
    </xf>
    <xf numFmtId="3" fontId="9" fillId="0" borderId="4" xfId="22" applyNumberFormat="1" applyFont="1" applyFill="1" applyBorder="1">
      <alignment/>
      <protection/>
    </xf>
    <xf numFmtId="3" fontId="9" fillId="0" borderId="2" xfId="22" applyNumberFormat="1" applyFont="1" applyFill="1" applyBorder="1">
      <alignment/>
      <protection/>
    </xf>
    <xf numFmtId="3" fontId="3" fillId="0" borderId="2" xfId="22" applyNumberFormat="1" applyFont="1" applyFill="1" applyBorder="1" applyAlignment="1">
      <alignment horizontal="center"/>
      <protection/>
    </xf>
    <xf numFmtId="3" fontId="3" fillId="0" borderId="4" xfId="22" applyNumberFormat="1" applyFont="1" applyFill="1" applyBorder="1">
      <alignment/>
      <protection/>
    </xf>
    <xf numFmtId="3" fontId="3" fillId="0" borderId="7" xfId="22" applyNumberFormat="1" applyFont="1" applyFill="1" applyBorder="1" applyAlignment="1">
      <alignment/>
      <protection/>
    </xf>
    <xf numFmtId="3" fontId="3" fillId="0" borderId="12" xfId="22" applyNumberFormat="1" applyFont="1" applyFill="1" applyBorder="1">
      <alignment/>
      <protection/>
    </xf>
    <xf numFmtId="3" fontId="3" fillId="0" borderId="18" xfId="22" applyNumberFormat="1" applyFont="1" applyFill="1" applyBorder="1" applyAlignment="1">
      <alignment/>
      <protection/>
    </xf>
    <xf numFmtId="3" fontId="3" fillId="0" borderId="18" xfId="22" applyNumberFormat="1" applyFont="1" applyFill="1" applyBorder="1" applyAlignment="1">
      <alignment horizontal="center"/>
      <protection/>
    </xf>
    <xf numFmtId="3" fontId="7" fillId="0" borderId="14" xfId="21" applyNumberFormat="1" applyFont="1" applyFill="1" applyBorder="1">
      <alignment/>
      <protection/>
    </xf>
    <xf numFmtId="3" fontId="10" fillId="0" borderId="14" xfId="22" applyNumberFormat="1" applyFont="1" applyFill="1" applyBorder="1">
      <alignment/>
      <protection/>
    </xf>
    <xf numFmtId="3" fontId="3" fillId="0" borderId="17" xfId="21" applyNumberFormat="1" applyFont="1" applyFill="1" applyBorder="1">
      <alignment/>
      <protection/>
    </xf>
    <xf numFmtId="3" fontId="3" fillId="0" borderId="17" xfId="22" applyNumberFormat="1" applyFont="1" applyFill="1" applyBorder="1" applyAlignment="1">
      <alignment horizontal="center"/>
      <protection/>
    </xf>
    <xf numFmtId="3" fontId="11" fillId="0" borderId="17" xfId="22" applyNumberFormat="1" applyFont="1" applyFill="1" applyBorder="1">
      <alignment/>
      <protection/>
    </xf>
    <xf numFmtId="3" fontId="9" fillId="0" borderId="17" xfId="22" applyNumberFormat="1" applyFont="1" applyFill="1" applyBorder="1">
      <alignment/>
      <protection/>
    </xf>
    <xf numFmtId="3" fontId="3" fillId="0" borderId="2" xfId="21" applyNumberFormat="1" applyFont="1" applyFill="1" applyBorder="1">
      <alignment/>
      <protection/>
    </xf>
    <xf numFmtId="3" fontId="11" fillId="0" borderId="2" xfId="22" applyNumberFormat="1" applyFont="1" applyFill="1" applyBorder="1">
      <alignment/>
      <protection/>
    </xf>
    <xf numFmtId="3" fontId="3" fillId="0" borderId="18" xfId="21" applyNumberFormat="1" applyFont="1" applyFill="1" applyBorder="1">
      <alignment/>
      <protection/>
    </xf>
    <xf numFmtId="3" fontId="11" fillId="0" borderId="12" xfId="22" applyNumberFormat="1" applyFont="1" applyFill="1" applyBorder="1">
      <alignment/>
      <protection/>
    </xf>
    <xf numFmtId="3" fontId="7" fillId="0" borderId="14" xfId="22" applyNumberFormat="1" applyFont="1" applyFill="1" applyBorder="1" applyAlignment="1">
      <alignment horizontal="left" wrapText="1"/>
      <protection/>
    </xf>
    <xf numFmtId="3" fontId="23" fillId="0" borderId="14" xfId="22" applyNumberFormat="1" applyFont="1" applyFill="1" applyBorder="1" applyAlignment="1">
      <alignment horizontal="right"/>
      <protection/>
    </xf>
    <xf numFmtId="3" fontId="7" fillId="0" borderId="14" xfId="22" applyNumberFormat="1" applyFont="1" applyFill="1" applyBorder="1" applyAlignment="1">
      <alignment wrapText="1"/>
      <protection/>
    </xf>
    <xf numFmtId="3" fontId="7" fillId="0" borderId="11" xfId="22" applyNumberFormat="1" applyFont="1" applyFill="1" applyBorder="1" applyAlignment="1">
      <alignment wrapText="1"/>
      <protection/>
    </xf>
    <xf numFmtId="3" fontId="11" fillId="0" borderId="16" xfId="22" applyNumberFormat="1" applyFont="1" applyFill="1" applyBorder="1">
      <alignment/>
      <protection/>
    </xf>
    <xf numFmtId="3" fontId="3" fillId="0" borderId="2" xfId="22" applyNumberFormat="1" applyFont="1" applyFill="1" applyBorder="1" applyAlignment="1">
      <alignment wrapText="1"/>
      <protection/>
    </xf>
    <xf numFmtId="3" fontId="3" fillId="0" borderId="2" xfId="22" applyNumberFormat="1" applyFont="1" applyFill="1" applyBorder="1">
      <alignment/>
      <protection/>
    </xf>
    <xf numFmtId="3" fontId="11" fillId="0" borderId="4" xfId="22" applyNumberFormat="1" applyFont="1" applyFill="1" applyBorder="1">
      <alignment/>
      <protection/>
    </xf>
    <xf numFmtId="3" fontId="11" fillId="0" borderId="12" xfId="22" applyNumberFormat="1" applyFont="1" applyFill="1" applyBorder="1">
      <alignment/>
      <protection/>
    </xf>
    <xf numFmtId="3" fontId="7" fillId="0" borderId="14" xfId="22" applyNumberFormat="1" applyFont="1" applyFill="1" applyBorder="1" applyAlignment="1">
      <alignment wrapText="1"/>
      <protection/>
    </xf>
    <xf numFmtId="3" fontId="3" fillId="0" borderId="11" xfId="22" applyNumberFormat="1" applyFont="1" applyFill="1" applyBorder="1" applyAlignment="1">
      <alignment horizontal="right"/>
      <protection/>
    </xf>
    <xf numFmtId="3" fontId="3" fillId="0" borderId="2" xfId="22" applyNumberFormat="1" applyFont="1" applyFill="1" applyBorder="1" applyAlignment="1">
      <alignment horizontal="right"/>
      <protection/>
    </xf>
    <xf numFmtId="3" fontId="7" fillId="0" borderId="2" xfId="22" applyNumberFormat="1" applyFont="1" applyFill="1" applyBorder="1" applyAlignment="1">
      <alignment wrapText="1"/>
      <protection/>
    </xf>
    <xf numFmtId="3" fontId="7" fillId="0" borderId="2" xfId="22" applyNumberFormat="1" applyFont="1" applyFill="1" applyBorder="1" applyAlignment="1">
      <alignment horizontal="right"/>
      <protection/>
    </xf>
    <xf numFmtId="3" fontId="7" fillId="0" borderId="4" xfId="22" applyNumberFormat="1" applyFont="1" applyFill="1" applyBorder="1">
      <alignment/>
      <protection/>
    </xf>
    <xf numFmtId="3" fontId="3" fillId="0" borderId="7" xfId="22" applyNumberFormat="1" applyFont="1" applyFill="1" applyBorder="1" applyAlignment="1">
      <alignment wrapText="1"/>
      <protection/>
    </xf>
    <xf numFmtId="3" fontId="3" fillId="0" borderId="7" xfId="22" applyNumberFormat="1" applyFont="1" applyFill="1" applyBorder="1" applyAlignment="1">
      <alignment horizontal="right"/>
      <protection/>
    </xf>
    <xf numFmtId="3" fontId="3" fillId="0" borderId="17" xfId="22" applyNumberFormat="1" applyFont="1" applyFill="1" applyBorder="1" applyAlignment="1">
      <alignment wrapText="1"/>
      <protection/>
    </xf>
    <xf numFmtId="3" fontId="3" fillId="0" borderId="17" xfId="22" applyNumberFormat="1" applyFont="1" applyFill="1" applyBorder="1">
      <alignment/>
      <protection/>
    </xf>
    <xf numFmtId="3" fontId="3" fillId="0" borderId="11" xfId="22" applyNumberFormat="1" applyFont="1" applyFill="1" applyBorder="1" applyAlignment="1">
      <alignment wrapText="1"/>
      <protection/>
    </xf>
    <xf numFmtId="0" fontId="19" fillId="0" borderId="2" xfId="25" applyFont="1" applyFill="1" applyBorder="1">
      <alignment horizontal="left" vertical="center" indent="1"/>
    </xf>
    <xf numFmtId="3" fontId="19" fillId="0" borderId="4" xfId="24" applyNumberFormat="1" applyFont="1" applyFill="1" applyBorder="1">
      <alignment horizontal="right" vertical="center"/>
    </xf>
    <xf numFmtId="0" fontId="19" fillId="0" borderId="2" xfId="25" applyFont="1" applyFill="1" applyBorder="1" quotePrefix="1">
      <alignment horizontal="left" vertical="center" indent="1"/>
    </xf>
    <xf numFmtId="3" fontId="3" fillId="0" borderId="2" xfId="22" applyNumberFormat="1" applyFont="1" applyFill="1" applyBorder="1" applyAlignment="1">
      <alignment horizontal="left" wrapText="1"/>
      <protection/>
    </xf>
    <xf numFmtId="0" fontId="19" fillId="0" borderId="7" xfId="25" applyFont="1" applyFill="1" applyBorder="1">
      <alignment horizontal="left" vertical="center" indent="1"/>
    </xf>
    <xf numFmtId="3" fontId="19" fillId="0" borderId="12" xfId="24" applyNumberFormat="1" applyFont="1" applyFill="1" applyBorder="1">
      <alignment horizontal="right" vertical="center"/>
    </xf>
    <xf numFmtId="3" fontId="19" fillId="0" borderId="2" xfId="24" applyNumberFormat="1" applyFont="1" applyFill="1" applyBorder="1">
      <alignment horizontal="right" vertical="center"/>
    </xf>
    <xf numFmtId="3" fontId="3" fillId="0" borderId="18" xfId="22" applyNumberFormat="1" applyFont="1" applyFill="1" applyBorder="1" applyAlignment="1">
      <alignment wrapText="1"/>
      <protection/>
    </xf>
    <xf numFmtId="3" fontId="3" fillId="0" borderId="18" xfId="22" applyNumberFormat="1" applyFont="1" applyFill="1" applyBorder="1">
      <alignment/>
      <protection/>
    </xf>
    <xf numFmtId="3" fontId="9" fillId="0" borderId="18" xfId="22" applyNumberFormat="1" applyFont="1" applyFill="1" applyBorder="1">
      <alignment/>
      <protection/>
    </xf>
    <xf numFmtId="3" fontId="7" fillId="0" borderId="14" xfId="22" applyNumberFormat="1" applyFont="1" applyFill="1" applyBorder="1" applyAlignment="1">
      <alignment horizontal="left" wrapText="1"/>
      <protection/>
    </xf>
    <xf numFmtId="3" fontId="3" fillId="0" borderId="0" xfId="22" applyNumberFormat="1" applyFont="1" applyFill="1" applyBorder="1" applyAlignment="1">
      <alignment wrapText="1"/>
      <protection/>
    </xf>
    <xf numFmtId="3" fontId="3" fillId="0" borderId="0" xfId="22" applyNumberFormat="1" applyFont="1" applyFill="1" applyBorder="1">
      <alignment/>
      <protection/>
    </xf>
    <xf numFmtId="3" fontId="9" fillId="0" borderId="0" xfId="22" applyNumberFormat="1" applyFont="1" applyFill="1" applyBorder="1">
      <alignment/>
      <protection/>
    </xf>
    <xf numFmtId="3" fontId="11" fillId="0" borderId="0" xfId="22" applyNumberFormat="1" applyFont="1" applyFill="1" applyBorder="1" applyAlignment="1">
      <alignment vertical="center"/>
      <protection/>
    </xf>
    <xf numFmtId="3" fontId="3" fillId="0" borderId="0" xfId="22" applyNumberFormat="1" applyFont="1" applyFill="1" applyBorder="1" applyAlignment="1">
      <alignment vertical="center"/>
      <protection/>
    </xf>
    <xf numFmtId="0" fontId="3" fillId="0" borderId="0" xfId="22" applyFont="1" applyFill="1" applyBorder="1" applyAlignment="1">
      <alignment vertical="center"/>
      <protection/>
    </xf>
    <xf numFmtId="0" fontId="3" fillId="0" borderId="0" xfId="0" applyFont="1" applyFill="1" applyAlignment="1">
      <alignment vertical="center"/>
    </xf>
    <xf numFmtId="0" fontId="3" fillId="0" borderId="0" xfId="22" applyFont="1" applyFill="1" applyBorder="1">
      <alignment/>
      <protection/>
    </xf>
    <xf numFmtId="0" fontId="12" fillId="0" borderId="0" xfId="0" applyFont="1" applyFill="1" applyAlignment="1">
      <alignment horizontal="left" wrapText="1"/>
    </xf>
    <xf numFmtId="0" fontId="0" fillId="0" borderId="0" xfId="0" applyAlignment="1">
      <alignment wrapText="1"/>
    </xf>
    <xf numFmtId="0" fontId="3" fillId="0" borderId="0" xfId="0" applyFont="1" applyAlignment="1">
      <alignment horizontal="center"/>
    </xf>
    <xf numFmtId="49" fontId="3" fillId="0" borderId="0" xfId="0" applyNumberFormat="1" applyFont="1" applyAlignment="1">
      <alignment horizontal="center" wrapText="1"/>
    </xf>
    <xf numFmtId="0" fontId="4" fillId="0" borderId="0" xfId="0" applyFont="1" applyAlignment="1">
      <alignment horizontal="left" wrapText="1"/>
    </xf>
    <xf numFmtId="49" fontId="3" fillId="0" borderId="0" xfId="0" applyNumberFormat="1" applyFont="1" applyFill="1" applyBorder="1" applyAlignment="1">
      <alignment horizontal="left" indent="15"/>
    </xf>
    <xf numFmtId="0" fontId="3" fillId="0" borderId="0" xfId="0" applyNumberFormat="1" applyFont="1" applyAlignment="1">
      <alignment horizontal="left" vertical="center" wrapText="1"/>
    </xf>
    <xf numFmtId="0" fontId="3" fillId="0" borderId="0" xfId="0" applyFont="1" applyBorder="1" applyAlignment="1">
      <alignment horizontal="center"/>
    </xf>
    <xf numFmtId="3" fontId="3" fillId="0" borderId="0" xfId="0" applyNumberFormat="1" applyFont="1" applyBorder="1" applyAlignment="1">
      <alignment horizontal="center"/>
    </xf>
    <xf numFmtId="0" fontId="11" fillId="0" borderId="0" xfId="0" applyFont="1" applyFill="1" applyAlignment="1">
      <alignment/>
    </xf>
    <xf numFmtId="0" fontId="7" fillId="0" borderId="2" xfId="0" applyFont="1" applyBorder="1" applyAlignment="1">
      <alignment horizontal="left" vertical="top" wrapText="1"/>
    </xf>
    <xf numFmtId="0" fontId="10" fillId="0" borderId="0" xfId="0" applyFont="1" applyAlignment="1">
      <alignment horizontal="left"/>
    </xf>
    <xf numFmtId="0" fontId="4" fillId="0" borderId="0" xfId="0" applyFont="1" applyFill="1" applyAlignment="1">
      <alignment horizontal="center"/>
    </xf>
    <xf numFmtId="0" fontId="4" fillId="0" borderId="0" xfId="0" applyFont="1" applyAlignment="1">
      <alignment horizontal="center"/>
    </xf>
    <xf numFmtId="0" fontId="5" fillId="0" borderId="0" xfId="0" applyFont="1" applyAlignment="1">
      <alignment horizontal="center"/>
    </xf>
    <xf numFmtId="0" fontId="5" fillId="0" borderId="0" xfId="0" applyFont="1" applyFill="1" applyAlignment="1">
      <alignment horizontal="center" wrapText="1"/>
    </xf>
    <xf numFmtId="0" fontId="4" fillId="0" borderId="0" xfId="0" applyFont="1" applyFill="1" applyAlignment="1">
      <alignment wrapText="1"/>
    </xf>
    <xf numFmtId="0" fontId="3" fillId="0" borderId="0" xfId="0" applyFont="1" applyFill="1" applyBorder="1" applyAlignment="1">
      <alignment/>
    </xf>
    <xf numFmtId="0" fontId="3" fillId="0" borderId="0" xfId="0" applyFont="1" applyFill="1" applyAlignment="1">
      <alignment/>
    </xf>
    <xf numFmtId="3" fontId="3" fillId="0" borderId="0" xfId="0" applyNumberFormat="1" applyFont="1" applyFill="1" applyAlignment="1">
      <alignment horizontal="center"/>
    </xf>
    <xf numFmtId="0" fontId="5" fillId="0" borderId="0" xfId="0" applyFont="1" applyAlignment="1">
      <alignment horizontal="center"/>
    </xf>
    <xf numFmtId="0" fontId="4" fillId="0" borderId="0" xfId="0" applyFont="1" applyAlignment="1">
      <alignment horizontal="center"/>
    </xf>
    <xf numFmtId="0" fontId="12" fillId="0" borderId="0" xfId="0" applyFont="1" applyFill="1" applyBorder="1" applyAlignment="1">
      <alignment horizontal="left" wrapText="1"/>
    </xf>
    <xf numFmtId="0" fontId="12" fillId="0" borderId="0" xfId="0" applyFont="1" applyFill="1" applyBorder="1" applyAlignment="1">
      <alignment horizontal="left" wrapText="1" indent="1"/>
    </xf>
    <xf numFmtId="0" fontId="12" fillId="0" borderId="0" xfId="0" applyFont="1" applyFill="1" applyAlignment="1">
      <alignment horizontal="left" indent="1"/>
    </xf>
    <xf numFmtId="0" fontId="26" fillId="4" borderId="0" xfId="0" applyFont="1" applyFill="1" applyBorder="1" applyAlignment="1">
      <alignment horizontal="left" wrapText="1"/>
    </xf>
    <xf numFmtId="0" fontId="3" fillId="0" borderId="0" xfId="0" applyFont="1" applyFill="1" applyAlignment="1">
      <alignment horizont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3" fillId="0" borderId="0" xfId="0" applyFont="1" applyFill="1" applyAlignment="1">
      <alignment horizontal="left" wrapText="1"/>
    </xf>
    <xf numFmtId="0" fontId="0" fillId="0" borderId="0" xfId="0" applyFont="1" applyFill="1" applyAlignment="1">
      <alignment horizontal="left"/>
    </xf>
    <xf numFmtId="0" fontId="7" fillId="0" borderId="2" xfId="0" applyFont="1" applyFill="1" applyBorder="1" applyAlignment="1">
      <alignment horizontal="left" vertical="top" wrapText="1"/>
    </xf>
    <xf numFmtId="49" fontId="5" fillId="0" borderId="0" xfId="0" applyNumberFormat="1" applyFont="1" applyAlignment="1">
      <alignment horizontal="center" vertical="top"/>
    </xf>
    <xf numFmtId="49" fontId="3" fillId="0" borderId="0" xfId="0" applyNumberFormat="1" applyFont="1" applyFill="1" applyBorder="1" applyAlignment="1">
      <alignment horizontal="center" vertical="top"/>
    </xf>
    <xf numFmtId="0" fontId="12" fillId="0" borderId="0" xfId="0" applyFont="1" applyAlignment="1">
      <alignment horizontal="left" wrapText="1"/>
    </xf>
    <xf numFmtId="49" fontId="3" fillId="0" borderId="0" xfId="0" applyNumberFormat="1" applyFont="1" applyFill="1" applyBorder="1" applyAlignment="1">
      <alignment horizontal="center"/>
    </xf>
    <xf numFmtId="0" fontId="5" fillId="0" borderId="0" xfId="0" applyFont="1" applyAlignment="1">
      <alignment horizontal="center" vertical="center" wrapText="1"/>
    </xf>
    <xf numFmtId="49" fontId="3" fillId="0" borderId="0" xfId="0" applyNumberFormat="1" applyFont="1" applyAlignment="1">
      <alignment horizontal="center" vertical="top" wrapText="1"/>
    </xf>
    <xf numFmtId="49" fontId="5" fillId="0" borderId="0" xfId="0" applyNumberFormat="1" applyFont="1" applyAlignment="1">
      <alignment horizontal="center" vertical="top" wrapText="1"/>
    </xf>
    <xf numFmtId="0" fontId="14" fillId="0" borderId="0" xfId="0" applyFont="1" applyFill="1" applyAlignment="1">
      <alignment wrapText="1"/>
    </xf>
    <xf numFmtId="0" fontId="5" fillId="0" borderId="0" xfId="0" applyFont="1" applyFill="1" applyAlignment="1">
      <alignment horizontal="center"/>
    </xf>
    <xf numFmtId="0" fontId="3" fillId="0" borderId="0" xfId="0" applyFont="1" applyFill="1" applyBorder="1" applyAlignment="1">
      <alignment horizontal="center"/>
    </xf>
    <xf numFmtId="0" fontId="12" fillId="0" borderId="0" xfId="0" applyFont="1" applyFill="1" applyAlignment="1">
      <alignment wrapText="1"/>
    </xf>
    <xf numFmtId="0" fontId="14" fillId="0" borderId="0" xfId="0" applyFont="1" applyFill="1" applyAlignment="1">
      <alignment wrapText="1"/>
    </xf>
    <xf numFmtId="0" fontId="4" fillId="0" borderId="0" xfId="0" applyFont="1" applyFill="1" applyAlignment="1">
      <alignment horizontal="center"/>
    </xf>
  </cellXfs>
  <cellStyles count="12">
    <cellStyle name="Normal" xfId="0"/>
    <cellStyle name="Comma" xfId="15"/>
    <cellStyle name="Comma [0]" xfId="16"/>
    <cellStyle name="Currency" xfId="17"/>
    <cellStyle name="Currency [0]" xfId="18"/>
    <cellStyle name="Followed Hyperlink" xfId="19"/>
    <cellStyle name="Hyperlink" xfId="20"/>
    <cellStyle name="Normal_Aizdatm2000(06_09)2" xfId="21"/>
    <cellStyle name="Normal_Budzaizd99" xfId="22"/>
    <cellStyle name="Percent" xfId="23"/>
    <cellStyle name="SAPBEXstdData" xfId="24"/>
    <cellStyle name="SAPBEXstdItem"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2005-menesa%20parskati\8.tab-ziedoj%20pa%20m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varis"/>
      <sheetName val="Februaris"/>
      <sheetName val="Marts"/>
    </sheetNames>
    <sheetDataSet>
      <sheetData sheetId="0">
        <row r="534">
          <cell r="B534">
            <v>0</v>
          </cell>
        </row>
        <row r="535">
          <cell r="B535">
            <v>0</v>
          </cell>
        </row>
        <row r="536">
          <cell r="B536">
            <v>0</v>
          </cell>
        </row>
        <row r="540">
          <cell r="B540">
            <v>0</v>
          </cell>
        </row>
        <row r="545">
          <cell r="B545">
            <v>0</v>
          </cell>
        </row>
        <row r="548">
          <cell r="B548">
            <v>0</v>
          </cell>
        </row>
        <row r="549">
          <cell r="B549">
            <v>0</v>
          </cell>
        </row>
        <row r="552">
          <cell r="B552">
            <v>0</v>
          </cell>
        </row>
        <row r="553">
          <cell r="B553">
            <v>0</v>
          </cell>
        </row>
        <row r="554">
          <cell r="B554">
            <v>0</v>
          </cell>
        </row>
        <row r="558">
          <cell r="B558">
            <v>0</v>
          </cell>
        </row>
        <row r="563">
          <cell r="B563">
            <v>0</v>
          </cell>
        </row>
        <row r="566">
          <cell r="B566">
            <v>0</v>
          </cell>
        </row>
        <row r="567">
          <cell r="B567">
            <v>0</v>
          </cell>
        </row>
        <row r="570">
          <cell r="B570">
            <v>0</v>
          </cell>
        </row>
        <row r="571">
          <cell r="B571">
            <v>0</v>
          </cell>
        </row>
        <row r="572">
          <cell r="B572">
            <v>0</v>
          </cell>
        </row>
        <row r="576">
          <cell r="B576">
            <v>0</v>
          </cell>
        </row>
        <row r="581">
          <cell r="B581">
            <v>0</v>
          </cell>
        </row>
        <row r="584">
          <cell r="B584">
            <v>0</v>
          </cell>
        </row>
        <row r="585">
          <cell r="B58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58"/>
  <sheetViews>
    <sheetView tabSelected="1" workbookViewId="0" topLeftCell="A1">
      <selection activeCell="A5" sqref="A5"/>
    </sheetView>
  </sheetViews>
  <sheetFormatPr defaultColWidth="9.140625" defaultRowHeight="12.75"/>
  <cols>
    <col min="1" max="1" width="45.57421875" style="1" customWidth="1"/>
    <col min="2" max="5" width="14.7109375" style="1" customWidth="1"/>
    <col min="6" max="16384" width="9.140625" style="1" customWidth="1"/>
  </cols>
  <sheetData>
    <row r="1" spans="2:5" ht="15.75">
      <c r="B1" s="3" t="s">
        <v>1460</v>
      </c>
      <c r="E1" s="2"/>
    </row>
    <row r="2" spans="1:5" ht="15.75">
      <c r="A2" s="4"/>
      <c r="E2" s="2"/>
    </row>
    <row r="3" spans="2:5" s="6" customFormat="1" ht="15.75" customHeight="1">
      <c r="B3" s="5" t="s">
        <v>1461</v>
      </c>
      <c r="C3" s="5"/>
      <c r="D3" s="5"/>
      <c r="E3" s="5"/>
    </row>
    <row r="4" spans="2:5" s="6" customFormat="1" ht="15.75">
      <c r="B4" s="5" t="s">
        <v>1462</v>
      </c>
      <c r="C4" s="5"/>
      <c r="D4" s="5"/>
      <c r="E4" s="5"/>
    </row>
    <row r="5" spans="2:5" ht="15" customHeight="1">
      <c r="B5" s="7" t="s">
        <v>1463</v>
      </c>
      <c r="C5" s="7"/>
      <c r="D5" s="7"/>
      <c r="E5" s="7"/>
    </row>
    <row r="6" spans="1:5" ht="12.75">
      <c r="A6" s="8"/>
      <c r="E6" s="9" t="s">
        <v>1464</v>
      </c>
    </row>
    <row r="7" spans="1:5" ht="38.25">
      <c r="A7" s="10" t="s">
        <v>1465</v>
      </c>
      <c r="B7" s="11" t="s">
        <v>1466</v>
      </c>
      <c r="C7" s="11" t="s">
        <v>1467</v>
      </c>
      <c r="D7" s="11" t="s">
        <v>1468</v>
      </c>
      <c r="E7" s="11" t="s">
        <v>1469</v>
      </c>
    </row>
    <row r="8" spans="1:5" ht="12.75">
      <c r="A8" s="12" t="s">
        <v>1470</v>
      </c>
      <c r="B8" s="13">
        <v>361541</v>
      </c>
      <c r="C8" s="13">
        <v>130193</v>
      </c>
      <c r="D8" s="13">
        <v>491734</v>
      </c>
      <c r="E8" s="13">
        <v>240686</v>
      </c>
    </row>
    <row r="9" spans="1:5" ht="13.5" customHeight="1">
      <c r="A9" s="15" t="s">
        <v>1471</v>
      </c>
      <c r="B9" s="16" t="s">
        <v>1472</v>
      </c>
      <c r="C9" s="16" t="s">
        <v>1472</v>
      </c>
      <c r="D9" s="14">
        <v>36794</v>
      </c>
      <c r="E9" s="14">
        <v>18669</v>
      </c>
    </row>
    <row r="10" spans="1:5" ht="16.5" customHeight="1">
      <c r="A10" s="17" t="s">
        <v>1473</v>
      </c>
      <c r="B10" s="13">
        <v>361541</v>
      </c>
      <c r="C10" s="13">
        <v>130193</v>
      </c>
      <c r="D10" s="13">
        <v>454940</v>
      </c>
      <c r="E10" s="13">
        <v>222016</v>
      </c>
    </row>
    <row r="11" spans="1:5" ht="12.75">
      <c r="A11" s="12" t="s">
        <v>1474</v>
      </c>
      <c r="B11" s="13">
        <v>365623</v>
      </c>
      <c r="C11" s="13">
        <v>110911</v>
      </c>
      <c r="D11" s="13">
        <v>476534</v>
      </c>
      <c r="E11" s="13">
        <v>236124</v>
      </c>
    </row>
    <row r="12" spans="1:5" ht="12.75" customHeight="1">
      <c r="A12" s="15" t="s">
        <v>1471</v>
      </c>
      <c r="B12" s="16" t="s">
        <v>1472</v>
      </c>
      <c r="C12" s="16" t="s">
        <v>1472</v>
      </c>
      <c r="D12" s="14">
        <v>35052</v>
      </c>
      <c r="E12" s="14">
        <v>16927</v>
      </c>
    </row>
    <row r="13" spans="1:5" ht="12.75">
      <c r="A13" s="17" t="s">
        <v>1475</v>
      </c>
      <c r="B13" s="13">
        <v>365623</v>
      </c>
      <c r="C13" s="13">
        <v>110911</v>
      </c>
      <c r="D13" s="13">
        <v>441482</v>
      </c>
      <c r="E13" s="13">
        <v>219197</v>
      </c>
    </row>
    <row r="14" spans="1:5" ht="24.75" customHeight="1">
      <c r="A14" s="17" t="s">
        <v>1476</v>
      </c>
      <c r="B14" s="18">
        <v>-4082</v>
      </c>
      <c r="C14" s="18">
        <v>19282</v>
      </c>
      <c r="D14" s="19">
        <v>13458</v>
      </c>
      <c r="E14" s="19">
        <v>2819</v>
      </c>
    </row>
    <row r="15" spans="1:5" ht="12.75" customHeight="1">
      <c r="A15" s="17" t="s">
        <v>1477</v>
      </c>
      <c r="B15" s="20">
        <v>-17171</v>
      </c>
      <c r="C15" s="20">
        <v>1160</v>
      </c>
      <c r="D15" s="20">
        <v>-17365</v>
      </c>
      <c r="E15" s="20">
        <v>-232</v>
      </c>
    </row>
    <row r="16" spans="1:5" ht="12.75">
      <c r="A16" s="21" t="s">
        <v>1478</v>
      </c>
      <c r="B16" s="12">
        <v>5696</v>
      </c>
      <c r="C16" s="12">
        <v>1385</v>
      </c>
      <c r="D16" s="12">
        <v>7081</v>
      </c>
      <c r="E16" s="12">
        <v>2699</v>
      </c>
    </row>
    <row r="17" spans="1:5" ht="24.75" customHeight="1">
      <c r="A17" s="15" t="s">
        <v>1479</v>
      </c>
      <c r="B17" s="16" t="s">
        <v>1472</v>
      </c>
      <c r="C17" s="16" t="s">
        <v>1472</v>
      </c>
      <c r="D17" s="14">
        <v>3077</v>
      </c>
      <c r="E17" s="14">
        <v>1666</v>
      </c>
    </row>
    <row r="18" spans="1:5" ht="12.75">
      <c r="A18" s="17" t="s">
        <v>1480</v>
      </c>
      <c r="B18" s="20">
        <v>5696</v>
      </c>
      <c r="C18" s="20">
        <v>1385</v>
      </c>
      <c r="D18" s="20">
        <v>4004</v>
      </c>
      <c r="E18" s="20">
        <v>1033</v>
      </c>
    </row>
    <row r="19" spans="1:5" ht="12.75" customHeight="1">
      <c r="A19" s="21" t="s">
        <v>1481</v>
      </c>
      <c r="B19" s="12">
        <v>22867</v>
      </c>
      <c r="C19" s="12">
        <v>225</v>
      </c>
      <c r="D19" s="12">
        <v>23092</v>
      </c>
      <c r="E19" s="12">
        <v>2226</v>
      </c>
    </row>
    <row r="20" spans="1:5" ht="24.75" customHeight="1">
      <c r="A20" s="15" t="s">
        <v>1482</v>
      </c>
      <c r="B20" s="16" t="s">
        <v>1472</v>
      </c>
      <c r="C20" s="16" t="s">
        <v>1472</v>
      </c>
      <c r="D20" s="14">
        <v>1723</v>
      </c>
      <c r="E20" s="14">
        <v>961</v>
      </c>
    </row>
    <row r="21" spans="1:5" ht="12.75" customHeight="1">
      <c r="A21" s="17" t="s">
        <v>1483</v>
      </c>
      <c r="B21" s="22">
        <v>22867</v>
      </c>
      <c r="C21" s="22">
        <v>225</v>
      </c>
      <c r="D21" s="20">
        <v>21369</v>
      </c>
      <c r="E21" s="20">
        <v>1265</v>
      </c>
    </row>
    <row r="22" spans="1:5" ht="12.75" customHeight="1">
      <c r="A22" s="17" t="s">
        <v>1484</v>
      </c>
      <c r="B22" s="22">
        <v>13089</v>
      </c>
      <c r="C22" s="22">
        <v>18122</v>
      </c>
      <c r="D22" s="22">
        <v>30823</v>
      </c>
      <c r="E22" s="22">
        <v>3051</v>
      </c>
    </row>
    <row r="23" spans="1:5" ht="12.75">
      <c r="A23" s="13" t="s">
        <v>1485</v>
      </c>
      <c r="B23" s="20">
        <v>-13089</v>
      </c>
      <c r="C23" s="20">
        <v>-18122</v>
      </c>
      <c r="D23" s="20">
        <v>-30823</v>
      </c>
      <c r="E23" s="20">
        <v>-3051</v>
      </c>
    </row>
    <row r="24" spans="1:5" ht="12.75">
      <c r="A24" s="13" t="s">
        <v>1486</v>
      </c>
      <c r="B24" s="20">
        <v>-16662</v>
      </c>
      <c r="C24" s="20">
        <v>-18117</v>
      </c>
      <c r="D24" s="20">
        <v>-34391</v>
      </c>
      <c r="E24" s="20">
        <v>-2215</v>
      </c>
    </row>
    <row r="25" spans="1:5" ht="12.75">
      <c r="A25" s="23" t="s">
        <v>1487</v>
      </c>
      <c r="B25" s="26">
        <v>0</v>
      </c>
      <c r="C25" s="12">
        <v>1495</v>
      </c>
      <c r="D25" s="25">
        <v>1495</v>
      </c>
      <c r="E25" s="25">
        <v>1513</v>
      </c>
    </row>
    <row r="26" spans="1:5" ht="24.75" customHeight="1">
      <c r="A26" s="15" t="s">
        <v>1488</v>
      </c>
      <c r="B26" s="16" t="s">
        <v>1472</v>
      </c>
      <c r="C26" s="16" t="s">
        <v>1472</v>
      </c>
      <c r="D26" s="25">
        <v>1354</v>
      </c>
      <c r="E26" s="25">
        <v>705</v>
      </c>
    </row>
    <row r="27" spans="1:5" ht="12.75" customHeight="1">
      <c r="A27" s="27" t="s">
        <v>1489</v>
      </c>
      <c r="B27" s="26">
        <v>0</v>
      </c>
      <c r="C27" s="26">
        <v>1495</v>
      </c>
      <c r="D27" s="26">
        <v>141</v>
      </c>
      <c r="E27" s="26">
        <v>809</v>
      </c>
    </row>
    <row r="28" spans="1:5" ht="12" customHeight="1">
      <c r="A28" s="28" t="s">
        <v>1490</v>
      </c>
      <c r="B28" s="12">
        <v>-57176</v>
      </c>
      <c r="C28" s="12">
        <v>0</v>
      </c>
      <c r="D28" s="12">
        <v>-57176</v>
      </c>
      <c r="E28" s="12">
        <v>-26125</v>
      </c>
    </row>
    <row r="29" spans="1:5" ht="12.75">
      <c r="A29" s="27" t="s">
        <v>1491</v>
      </c>
      <c r="B29" s="25">
        <v>-78765</v>
      </c>
      <c r="C29" s="25">
        <v>0</v>
      </c>
      <c r="D29" s="25">
        <v>-78765</v>
      </c>
      <c r="E29" s="25">
        <v>-30546</v>
      </c>
    </row>
    <row r="30" spans="1:5" ht="24.75" customHeight="1">
      <c r="A30" s="27" t="s">
        <v>1492</v>
      </c>
      <c r="B30" s="25">
        <v>4</v>
      </c>
      <c r="C30" s="25">
        <v>0</v>
      </c>
      <c r="D30" s="25">
        <v>4</v>
      </c>
      <c r="E30" s="25">
        <v>355</v>
      </c>
    </row>
    <row r="31" spans="1:5" ht="12.75" customHeight="1">
      <c r="A31" s="27" t="s">
        <v>1493</v>
      </c>
      <c r="B31" s="25">
        <v>12181</v>
      </c>
      <c r="C31" s="25">
        <v>0</v>
      </c>
      <c r="D31" s="25">
        <v>12181</v>
      </c>
      <c r="E31" s="25">
        <v>1787</v>
      </c>
    </row>
    <row r="32" spans="1:5" ht="24.75" customHeight="1">
      <c r="A32" s="27" t="s">
        <v>1494</v>
      </c>
      <c r="B32" s="25">
        <v>9391</v>
      </c>
      <c r="C32" s="25">
        <v>0</v>
      </c>
      <c r="D32" s="25">
        <v>9391</v>
      </c>
      <c r="E32" s="25">
        <v>2257</v>
      </c>
    </row>
    <row r="33" spans="1:5" ht="12.75" customHeight="1">
      <c r="A33" s="27" t="s">
        <v>1495</v>
      </c>
      <c r="B33" s="25">
        <v>13</v>
      </c>
      <c r="C33" s="25">
        <v>0</v>
      </c>
      <c r="D33" s="25">
        <v>13</v>
      </c>
      <c r="E33" s="25">
        <v>22</v>
      </c>
    </row>
    <row r="34" spans="1:5" ht="12.75">
      <c r="A34" s="29" t="s">
        <v>1496</v>
      </c>
      <c r="B34" s="26">
        <v>11524</v>
      </c>
      <c r="C34" s="26">
        <v>-22264</v>
      </c>
      <c r="D34" s="26">
        <v>-8997</v>
      </c>
      <c r="E34" s="26">
        <v>16782</v>
      </c>
    </row>
    <row r="35" spans="1:5" ht="12.75">
      <c r="A35" s="29" t="s">
        <v>1497</v>
      </c>
      <c r="B35" s="25">
        <v>0</v>
      </c>
      <c r="C35" s="25">
        <v>-232</v>
      </c>
      <c r="D35" s="25">
        <v>-232</v>
      </c>
      <c r="E35" s="25">
        <v>-115</v>
      </c>
    </row>
    <row r="36" spans="1:5" ht="12.75">
      <c r="A36" s="27" t="s">
        <v>1498</v>
      </c>
      <c r="B36" s="25">
        <v>-10780</v>
      </c>
      <c r="C36" s="25">
        <v>0</v>
      </c>
      <c r="D36" s="25">
        <v>-10780</v>
      </c>
      <c r="E36" s="25">
        <v>9692</v>
      </c>
    </row>
    <row r="37" spans="1:5" ht="12.75" customHeight="1">
      <c r="A37" s="27" t="s">
        <v>1499</v>
      </c>
      <c r="B37" s="25">
        <v>3630</v>
      </c>
      <c r="C37" s="25">
        <v>-22032</v>
      </c>
      <c r="D37" s="25">
        <v>-18402</v>
      </c>
      <c r="E37" s="16" t="s">
        <v>1472</v>
      </c>
    </row>
    <row r="38" spans="1:5" ht="12.75" customHeight="1">
      <c r="A38" s="15" t="s">
        <v>1471</v>
      </c>
      <c r="B38" s="16" t="s">
        <v>1472</v>
      </c>
      <c r="C38" s="16" t="s">
        <v>1472</v>
      </c>
      <c r="D38" s="25">
        <v>-1742</v>
      </c>
      <c r="E38" s="16" t="s">
        <v>1472</v>
      </c>
    </row>
    <row r="39" spans="1:5" ht="12.75" customHeight="1">
      <c r="A39" s="27" t="s">
        <v>1500</v>
      </c>
      <c r="B39" s="16" t="s">
        <v>1472</v>
      </c>
      <c r="C39" s="16" t="s">
        <v>1472</v>
      </c>
      <c r="D39" s="25">
        <v>-16660</v>
      </c>
      <c r="E39" s="25">
        <v>-5918</v>
      </c>
    </row>
    <row r="40" spans="1:5" ht="24.75" customHeight="1">
      <c r="A40" s="27" t="s">
        <v>1501</v>
      </c>
      <c r="B40" s="25">
        <v>515</v>
      </c>
      <c r="C40" s="25">
        <v>0</v>
      </c>
      <c r="D40" s="25">
        <v>515</v>
      </c>
      <c r="E40" s="25">
        <v>-514</v>
      </c>
    </row>
    <row r="41" spans="1:5" ht="12.75" customHeight="1">
      <c r="A41" s="27" t="s">
        <v>1495</v>
      </c>
      <c r="B41" s="25">
        <v>18159</v>
      </c>
      <c r="C41" s="25">
        <v>0</v>
      </c>
      <c r="D41" s="25">
        <v>18159</v>
      </c>
      <c r="E41" s="25">
        <v>13637</v>
      </c>
    </row>
    <row r="42" spans="1:5" ht="12.75">
      <c r="A42" s="29" t="s">
        <v>1502</v>
      </c>
      <c r="B42" s="26">
        <v>28990</v>
      </c>
      <c r="C42" s="26">
        <v>2652</v>
      </c>
      <c r="D42" s="26">
        <v>31642</v>
      </c>
      <c r="E42" s="26">
        <v>6320</v>
      </c>
    </row>
    <row r="43" spans="1:5" ht="24.75" customHeight="1">
      <c r="A43" s="27" t="s">
        <v>1503</v>
      </c>
      <c r="B43" s="26">
        <v>0</v>
      </c>
      <c r="C43" s="26">
        <v>2653</v>
      </c>
      <c r="D43" s="26">
        <v>2653</v>
      </c>
      <c r="E43" s="26">
        <v>1531</v>
      </c>
    </row>
    <row r="44" spans="1:5" ht="24.75" customHeight="1">
      <c r="A44" s="27" t="s">
        <v>1504</v>
      </c>
      <c r="B44" s="26">
        <v>3227</v>
      </c>
      <c r="C44" s="26">
        <v>0</v>
      </c>
      <c r="D44" s="26">
        <v>3227</v>
      </c>
      <c r="E44" s="26">
        <v>760</v>
      </c>
    </row>
    <row r="45" spans="1:5" ht="12.75">
      <c r="A45" s="27" t="s">
        <v>1505</v>
      </c>
      <c r="B45" s="26">
        <v>25763</v>
      </c>
      <c r="C45" s="26">
        <v>0</v>
      </c>
      <c r="D45" s="26">
        <v>25763</v>
      </c>
      <c r="E45" s="26">
        <v>4029</v>
      </c>
    </row>
    <row r="46" spans="1:5" ht="12.75">
      <c r="A46" s="13" t="s">
        <v>1506</v>
      </c>
      <c r="B46" s="20">
        <v>3573</v>
      </c>
      <c r="C46" s="20">
        <v>-5</v>
      </c>
      <c r="D46" s="20">
        <v>3568</v>
      </c>
      <c r="E46" s="20">
        <v>-836</v>
      </c>
    </row>
    <row r="47" spans="1:5" ht="12.75">
      <c r="A47" s="29" t="s">
        <v>1507</v>
      </c>
      <c r="B47" s="26">
        <v>3460</v>
      </c>
      <c r="C47" s="26">
        <v>-5</v>
      </c>
      <c r="D47" s="26">
        <v>3455</v>
      </c>
      <c r="E47" s="26">
        <v>-955</v>
      </c>
    </row>
    <row r="48" spans="1:5" ht="12.75">
      <c r="A48" s="29" t="s">
        <v>1508</v>
      </c>
      <c r="B48" s="26">
        <v>113</v>
      </c>
      <c r="C48" s="26">
        <v>0</v>
      </c>
      <c r="D48" s="26">
        <v>113</v>
      </c>
      <c r="E48" s="26">
        <v>119</v>
      </c>
    </row>
    <row r="49" spans="1:3" ht="12.75">
      <c r="A49" s="30"/>
      <c r="C49" s="30"/>
    </row>
    <row r="50" spans="1:5" ht="12.75">
      <c r="A50" s="31"/>
      <c r="B50" s="32"/>
      <c r="C50" s="32"/>
      <c r="D50" s="33"/>
      <c r="E50" s="32"/>
    </row>
    <row r="51" spans="1:5" s="36" customFormat="1" ht="12">
      <c r="A51" s="1022"/>
      <c r="B51" s="1022"/>
      <c r="C51" s="1022"/>
      <c r="D51" s="1022"/>
      <c r="E51" s="1022"/>
    </row>
    <row r="52" spans="1:5" s="36" customFormat="1" ht="15.75">
      <c r="A52" s="37"/>
      <c r="C52" s="7"/>
      <c r="D52" s="7"/>
      <c r="E52" s="7"/>
    </row>
    <row r="53" spans="1:5" s="36" customFormat="1" ht="15.75">
      <c r="A53" s="34" t="s">
        <v>1509</v>
      </c>
      <c r="B53" s="34"/>
      <c r="C53" s="7"/>
      <c r="D53" s="40" t="s">
        <v>1510</v>
      </c>
      <c r="E53" s="7"/>
    </row>
    <row r="54" spans="1:4" ht="12.75">
      <c r="A54" s="41"/>
      <c r="D54" s="9"/>
    </row>
    <row r="56" spans="1:5" s="35" customFormat="1" ht="15.75">
      <c r="A56" s="1" t="s">
        <v>1511</v>
      </c>
      <c r="B56" s="42"/>
      <c r="C56" s="42"/>
      <c r="D56" s="42"/>
      <c r="E56" s="30"/>
    </row>
    <row r="57" spans="1:3" ht="12.75">
      <c r="A57" s="1" t="s">
        <v>1512</v>
      </c>
      <c r="C57" s="30"/>
    </row>
    <row r="58" ht="12.75">
      <c r="C58" s="30"/>
    </row>
  </sheetData>
  <mergeCells count="1">
    <mergeCell ref="A51:E51"/>
  </mergeCells>
  <printOptions/>
  <pageMargins left="1.1023622047244095" right="0.2755905511811024" top="0.52" bottom="0.6299212598425197" header="0.22" footer="0.2755905511811024"/>
  <pageSetup firstPageNumber="4" useFirstPageNumber="1" horizontalDpi="600" verticalDpi="600" orientation="portrait" paperSize="9" scale="85" r:id="rId1"/>
  <headerFooter alignWithMargins="0">
    <oddFooter>&amp;R&amp;9&amp;P</oddFooter>
  </headerFooter>
</worksheet>
</file>

<file path=xl/worksheets/sheet10.xml><?xml version="1.0" encoding="utf-8"?>
<worksheet xmlns="http://schemas.openxmlformats.org/spreadsheetml/2006/main" xmlns:r="http://schemas.openxmlformats.org/officeDocument/2006/relationships">
  <dimension ref="A1:D47"/>
  <sheetViews>
    <sheetView zoomScaleSheetLayoutView="100" workbookViewId="0" topLeftCell="A1">
      <selection activeCell="H5" sqref="H5"/>
    </sheetView>
  </sheetViews>
  <sheetFormatPr defaultColWidth="9.140625" defaultRowHeight="12.75"/>
  <cols>
    <col min="1" max="1" width="6.140625" style="0" customWidth="1"/>
    <col min="2" max="2" width="44.7109375" style="0" customWidth="1"/>
    <col min="3" max="4" width="16.7109375" style="0" customWidth="1"/>
  </cols>
  <sheetData>
    <row r="1" spans="1:4" ht="15.75">
      <c r="A1" s="424"/>
      <c r="B1" s="224"/>
      <c r="C1" s="425"/>
      <c r="D1" s="351" t="s">
        <v>1296</v>
      </c>
    </row>
    <row r="2" spans="1:4" ht="12.75">
      <c r="A2" s="407"/>
      <c r="B2" s="1037" t="s">
        <v>1460</v>
      </c>
      <c r="C2" s="1037"/>
      <c r="D2" s="1037"/>
    </row>
    <row r="3" spans="1:4" ht="15.75">
      <c r="A3" s="424"/>
      <c r="B3" s="166"/>
      <c r="C3" s="166"/>
      <c r="D3" s="354"/>
    </row>
    <row r="4" spans="1:4" ht="15.75">
      <c r="A4" s="426"/>
      <c r="B4" s="1038" t="s">
        <v>1297</v>
      </c>
      <c r="C4" s="1038"/>
      <c r="D4" s="1038"/>
    </row>
    <row r="5" spans="1:4" ht="15.75">
      <c r="A5" s="293" t="s">
        <v>1298</v>
      </c>
      <c r="B5" s="1038" t="s">
        <v>1299</v>
      </c>
      <c r="C5" s="1038"/>
      <c r="D5" s="1038"/>
    </row>
    <row r="6" spans="1:4" ht="12.75">
      <c r="A6" s="407"/>
      <c r="B6" s="1030" t="s">
        <v>118</v>
      </c>
      <c r="C6" s="1030"/>
      <c r="D6" s="1030"/>
    </row>
    <row r="7" spans="1:4" ht="12.75">
      <c r="A7" s="407"/>
      <c r="B7" s="157"/>
      <c r="C7" s="157"/>
      <c r="D7" s="167" t="s">
        <v>1516</v>
      </c>
    </row>
    <row r="8" spans="1:4" ht="38.25">
      <c r="A8" s="427" t="s">
        <v>1300</v>
      </c>
      <c r="B8" s="359" t="s">
        <v>1465</v>
      </c>
      <c r="C8" s="360" t="s">
        <v>1301</v>
      </c>
      <c r="D8" s="359" t="s">
        <v>1619</v>
      </c>
    </row>
    <row r="9" spans="1:4" ht="12.75">
      <c r="A9" s="428">
        <v>1</v>
      </c>
      <c r="B9" s="429">
        <v>2</v>
      </c>
      <c r="C9" s="363">
        <v>3</v>
      </c>
      <c r="D9" s="363">
        <v>4</v>
      </c>
    </row>
    <row r="10" spans="1:4" ht="18" customHeight="1">
      <c r="A10" s="430"/>
      <c r="B10" s="411" t="s">
        <v>1302</v>
      </c>
      <c r="C10" s="415">
        <v>93402</v>
      </c>
      <c r="D10" s="415">
        <v>-235184</v>
      </c>
    </row>
    <row r="11" spans="1:4" ht="15" customHeight="1">
      <c r="A11" s="430"/>
      <c r="B11" s="414" t="s">
        <v>1303</v>
      </c>
      <c r="C11" s="389">
        <v>77711</v>
      </c>
      <c r="D11" s="389">
        <v>-248304</v>
      </c>
    </row>
    <row r="12" spans="1:4" ht="15" customHeight="1">
      <c r="A12" s="430"/>
      <c r="B12" s="414" t="s">
        <v>1304</v>
      </c>
      <c r="C12" s="389">
        <v>15691</v>
      </c>
      <c r="D12" s="389">
        <v>13120</v>
      </c>
    </row>
    <row r="13" spans="1:4" ht="15" customHeight="1">
      <c r="A13" s="430"/>
      <c r="B13" s="411" t="s">
        <v>1305</v>
      </c>
      <c r="C13" s="237">
        <v>697961</v>
      </c>
      <c r="D13" s="415">
        <v>337034</v>
      </c>
    </row>
    <row r="14" spans="1:4" ht="15" customHeight="1">
      <c r="A14" s="430"/>
      <c r="B14" s="89" t="s">
        <v>1306</v>
      </c>
      <c r="C14" s="237">
        <v>666979</v>
      </c>
      <c r="D14" s="415">
        <v>290164</v>
      </c>
    </row>
    <row r="15" spans="1:4" ht="15" customHeight="1">
      <c r="A15" s="431">
        <v>1000</v>
      </c>
      <c r="B15" s="89" t="s">
        <v>1153</v>
      </c>
      <c r="C15" s="415">
        <v>528023</v>
      </c>
      <c r="D15" s="415">
        <v>248435</v>
      </c>
    </row>
    <row r="16" spans="1:4" ht="15" customHeight="1">
      <c r="A16" s="431">
        <v>1100</v>
      </c>
      <c r="B16" s="432" t="s">
        <v>1307</v>
      </c>
      <c r="C16" s="389">
        <v>51830</v>
      </c>
      <c r="D16" s="389">
        <v>31301</v>
      </c>
    </row>
    <row r="17" spans="1:4" ht="15" customHeight="1">
      <c r="A17" s="431">
        <v>1200</v>
      </c>
      <c r="B17" s="119" t="s">
        <v>1308</v>
      </c>
      <c r="C17" s="433">
        <v>8705</v>
      </c>
      <c r="D17" s="389">
        <v>4841</v>
      </c>
    </row>
    <row r="18" spans="1:4" ht="15" customHeight="1" hidden="1">
      <c r="A18" s="431"/>
      <c r="B18" s="434" t="s">
        <v>1309</v>
      </c>
      <c r="C18" s="378"/>
      <c r="D18" s="435"/>
    </row>
    <row r="19" spans="1:4" ht="38.25">
      <c r="A19" s="431" t="s">
        <v>1310</v>
      </c>
      <c r="B19" s="436" t="s">
        <v>1311</v>
      </c>
      <c r="C19" s="433">
        <v>362346</v>
      </c>
      <c r="D19" s="389">
        <v>161450</v>
      </c>
    </row>
    <row r="20" spans="1:4" ht="36">
      <c r="A20" s="431" t="s">
        <v>1312</v>
      </c>
      <c r="B20" s="298" t="s">
        <v>308</v>
      </c>
      <c r="C20" s="433">
        <v>105142</v>
      </c>
      <c r="D20" s="389">
        <v>50843</v>
      </c>
    </row>
    <row r="21" spans="1:4" ht="15" customHeight="1">
      <c r="A21" s="431">
        <v>3000</v>
      </c>
      <c r="B21" s="437" t="s">
        <v>1313</v>
      </c>
      <c r="C21" s="415">
        <v>138956</v>
      </c>
      <c r="D21" s="415">
        <v>41729</v>
      </c>
    </row>
    <row r="22" spans="1:4" ht="15" customHeight="1" hidden="1">
      <c r="A22" s="431">
        <v>3100</v>
      </c>
      <c r="B22" s="432" t="s">
        <v>1314</v>
      </c>
      <c r="C22" s="197">
        <v>0</v>
      </c>
      <c r="D22" s="389">
        <v>0</v>
      </c>
    </row>
    <row r="23" spans="1:4" ht="15" customHeight="1">
      <c r="A23" s="431">
        <v>3400</v>
      </c>
      <c r="B23" s="414" t="s">
        <v>1315</v>
      </c>
      <c r="C23" s="197">
        <v>1175</v>
      </c>
      <c r="D23" s="389">
        <v>387</v>
      </c>
    </row>
    <row r="24" spans="1:4" ht="15" customHeight="1">
      <c r="A24" s="431">
        <v>3500</v>
      </c>
      <c r="B24" s="414" t="s">
        <v>1316</v>
      </c>
      <c r="C24" s="197">
        <v>137781</v>
      </c>
      <c r="D24" s="389">
        <v>41342</v>
      </c>
    </row>
    <row r="25" spans="1:4" ht="15" customHeight="1" hidden="1">
      <c r="A25" s="431">
        <v>3600</v>
      </c>
      <c r="B25" s="414" t="s">
        <v>1317</v>
      </c>
      <c r="C25" s="197">
        <v>0</v>
      </c>
      <c r="D25" s="389">
        <v>0</v>
      </c>
    </row>
    <row r="26" spans="1:4" ht="15" customHeight="1" hidden="1">
      <c r="A26" s="431">
        <v>3900</v>
      </c>
      <c r="B26" s="414" t="s">
        <v>1318</v>
      </c>
      <c r="C26" s="197">
        <v>0</v>
      </c>
      <c r="D26" s="389">
        <v>0</v>
      </c>
    </row>
    <row r="27" spans="1:4" ht="15" customHeight="1">
      <c r="A27" s="431"/>
      <c r="B27" s="411" t="s">
        <v>1319</v>
      </c>
      <c r="C27" s="237">
        <v>30982</v>
      </c>
      <c r="D27" s="415">
        <v>46870</v>
      </c>
    </row>
    <row r="28" spans="1:4" ht="24">
      <c r="A28" s="431" t="s">
        <v>1115</v>
      </c>
      <c r="B28" s="414" t="s">
        <v>1320</v>
      </c>
      <c r="C28" s="389">
        <v>30982</v>
      </c>
      <c r="D28" s="389">
        <v>46870</v>
      </c>
    </row>
    <row r="29" spans="1:4" ht="15" customHeight="1">
      <c r="A29" s="430"/>
      <c r="B29" s="411" t="s">
        <v>1321</v>
      </c>
      <c r="C29" s="237">
        <v>-604559</v>
      </c>
      <c r="D29" s="415">
        <v>-572218</v>
      </c>
    </row>
    <row r="30" spans="1:4" ht="15" customHeight="1">
      <c r="A30" s="430"/>
      <c r="B30" s="411" t="s">
        <v>341</v>
      </c>
      <c r="C30" s="237">
        <v>32341</v>
      </c>
      <c r="D30" s="415">
        <v>0</v>
      </c>
    </row>
    <row r="31" spans="1:4" ht="25.5">
      <c r="A31" s="430"/>
      <c r="B31" s="413" t="s">
        <v>1322</v>
      </c>
      <c r="C31" s="197">
        <v>32341</v>
      </c>
      <c r="D31" s="389">
        <v>0</v>
      </c>
    </row>
    <row r="32" spans="1:4" ht="12.75">
      <c r="A32" s="438"/>
      <c r="B32" s="439"/>
      <c r="C32" s="440"/>
      <c r="D32" s="441"/>
    </row>
    <row r="33" spans="1:4" ht="12.75">
      <c r="A33" s="401" t="s">
        <v>1323</v>
      </c>
      <c r="B33" s="442"/>
      <c r="C33" s="442"/>
      <c r="D33" s="443"/>
    </row>
    <row r="34" spans="1:4" ht="12.75">
      <c r="A34" s="444"/>
      <c r="B34" s="445"/>
      <c r="C34" s="446"/>
      <c r="D34" s="446"/>
    </row>
    <row r="35" spans="1:4" ht="12.75">
      <c r="A35" s="444"/>
      <c r="B35" s="445"/>
      <c r="C35" s="446"/>
      <c r="D35" s="446"/>
    </row>
    <row r="36" spans="1:4" ht="12.75">
      <c r="A36" s="444"/>
      <c r="B36" s="445"/>
      <c r="C36" s="446"/>
      <c r="D36" s="446"/>
    </row>
    <row r="37" spans="1:4" ht="12.75">
      <c r="A37" s="1040"/>
      <c r="B37" s="1041"/>
      <c r="C37" s="1041"/>
      <c r="D37" s="1041"/>
    </row>
    <row r="38" spans="1:4" ht="12.75">
      <c r="A38" s="157" t="s">
        <v>1509</v>
      </c>
      <c r="B38" s="151"/>
      <c r="C38" s="152"/>
      <c r="D38" s="350" t="s">
        <v>1510</v>
      </c>
    </row>
    <row r="39" spans="1:4" ht="12.75">
      <c r="A39" s="157"/>
      <c r="B39" s="151"/>
      <c r="C39" s="152"/>
      <c r="D39" s="167"/>
    </row>
    <row r="40" spans="1:4" ht="12.75">
      <c r="A40" s="157"/>
      <c r="B40" s="151"/>
      <c r="C40" s="152"/>
      <c r="D40" s="167"/>
    </row>
    <row r="41" spans="1:4" ht="7.5" customHeight="1">
      <c r="A41" s="157"/>
      <c r="B41" s="151"/>
      <c r="C41" s="152"/>
      <c r="D41" s="167"/>
    </row>
    <row r="42" spans="1:4" ht="12.75" customHeight="1">
      <c r="A42" s="1011" t="s">
        <v>1612</v>
      </c>
      <c r="B42" s="1041"/>
      <c r="C42" s="177"/>
      <c r="D42" s="177"/>
    </row>
    <row r="43" spans="1:4" ht="12.75" customHeight="1">
      <c r="A43" s="1011" t="s">
        <v>1512</v>
      </c>
      <c r="B43" s="1041"/>
      <c r="C43" s="177"/>
      <c r="D43" s="177"/>
    </row>
    <row r="44" spans="1:4" ht="12.75">
      <c r="A44" s="424"/>
      <c r="B44" s="156"/>
      <c r="C44" s="447"/>
      <c r="D44" s="409"/>
    </row>
    <row r="45" spans="1:4" ht="12.75">
      <c r="A45" s="424"/>
      <c r="B45" s="156"/>
      <c r="C45" s="447"/>
      <c r="D45" s="409"/>
    </row>
    <row r="46" spans="1:4" ht="12.75">
      <c r="A46" s="424"/>
      <c r="B46" s="157"/>
      <c r="C46" s="448"/>
      <c r="D46" s="405"/>
    </row>
    <row r="47" spans="1:4" ht="12.75">
      <c r="A47" s="424"/>
      <c r="B47" s="157"/>
      <c r="C47" s="449"/>
      <c r="D47" s="449"/>
    </row>
  </sheetData>
  <mergeCells count="7">
    <mergeCell ref="A37:D37"/>
    <mergeCell ref="A42:B42"/>
    <mergeCell ref="A43:B43"/>
    <mergeCell ref="B2:D2"/>
    <mergeCell ref="B4:D4"/>
    <mergeCell ref="B5:D5"/>
    <mergeCell ref="B6:D6"/>
  </mergeCells>
  <printOptions/>
  <pageMargins left="0.9448818897637796" right="0.7480314960629921" top="0.984251968503937" bottom="0.984251968503937" header="0.5118110236220472" footer="0.5118110236220472"/>
  <pageSetup firstPageNumber="30" useFirstPageNumber="1" horizontalDpi="600" verticalDpi="600" orientation="portrait" paperSize="9" scale="90"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dimension ref="A1:D47"/>
  <sheetViews>
    <sheetView workbookViewId="0" topLeftCell="A1">
      <selection activeCell="H8" sqref="H8"/>
    </sheetView>
  </sheetViews>
  <sheetFormatPr defaultColWidth="9.140625" defaultRowHeight="12.75"/>
  <cols>
    <col min="1" max="1" width="7.28125" style="0" customWidth="1"/>
    <col min="2" max="2" width="36.57421875" style="0" customWidth="1"/>
    <col min="3" max="3" width="14.8515625" style="0" customWidth="1"/>
    <col min="4" max="4" width="15.00390625" style="0" customWidth="1"/>
  </cols>
  <sheetData>
    <row r="1" ht="12.75">
      <c r="D1" s="406" t="s">
        <v>1324</v>
      </c>
    </row>
    <row r="2" ht="12.75">
      <c r="C2" s="352" t="s">
        <v>1460</v>
      </c>
    </row>
    <row r="3" spans="1:4" ht="12.75">
      <c r="A3" s="151"/>
      <c r="B3" s="151"/>
      <c r="C3" s="151"/>
      <c r="D3" s="151"/>
    </row>
    <row r="4" spans="1:4" ht="15.75">
      <c r="A4" s="54"/>
      <c r="B4" s="1026" t="s">
        <v>1325</v>
      </c>
      <c r="C4" s="1026"/>
      <c r="D4" s="1026"/>
    </row>
    <row r="5" spans="1:4" ht="12.75">
      <c r="A5" s="43"/>
      <c r="B5" s="1030" t="s">
        <v>118</v>
      </c>
      <c r="C5" s="1030"/>
      <c r="D5" s="1030"/>
    </row>
    <row r="6" spans="1:4" ht="12.75">
      <c r="A6" s="151"/>
      <c r="B6" s="151"/>
      <c r="C6" s="151"/>
      <c r="D6" s="151"/>
    </row>
    <row r="7" spans="1:4" ht="12.75">
      <c r="A7" s="151"/>
      <c r="B7" s="151"/>
      <c r="C7" s="151"/>
      <c r="D7" s="358" t="s">
        <v>1516</v>
      </c>
    </row>
    <row r="8" spans="1:4" ht="38.25">
      <c r="A8" s="359" t="s">
        <v>119</v>
      </c>
      <c r="B8" s="450" t="s">
        <v>1465</v>
      </c>
      <c r="C8" s="359" t="s">
        <v>1518</v>
      </c>
      <c r="D8" s="359" t="s">
        <v>1619</v>
      </c>
    </row>
    <row r="9" spans="1:4" ht="12.75">
      <c r="A9" s="451">
        <v>1</v>
      </c>
      <c r="B9" s="451">
        <v>2</v>
      </c>
      <c r="C9" s="173">
        <v>3</v>
      </c>
      <c r="D9" s="173">
        <v>4</v>
      </c>
    </row>
    <row r="10" spans="1:4" ht="15" customHeight="1">
      <c r="A10" s="452"/>
      <c r="B10" s="411" t="s">
        <v>970</v>
      </c>
      <c r="C10" s="181">
        <v>697961</v>
      </c>
      <c r="D10" s="181">
        <v>337034</v>
      </c>
    </row>
    <row r="11" spans="1:4" ht="18" customHeight="1">
      <c r="A11" s="453" t="s">
        <v>350</v>
      </c>
      <c r="B11" s="414" t="s">
        <v>351</v>
      </c>
      <c r="C11" s="187">
        <v>109420</v>
      </c>
      <c r="D11" s="187">
        <v>40075</v>
      </c>
    </row>
    <row r="12" spans="1:4" ht="18" customHeight="1">
      <c r="A12" s="454" t="s">
        <v>352</v>
      </c>
      <c r="B12" s="414" t="s">
        <v>353</v>
      </c>
      <c r="C12" s="187">
        <v>0</v>
      </c>
      <c r="D12" s="187">
        <v>0</v>
      </c>
    </row>
    <row r="13" spans="1:4" ht="29.25" customHeight="1">
      <c r="A13" s="453" t="s">
        <v>354</v>
      </c>
      <c r="B13" s="414" t="s">
        <v>355</v>
      </c>
      <c r="C13" s="187">
        <v>47830</v>
      </c>
      <c r="D13" s="187">
        <v>28236</v>
      </c>
    </row>
    <row r="14" spans="1:4" ht="18" customHeight="1">
      <c r="A14" s="453" t="s">
        <v>356</v>
      </c>
      <c r="B14" s="414" t="s">
        <v>357</v>
      </c>
      <c r="C14" s="187">
        <v>453181</v>
      </c>
      <c r="D14" s="187">
        <v>176084</v>
      </c>
    </row>
    <row r="15" spans="1:4" ht="18" customHeight="1">
      <c r="A15" s="453" t="s">
        <v>358</v>
      </c>
      <c r="B15" s="414" t="s">
        <v>359</v>
      </c>
      <c r="C15" s="187">
        <v>-45456</v>
      </c>
      <c r="D15" s="187">
        <v>2479</v>
      </c>
    </row>
    <row r="16" spans="1:4" ht="27.75" customHeight="1">
      <c r="A16" s="453" t="s">
        <v>360</v>
      </c>
      <c r="B16" s="414" t="s">
        <v>361</v>
      </c>
      <c r="C16" s="187">
        <v>21444</v>
      </c>
      <c r="D16" s="187">
        <v>3696</v>
      </c>
    </row>
    <row r="17" spans="1:4" ht="26.25" customHeight="1">
      <c r="A17" s="453" t="s">
        <v>362</v>
      </c>
      <c r="B17" s="414" t="s">
        <v>363</v>
      </c>
      <c r="C17" s="187">
        <v>49781</v>
      </c>
      <c r="D17" s="187">
        <v>39212</v>
      </c>
    </row>
    <row r="18" spans="1:4" ht="18" customHeight="1">
      <c r="A18" s="453" t="s">
        <v>364</v>
      </c>
      <c r="B18" s="414" t="s">
        <v>1326</v>
      </c>
      <c r="C18" s="187">
        <v>49894</v>
      </c>
      <c r="D18" s="187">
        <v>39603</v>
      </c>
    </row>
    <row r="19" spans="1:4" ht="18" customHeight="1">
      <c r="A19" s="453" t="s">
        <v>366</v>
      </c>
      <c r="B19" s="414" t="s">
        <v>367</v>
      </c>
      <c r="C19" s="187">
        <v>0</v>
      </c>
      <c r="D19" s="187">
        <v>0</v>
      </c>
    </row>
    <row r="20" spans="1:4" ht="29.25" customHeight="1">
      <c r="A20" s="453" t="s">
        <v>368</v>
      </c>
      <c r="B20" s="414" t="s">
        <v>369</v>
      </c>
      <c r="C20" s="187">
        <v>0</v>
      </c>
      <c r="D20" s="187">
        <v>0</v>
      </c>
    </row>
    <row r="21" spans="1:4" ht="26.25" customHeight="1">
      <c r="A21" s="453" t="s">
        <v>370</v>
      </c>
      <c r="B21" s="414" t="s">
        <v>371</v>
      </c>
      <c r="C21" s="187">
        <v>0</v>
      </c>
      <c r="D21" s="187">
        <v>0</v>
      </c>
    </row>
    <row r="22" spans="1:4" ht="18" customHeight="1">
      <c r="A22" s="453" t="s">
        <v>372</v>
      </c>
      <c r="B22" s="414" t="s">
        <v>373</v>
      </c>
      <c r="C22" s="187">
        <v>0</v>
      </c>
      <c r="D22" s="187">
        <v>0</v>
      </c>
    </row>
    <row r="23" spans="1:4" ht="18" customHeight="1">
      <c r="A23" s="453" t="s">
        <v>374</v>
      </c>
      <c r="B23" s="414" t="s">
        <v>375</v>
      </c>
      <c r="C23" s="187">
        <v>11867</v>
      </c>
      <c r="D23" s="187">
        <v>7649</v>
      </c>
    </row>
    <row r="24" spans="1:4" ht="27" customHeight="1">
      <c r="A24" s="453" t="s">
        <v>376</v>
      </c>
      <c r="B24" s="414" t="s">
        <v>377</v>
      </c>
      <c r="C24" s="187">
        <v>0</v>
      </c>
      <c r="D24" s="187">
        <v>0</v>
      </c>
    </row>
    <row r="25" spans="1:4" ht="12.75">
      <c r="A25" s="151"/>
      <c r="B25" s="151"/>
      <c r="C25" s="455"/>
      <c r="D25" s="455"/>
    </row>
    <row r="26" spans="1:4" ht="25.5" customHeight="1">
      <c r="A26" s="1033" t="s">
        <v>1459</v>
      </c>
      <c r="B26" s="1012"/>
      <c r="C26" s="1012"/>
      <c r="D26" s="1012"/>
    </row>
    <row r="27" spans="1:4" ht="12.75">
      <c r="A27" s="151"/>
      <c r="B27" s="151"/>
      <c r="C27" s="151"/>
      <c r="D27" s="455"/>
    </row>
    <row r="28" spans="1:4" ht="12.75">
      <c r="A28" s="151"/>
      <c r="B28" s="151"/>
      <c r="C28" s="151"/>
      <c r="D28" s="455"/>
    </row>
    <row r="29" spans="1:4" ht="12.75">
      <c r="A29" s="147"/>
      <c r="B29" s="151"/>
      <c r="C29" s="151"/>
      <c r="D29" s="455"/>
    </row>
    <row r="30" spans="1:4" ht="12.75">
      <c r="A30" s="157" t="s">
        <v>1509</v>
      </c>
      <c r="B30" s="151"/>
      <c r="C30" s="152"/>
      <c r="D30" s="167" t="s">
        <v>1510</v>
      </c>
    </row>
    <row r="31" spans="1:4" ht="12.75">
      <c r="A31" s="151"/>
      <c r="B31" s="151"/>
      <c r="C31" s="455"/>
      <c r="D31" s="455"/>
    </row>
    <row r="32" spans="1:4" ht="12.75">
      <c r="A32" s="151"/>
      <c r="B32" s="151"/>
      <c r="C32" s="455"/>
      <c r="D32" s="455"/>
    </row>
    <row r="33" spans="1:4" ht="12.75">
      <c r="A33" s="217" t="s">
        <v>1612</v>
      </c>
      <c r="B33" s="455"/>
      <c r="C33" s="455"/>
      <c r="D33" s="456"/>
    </row>
    <row r="34" spans="1:4" ht="12.75">
      <c r="A34" s="217" t="s">
        <v>1512</v>
      </c>
      <c r="B34" s="455"/>
      <c r="C34" s="455"/>
      <c r="D34" s="456"/>
    </row>
    <row r="35" spans="1:4" ht="12.75">
      <c r="A35" s="157"/>
      <c r="B35" s="151"/>
      <c r="C35" s="152"/>
      <c r="D35" s="152"/>
    </row>
    <row r="36" spans="1:4" ht="12.75">
      <c r="A36" s="393"/>
      <c r="B36" s="393"/>
      <c r="C36" s="152"/>
      <c r="D36" s="152"/>
    </row>
    <row r="37" spans="1:4" ht="12.75">
      <c r="A37" s="393"/>
      <c r="B37" s="393"/>
      <c r="C37" s="152"/>
      <c r="D37" s="152"/>
    </row>
    <row r="38" spans="1:4" ht="12.75">
      <c r="A38" s="157"/>
      <c r="B38" s="151"/>
      <c r="C38" s="152"/>
      <c r="D38" s="152"/>
    </row>
    <row r="39" spans="1:4" ht="15.75">
      <c r="A39" s="151"/>
      <c r="B39" s="352"/>
      <c r="C39" s="152"/>
      <c r="D39" s="457"/>
    </row>
    <row r="40" spans="1:4" ht="12.75">
      <c r="A40" s="151"/>
      <c r="B40" s="151"/>
      <c r="C40" s="152"/>
      <c r="D40" s="152"/>
    </row>
    <row r="41" spans="1:4" ht="12.75">
      <c r="A41" s="151"/>
      <c r="B41" s="151"/>
      <c r="C41" s="152"/>
      <c r="D41" s="152"/>
    </row>
    <row r="42" spans="1:4" ht="12.75">
      <c r="A42" s="151"/>
      <c r="B42" s="151"/>
      <c r="C42" s="152"/>
      <c r="D42" s="152"/>
    </row>
    <row r="43" spans="1:4" ht="12.75">
      <c r="A43" s="151"/>
      <c r="B43" s="151"/>
      <c r="C43" s="152"/>
      <c r="D43" s="152"/>
    </row>
    <row r="44" spans="1:4" ht="12.75">
      <c r="A44" s="393"/>
      <c r="B44" s="393"/>
      <c r="C44" s="152"/>
      <c r="D44" s="152"/>
    </row>
    <row r="45" spans="1:4" ht="12.75">
      <c r="A45" s="393"/>
      <c r="B45" s="393"/>
      <c r="C45" s="393"/>
      <c r="D45" s="393"/>
    </row>
    <row r="46" spans="1:4" ht="12.75">
      <c r="A46" s="393"/>
      <c r="B46" s="393"/>
      <c r="C46" s="393"/>
      <c r="D46" s="393"/>
    </row>
    <row r="47" spans="1:4" ht="12.75">
      <c r="A47" s="151"/>
      <c r="B47" s="151"/>
      <c r="C47" s="152"/>
      <c r="D47" s="152"/>
    </row>
  </sheetData>
  <mergeCells count="3">
    <mergeCell ref="B4:D4"/>
    <mergeCell ref="B5:D5"/>
    <mergeCell ref="A26:D26"/>
  </mergeCells>
  <printOptions/>
  <pageMargins left="0.9448818897637796" right="0.7480314960629921" top="0.984251968503937" bottom="0.984251968503937" header="0.5118110236220472" footer="0.5118110236220472"/>
  <pageSetup firstPageNumber="31" useFirstPageNumber="1" horizontalDpi="600" verticalDpi="600" orientation="portrait" paperSize="9" scale="9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dimension ref="A1:AU144"/>
  <sheetViews>
    <sheetView workbookViewId="0" topLeftCell="A1">
      <selection activeCell="H4" sqref="H4"/>
    </sheetView>
  </sheetViews>
  <sheetFormatPr defaultColWidth="9.140625" defaultRowHeight="17.25" customHeight="1"/>
  <cols>
    <col min="1" max="1" width="46.7109375" style="458" customWidth="1"/>
    <col min="2" max="2" width="10.421875" style="458" customWidth="1"/>
    <col min="3" max="3" width="10.57421875" style="524" bestFit="1" customWidth="1"/>
    <col min="4" max="4" width="10.7109375" style="458" customWidth="1"/>
    <col min="5" max="5" width="10.57421875" style="524" bestFit="1" customWidth="1"/>
    <col min="6" max="16384" width="9.140625" style="461" customWidth="1"/>
  </cols>
  <sheetData>
    <row r="1" spans="2:5" ht="17.25" customHeight="1">
      <c r="B1" s="459"/>
      <c r="C1" s="460"/>
      <c r="D1" s="459"/>
      <c r="E1" s="330" t="s">
        <v>1327</v>
      </c>
    </row>
    <row r="2" spans="1:5" ht="17.25" customHeight="1">
      <c r="A2" s="1013" t="s">
        <v>381</v>
      </c>
      <c r="B2" s="1013"/>
      <c r="C2" s="1013"/>
      <c r="D2" s="1013"/>
      <c r="E2" s="1013"/>
    </row>
    <row r="3" spans="1:5" ht="17.25" customHeight="1">
      <c r="A3" s="202"/>
      <c r="B3" s="202"/>
      <c r="C3" s="39"/>
      <c r="D3" s="202"/>
      <c r="E3" s="39"/>
    </row>
    <row r="4" spans="1:5" ht="20.25" customHeight="1">
      <c r="A4" s="463" t="s">
        <v>1328</v>
      </c>
      <c r="B4" s="464"/>
      <c r="C4" s="460"/>
      <c r="D4" s="459"/>
      <c r="E4" s="460"/>
    </row>
    <row r="5" spans="1:5" ht="17.25" customHeight="1">
      <c r="A5" s="1014" t="s">
        <v>1329</v>
      </c>
      <c r="B5" s="1014"/>
      <c r="C5" s="1014"/>
      <c r="D5" s="1014"/>
      <c r="E5" s="1014"/>
    </row>
    <row r="6" spans="1:5" ht="17.25" customHeight="1">
      <c r="A6" s="466"/>
      <c r="B6" s="466"/>
      <c r="C6" s="467"/>
      <c r="D6" s="468"/>
      <c r="E6" s="347" t="s">
        <v>1516</v>
      </c>
    </row>
    <row r="7" spans="1:5" ht="48">
      <c r="A7" s="332" t="s">
        <v>1465</v>
      </c>
      <c r="B7" s="469" t="s">
        <v>1330</v>
      </c>
      <c r="C7" s="470" t="s">
        <v>1518</v>
      </c>
      <c r="D7" s="469" t="s">
        <v>1331</v>
      </c>
      <c r="E7" s="470" t="s">
        <v>1619</v>
      </c>
    </row>
    <row r="8" spans="1:5" s="473" customFormat="1" ht="11.25">
      <c r="A8" s="471">
        <v>1</v>
      </c>
      <c r="B8" s="471">
        <v>2</v>
      </c>
      <c r="C8" s="472">
        <v>3</v>
      </c>
      <c r="D8" s="471">
        <v>4</v>
      </c>
      <c r="E8" s="472">
        <v>5</v>
      </c>
    </row>
    <row r="9" spans="1:5" ht="17.25" customHeight="1">
      <c r="A9" s="474" t="s">
        <v>1332</v>
      </c>
      <c r="B9" s="475">
        <v>484736718</v>
      </c>
      <c r="C9" s="475">
        <v>130035349</v>
      </c>
      <c r="D9" s="476">
        <v>26.825974631449313</v>
      </c>
      <c r="E9" s="475">
        <v>66136900</v>
      </c>
    </row>
    <row r="10" spans="1:5" ht="17.25" customHeight="1">
      <c r="A10" s="477" t="s">
        <v>1333</v>
      </c>
      <c r="B10" s="475">
        <v>484908860</v>
      </c>
      <c r="C10" s="475">
        <v>129768734</v>
      </c>
      <c r="D10" s="476">
        <v>26.76146894903096</v>
      </c>
      <c r="E10" s="475">
        <v>65801988</v>
      </c>
    </row>
    <row r="11" spans="1:5" ht="12.75">
      <c r="A11" s="478" t="s">
        <v>1334</v>
      </c>
      <c r="B11" s="189">
        <v>207059381</v>
      </c>
      <c r="C11" s="189">
        <v>63665293</v>
      </c>
      <c r="D11" s="479">
        <v>30.747359860020058</v>
      </c>
      <c r="E11" s="189">
        <v>33929661</v>
      </c>
    </row>
    <row r="12" spans="1:5" ht="12.75">
      <c r="A12" s="478" t="s">
        <v>1335</v>
      </c>
      <c r="B12" s="189">
        <v>25450375</v>
      </c>
      <c r="C12" s="189">
        <v>5471090</v>
      </c>
      <c r="D12" s="479">
        <v>21.497089925001106</v>
      </c>
      <c r="E12" s="189">
        <v>2827884</v>
      </c>
    </row>
    <row r="13" spans="1:5" ht="12.75">
      <c r="A13" s="478" t="s">
        <v>1121</v>
      </c>
      <c r="B13" s="189">
        <v>20120564</v>
      </c>
      <c r="C13" s="189">
        <v>9517902</v>
      </c>
      <c r="D13" s="479">
        <v>47.30434991782537</v>
      </c>
      <c r="E13" s="189">
        <v>2878552</v>
      </c>
    </row>
    <row r="14" spans="1:5" ht="12.75">
      <c r="A14" s="478" t="s">
        <v>277</v>
      </c>
      <c r="B14" s="189">
        <v>908596</v>
      </c>
      <c r="C14" s="189">
        <v>776833</v>
      </c>
      <c r="D14" s="479">
        <v>85.49817520658246</v>
      </c>
      <c r="E14" s="189">
        <v>56646</v>
      </c>
    </row>
    <row r="15" spans="1:5" ht="12.75">
      <c r="A15" s="478" t="s">
        <v>1336</v>
      </c>
      <c r="B15" s="480">
        <v>231369944</v>
      </c>
      <c r="C15" s="480">
        <v>50337616</v>
      </c>
      <c r="D15" s="481">
        <v>21.756333225373474</v>
      </c>
      <c r="E15" s="480">
        <v>26109245</v>
      </c>
    </row>
    <row r="16" spans="1:5" ht="25.5">
      <c r="A16" s="482" t="s">
        <v>1337</v>
      </c>
      <c r="B16" s="483">
        <v>11111311</v>
      </c>
      <c r="C16" s="483">
        <v>1121098</v>
      </c>
      <c r="D16" s="484">
        <v>10.089700486288251</v>
      </c>
      <c r="E16" s="485">
        <v>635231</v>
      </c>
    </row>
    <row r="17" spans="1:5" ht="25.5" customHeight="1">
      <c r="A17" s="482" t="s">
        <v>1338</v>
      </c>
      <c r="B17" s="485">
        <v>11668535</v>
      </c>
      <c r="C17" s="485">
        <v>6436739</v>
      </c>
      <c r="D17" s="484">
        <v>55.16321457663709</v>
      </c>
      <c r="E17" s="485">
        <v>3189296</v>
      </c>
    </row>
    <row r="18" spans="1:5" ht="12.75">
      <c r="A18" s="474" t="s">
        <v>1339</v>
      </c>
      <c r="B18" s="475">
        <v>462129014</v>
      </c>
      <c r="C18" s="475">
        <v>122210897</v>
      </c>
      <c r="D18" s="476">
        <v>26.445190260224607</v>
      </c>
      <c r="E18" s="475">
        <v>61977461</v>
      </c>
    </row>
    <row r="19" spans="1:5" ht="14.25" customHeight="1">
      <c r="A19" s="486" t="s">
        <v>1340</v>
      </c>
      <c r="B19" s="475">
        <v>34327345</v>
      </c>
      <c r="C19" s="475">
        <v>11845993</v>
      </c>
      <c r="D19" s="476">
        <v>34.50891119018963</v>
      </c>
      <c r="E19" s="475">
        <v>6484865</v>
      </c>
    </row>
    <row r="20" spans="1:5" ht="12.75">
      <c r="A20" s="487" t="s">
        <v>1341</v>
      </c>
      <c r="B20" s="480">
        <v>33645526</v>
      </c>
      <c r="C20" s="480">
        <v>10514403</v>
      </c>
      <c r="D20" s="481">
        <v>31.250523472273844</v>
      </c>
      <c r="E20" s="480">
        <v>5252127</v>
      </c>
    </row>
    <row r="21" spans="1:5" ht="12.75">
      <c r="A21" s="478" t="s">
        <v>1121</v>
      </c>
      <c r="B21" s="480">
        <v>649923</v>
      </c>
      <c r="C21" s="480">
        <v>1319543</v>
      </c>
      <c r="D21" s="481">
        <v>203.0306667097487</v>
      </c>
      <c r="E21" s="480">
        <v>1232519</v>
      </c>
    </row>
    <row r="22" spans="1:5" ht="12.75">
      <c r="A22" s="478" t="s">
        <v>277</v>
      </c>
      <c r="B22" s="480">
        <v>31896</v>
      </c>
      <c r="C22" s="480">
        <v>12047</v>
      </c>
      <c r="D22" s="481">
        <v>37.769626285427634</v>
      </c>
      <c r="E22" s="480">
        <v>219</v>
      </c>
    </row>
    <row r="23" spans="1:5" ht="17.25" customHeight="1">
      <c r="A23" s="482" t="s">
        <v>1342</v>
      </c>
      <c r="B23" s="485">
        <v>3781768</v>
      </c>
      <c r="C23" s="485">
        <v>2652588</v>
      </c>
      <c r="D23" s="484">
        <v>70.14147880039178</v>
      </c>
      <c r="E23" s="485">
        <v>1530705</v>
      </c>
    </row>
    <row r="24" spans="1:5" ht="25.5">
      <c r="A24" s="482" t="s">
        <v>1343</v>
      </c>
      <c r="B24" s="485">
        <v>7937873</v>
      </c>
      <c r="C24" s="485">
        <v>1368953</v>
      </c>
      <c r="D24" s="484">
        <v>17.245841549745126</v>
      </c>
      <c r="E24" s="485">
        <v>794721</v>
      </c>
    </row>
    <row r="25" spans="1:5" ht="17.25" customHeight="1">
      <c r="A25" s="474" t="s">
        <v>725</v>
      </c>
      <c r="B25" s="137">
        <v>22607704</v>
      </c>
      <c r="C25" s="137">
        <v>7824452</v>
      </c>
      <c r="D25" s="488">
        <v>34.609671110343626</v>
      </c>
      <c r="E25" s="137">
        <v>4159439</v>
      </c>
    </row>
    <row r="26" spans="1:5" ht="32.25" customHeight="1">
      <c r="A26" s="474" t="s">
        <v>726</v>
      </c>
      <c r="B26" s="475">
        <v>525881534</v>
      </c>
      <c r="C26" s="475">
        <v>110606545</v>
      </c>
      <c r="D26" s="476">
        <v>21.0325972389059</v>
      </c>
      <c r="E26" s="475">
        <v>59125597</v>
      </c>
    </row>
    <row r="27" spans="1:5" ht="25.5">
      <c r="A27" s="341" t="s">
        <v>727</v>
      </c>
      <c r="B27" s="480">
        <v>458235936</v>
      </c>
      <c r="C27" s="480">
        <v>102067833</v>
      </c>
      <c r="D27" s="481">
        <v>22.27407869643816</v>
      </c>
      <c r="E27" s="480">
        <v>54480947</v>
      </c>
    </row>
    <row r="28" spans="1:5" ht="23.25" customHeight="1">
      <c r="A28" s="341" t="s">
        <v>728</v>
      </c>
      <c r="B28" s="480">
        <v>46439988</v>
      </c>
      <c r="C28" s="480">
        <v>5589687</v>
      </c>
      <c r="D28" s="481">
        <v>12.036366159267741</v>
      </c>
      <c r="E28" s="480">
        <v>3247634</v>
      </c>
    </row>
    <row r="29" spans="1:5" ht="32.25" customHeight="1">
      <c r="A29" s="341" t="s">
        <v>729</v>
      </c>
      <c r="B29" s="480">
        <v>21205610</v>
      </c>
      <c r="C29" s="480">
        <v>2949025</v>
      </c>
      <c r="D29" s="481">
        <v>13.906815224839086</v>
      </c>
      <c r="E29" s="480">
        <v>1397016</v>
      </c>
    </row>
    <row r="30" spans="1:5" ht="25.5">
      <c r="A30" s="474" t="s">
        <v>730</v>
      </c>
      <c r="B30" s="475">
        <v>-41144816</v>
      </c>
      <c r="C30" s="475">
        <v>19428804</v>
      </c>
      <c r="D30" s="476">
        <v>47.22053927765772</v>
      </c>
      <c r="E30" s="475">
        <v>7011303</v>
      </c>
    </row>
    <row r="31" spans="1:5" ht="25.5">
      <c r="A31" s="474" t="s">
        <v>731</v>
      </c>
      <c r="B31" s="475">
        <v>-1010904</v>
      </c>
      <c r="C31" s="475">
        <v>1160277</v>
      </c>
      <c r="D31" s="476">
        <v>114.77618052752783</v>
      </c>
      <c r="E31" s="475">
        <v>462870</v>
      </c>
    </row>
    <row r="32" spans="1:5" ht="25.5">
      <c r="A32" s="474" t="s">
        <v>732</v>
      </c>
      <c r="B32" s="475">
        <v>524870630</v>
      </c>
      <c r="C32" s="475">
        <v>111766822</v>
      </c>
      <c r="D32" s="476">
        <v>21.294165764237942</v>
      </c>
      <c r="E32" s="475">
        <v>59588467</v>
      </c>
    </row>
    <row r="33" spans="1:5" ht="25.5">
      <c r="A33" s="474" t="s">
        <v>733</v>
      </c>
      <c r="B33" s="475">
        <v>-40133912</v>
      </c>
      <c r="C33" s="475">
        <v>18268527</v>
      </c>
      <c r="D33" s="476">
        <v>45.51892922872807</v>
      </c>
      <c r="E33" s="475">
        <v>6548433</v>
      </c>
    </row>
    <row r="34" spans="1:47" s="491" customFormat="1" ht="12.75">
      <c r="A34" s="489" t="s">
        <v>734</v>
      </c>
      <c r="B34" s="485">
        <v>40133912</v>
      </c>
      <c r="C34" s="485">
        <v>-18268527</v>
      </c>
      <c r="D34" s="484">
        <v>45.51892922872807</v>
      </c>
      <c r="E34" s="485">
        <v>-6548433</v>
      </c>
      <c r="F34" s="490"/>
      <c r="G34" s="490"/>
      <c r="H34" s="490"/>
      <c r="I34" s="490"/>
      <c r="J34" s="490"/>
      <c r="K34" s="490"/>
      <c r="L34" s="490"/>
      <c r="M34" s="490"/>
      <c r="N34" s="490"/>
      <c r="O34" s="490"/>
      <c r="P34" s="490"/>
      <c r="Q34" s="490"/>
      <c r="R34" s="490"/>
      <c r="S34" s="490"/>
      <c r="T34" s="490"/>
      <c r="U34" s="490"/>
      <c r="V34" s="490"/>
      <c r="W34" s="490"/>
      <c r="X34" s="490"/>
      <c r="Y34" s="490"/>
      <c r="Z34" s="490"/>
      <c r="AA34" s="490"/>
      <c r="AB34" s="490"/>
      <c r="AC34" s="490"/>
      <c r="AD34" s="490"/>
      <c r="AE34" s="490"/>
      <c r="AF34" s="490"/>
      <c r="AG34" s="490"/>
      <c r="AH34" s="490"/>
      <c r="AI34" s="490"/>
      <c r="AJ34" s="490"/>
      <c r="AK34" s="490"/>
      <c r="AL34" s="490"/>
      <c r="AM34" s="490"/>
      <c r="AN34" s="490"/>
      <c r="AO34" s="490"/>
      <c r="AP34" s="490"/>
      <c r="AQ34" s="490"/>
      <c r="AR34" s="490"/>
      <c r="AS34" s="490"/>
      <c r="AT34" s="490"/>
      <c r="AU34" s="490"/>
    </row>
    <row r="35" spans="1:47" s="491" customFormat="1" ht="12.75">
      <c r="A35" s="492" t="s">
        <v>735</v>
      </c>
      <c r="B35" s="485">
        <v>3781768</v>
      </c>
      <c r="C35" s="485">
        <v>2652588</v>
      </c>
      <c r="D35" s="484">
        <v>70.14147880039178</v>
      </c>
      <c r="E35" s="485">
        <v>1530705</v>
      </c>
      <c r="F35" s="490"/>
      <c r="G35" s="490"/>
      <c r="H35" s="490"/>
      <c r="I35" s="490"/>
      <c r="J35" s="490"/>
      <c r="K35" s="490"/>
      <c r="L35" s="490"/>
      <c r="M35" s="490"/>
      <c r="N35" s="490"/>
      <c r="O35" s="490"/>
      <c r="P35" s="490"/>
      <c r="Q35" s="490"/>
      <c r="R35" s="490"/>
      <c r="S35" s="490"/>
      <c r="T35" s="490"/>
      <c r="U35" s="490"/>
      <c r="V35" s="490"/>
      <c r="W35" s="490"/>
      <c r="X35" s="490"/>
      <c r="Y35" s="490"/>
      <c r="Z35" s="490"/>
      <c r="AA35" s="490"/>
      <c r="AB35" s="490"/>
      <c r="AC35" s="490"/>
      <c r="AD35" s="490"/>
      <c r="AE35" s="490"/>
      <c r="AF35" s="490"/>
      <c r="AG35" s="490"/>
      <c r="AH35" s="490"/>
      <c r="AI35" s="490"/>
      <c r="AJ35" s="490"/>
      <c r="AK35" s="490"/>
      <c r="AL35" s="490"/>
      <c r="AM35" s="490"/>
      <c r="AN35" s="490"/>
      <c r="AO35" s="490"/>
      <c r="AP35" s="490"/>
      <c r="AQ35" s="490"/>
      <c r="AR35" s="490"/>
      <c r="AS35" s="490"/>
      <c r="AT35" s="490"/>
      <c r="AU35" s="490"/>
    </row>
    <row r="36" spans="1:47" s="491" customFormat="1" ht="12.75">
      <c r="A36" s="489" t="s">
        <v>736</v>
      </c>
      <c r="B36" s="485">
        <v>9704700</v>
      </c>
      <c r="C36" s="485">
        <v>1585845</v>
      </c>
      <c r="D36" s="484">
        <v>16.340999721784293</v>
      </c>
      <c r="E36" s="485">
        <v>1517035</v>
      </c>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0"/>
      <c r="AN36" s="490"/>
      <c r="AO36" s="490"/>
      <c r="AP36" s="490"/>
      <c r="AQ36" s="490"/>
      <c r="AR36" s="490"/>
      <c r="AS36" s="490"/>
      <c r="AT36" s="490"/>
      <c r="AU36" s="490"/>
    </row>
    <row r="37" spans="1:47" s="493" customFormat="1" ht="12.75">
      <c r="A37" s="489" t="s">
        <v>737</v>
      </c>
      <c r="B37" s="485">
        <v>27103512</v>
      </c>
      <c r="C37" s="485">
        <v>-22178609</v>
      </c>
      <c r="D37" s="484">
        <v>81.82928101716116</v>
      </c>
      <c r="E37" s="485">
        <v>-9510870</v>
      </c>
      <c r="F37" s="490"/>
      <c r="G37" s="490"/>
      <c r="H37" s="490"/>
      <c r="I37" s="490"/>
      <c r="J37" s="490"/>
      <c r="K37" s="490"/>
      <c r="L37" s="490"/>
      <c r="M37" s="490"/>
      <c r="N37" s="490"/>
      <c r="O37" s="490"/>
      <c r="P37" s="490"/>
      <c r="Q37" s="490"/>
      <c r="R37" s="490"/>
      <c r="S37" s="490"/>
      <c r="T37" s="490"/>
      <c r="U37" s="490"/>
      <c r="V37" s="490"/>
      <c r="W37" s="490"/>
      <c r="X37" s="490"/>
      <c r="Y37" s="490"/>
      <c r="Z37" s="490"/>
      <c r="AA37" s="490"/>
      <c r="AB37" s="490"/>
      <c r="AC37" s="490"/>
      <c r="AD37" s="490"/>
      <c r="AE37" s="490"/>
      <c r="AF37" s="490"/>
      <c r="AG37" s="490"/>
      <c r="AH37" s="490"/>
      <c r="AI37" s="490"/>
      <c r="AJ37" s="490"/>
      <c r="AK37" s="490"/>
      <c r="AL37" s="490"/>
      <c r="AM37" s="490"/>
      <c r="AN37" s="490"/>
      <c r="AO37" s="490"/>
      <c r="AP37" s="490"/>
      <c r="AQ37" s="490"/>
      <c r="AR37" s="490"/>
      <c r="AS37" s="490"/>
      <c r="AT37" s="490"/>
      <c r="AU37" s="490"/>
    </row>
    <row r="38" spans="1:47" s="493" customFormat="1" ht="12.75">
      <c r="A38" s="489" t="s">
        <v>738</v>
      </c>
      <c r="B38" s="485">
        <v>-456068</v>
      </c>
      <c r="C38" s="485">
        <v>-328351</v>
      </c>
      <c r="D38" s="484">
        <v>71.99606199075576</v>
      </c>
      <c r="E38" s="485">
        <v>-85303</v>
      </c>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row>
    <row r="39" spans="1:5" ht="17.25" customHeight="1">
      <c r="A39" s="474" t="s">
        <v>739</v>
      </c>
      <c r="B39" s="475">
        <v>518241048</v>
      </c>
      <c r="C39" s="475">
        <v>112589220</v>
      </c>
      <c r="D39" s="476">
        <v>21.72526094459426</v>
      </c>
      <c r="E39" s="475">
        <v>59625289</v>
      </c>
    </row>
    <row r="40" spans="1:5" ht="12.75">
      <c r="A40" s="342" t="s">
        <v>740</v>
      </c>
      <c r="B40" s="480">
        <v>22779846</v>
      </c>
      <c r="C40" s="480">
        <v>7557837</v>
      </c>
      <c r="D40" s="481">
        <v>33.17773526651585</v>
      </c>
      <c r="E40" s="480">
        <v>3824527</v>
      </c>
    </row>
    <row r="41" spans="1:47" s="494" customFormat="1" ht="17.25" customHeight="1">
      <c r="A41" s="474" t="s">
        <v>741</v>
      </c>
      <c r="B41" s="475">
        <v>495461202</v>
      </c>
      <c r="C41" s="475">
        <v>105031383</v>
      </c>
      <c r="D41" s="476">
        <v>21.19870992441503</v>
      </c>
      <c r="E41" s="475">
        <v>55800762</v>
      </c>
      <c r="F41" s="461"/>
      <c r="G41" s="461"/>
      <c r="H41" s="461"/>
      <c r="I41" s="461"/>
      <c r="J41" s="461"/>
      <c r="K41" s="461"/>
      <c r="L41" s="461"/>
      <c r="M41" s="461"/>
      <c r="N41" s="461"/>
      <c r="O41" s="461"/>
      <c r="P41" s="461"/>
      <c r="Q41" s="461"/>
      <c r="R41" s="461"/>
      <c r="S41" s="461"/>
      <c r="T41" s="461"/>
      <c r="U41" s="461"/>
      <c r="V41" s="461"/>
      <c r="W41" s="461"/>
      <c r="X41" s="461"/>
      <c r="Y41" s="461"/>
      <c r="Z41" s="461"/>
      <c r="AA41" s="461"/>
      <c r="AB41" s="461"/>
      <c r="AC41" s="461"/>
      <c r="AD41" s="461"/>
      <c r="AE41" s="461"/>
      <c r="AF41" s="461"/>
      <c r="AG41" s="461"/>
      <c r="AH41" s="461"/>
      <c r="AI41" s="461"/>
      <c r="AJ41" s="461"/>
      <c r="AK41" s="461"/>
      <c r="AL41" s="461"/>
      <c r="AM41" s="461"/>
      <c r="AN41" s="461"/>
      <c r="AO41" s="461"/>
      <c r="AP41" s="461"/>
      <c r="AQ41" s="461"/>
      <c r="AR41" s="461"/>
      <c r="AS41" s="461"/>
      <c r="AT41" s="461"/>
      <c r="AU41" s="461"/>
    </row>
    <row r="42" spans="1:5" ht="12.75">
      <c r="A42" s="414" t="s">
        <v>742</v>
      </c>
      <c r="B42" s="495">
        <v>457696360</v>
      </c>
      <c r="C42" s="495">
        <v>105031911</v>
      </c>
      <c r="D42" s="481">
        <v>22.9479454457536</v>
      </c>
      <c r="E42" s="480">
        <v>55564002</v>
      </c>
    </row>
    <row r="43" spans="1:5" ht="12.75">
      <c r="A43" s="496" t="s">
        <v>743</v>
      </c>
      <c r="B43" s="483">
        <v>22662346</v>
      </c>
      <c r="C43" s="483">
        <v>7528157</v>
      </c>
      <c r="D43" s="484">
        <v>33.218789440422455</v>
      </c>
      <c r="E43" s="485">
        <v>3815067</v>
      </c>
    </row>
    <row r="44" spans="1:5" ht="25.5">
      <c r="A44" s="486" t="s">
        <v>744</v>
      </c>
      <c r="B44" s="475">
        <v>435034014</v>
      </c>
      <c r="C44" s="475">
        <v>97503754</v>
      </c>
      <c r="D44" s="497">
        <v>22.41290355746758</v>
      </c>
      <c r="E44" s="475">
        <v>51748935</v>
      </c>
    </row>
    <row r="45" spans="1:5" ht="19.5" customHeight="1">
      <c r="A45" s="341" t="s">
        <v>745</v>
      </c>
      <c r="B45" s="480">
        <v>40454235</v>
      </c>
      <c r="C45" s="480">
        <v>4619350</v>
      </c>
      <c r="D45" s="481">
        <v>11.418705606471114</v>
      </c>
      <c r="E45" s="480">
        <v>2670102</v>
      </c>
    </row>
    <row r="46" spans="1:5" ht="17.25" customHeight="1">
      <c r="A46" s="342" t="s">
        <v>746</v>
      </c>
      <c r="B46" s="485">
        <v>117500</v>
      </c>
      <c r="C46" s="485">
        <v>29680</v>
      </c>
      <c r="D46" s="484">
        <v>25.259574468085106</v>
      </c>
      <c r="E46" s="485">
        <v>9460</v>
      </c>
    </row>
    <row r="47" spans="1:5" ht="18" customHeight="1">
      <c r="A47" s="474" t="s">
        <v>747</v>
      </c>
      <c r="B47" s="475">
        <v>40336735</v>
      </c>
      <c r="C47" s="475">
        <v>4589670</v>
      </c>
      <c r="D47" s="476">
        <v>11.378387467404092</v>
      </c>
      <c r="E47" s="475">
        <v>2660642</v>
      </c>
    </row>
    <row r="48" spans="1:47" s="494" customFormat="1" ht="17.25" customHeight="1">
      <c r="A48" s="498" t="s">
        <v>748</v>
      </c>
      <c r="B48" s="480">
        <v>20090453</v>
      </c>
      <c r="C48" s="480">
        <v>2937959</v>
      </c>
      <c r="D48" s="481">
        <v>14.623657316238713</v>
      </c>
      <c r="E48" s="480">
        <v>1391185</v>
      </c>
      <c r="F48" s="461"/>
      <c r="G48" s="461"/>
      <c r="H48" s="461"/>
      <c r="I48" s="461"/>
      <c r="J48" s="461"/>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461"/>
      <c r="AI48" s="461"/>
      <c r="AJ48" s="461"/>
      <c r="AK48" s="461"/>
      <c r="AL48" s="461"/>
      <c r="AM48" s="461"/>
      <c r="AN48" s="461"/>
      <c r="AO48" s="461"/>
      <c r="AP48" s="461"/>
      <c r="AQ48" s="461"/>
      <c r="AR48" s="461"/>
      <c r="AS48" s="461"/>
      <c r="AT48" s="461"/>
      <c r="AU48" s="461"/>
    </row>
    <row r="49" spans="1:47" s="494" customFormat="1" ht="17.25" customHeight="1">
      <c r="A49" s="342" t="s">
        <v>749</v>
      </c>
      <c r="B49" s="485">
        <v>0</v>
      </c>
      <c r="C49" s="485">
        <v>0</v>
      </c>
      <c r="D49" s="484">
        <v>0</v>
      </c>
      <c r="E49" s="485">
        <v>0</v>
      </c>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c r="AH49" s="461"/>
      <c r="AI49" s="461"/>
      <c r="AJ49" s="461"/>
      <c r="AK49" s="461"/>
      <c r="AL49" s="461"/>
      <c r="AM49" s="461"/>
      <c r="AN49" s="461"/>
      <c r="AO49" s="461"/>
      <c r="AP49" s="461"/>
      <c r="AQ49" s="461"/>
      <c r="AR49" s="461"/>
      <c r="AS49" s="461"/>
      <c r="AT49" s="461"/>
      <c r="AU49" s="461"/>
    </row>
    <row r="50" spans="1:47" s="494" customFormat="1" ht="17.25" customHeight="1">
      <c r="A50" s="499" t="s">
        <v>750</v>
      </c>
      <c r="B50" s="475">
        <v>20090453</v>
      </c>
      <c r="C50" s="475">
        <v>2937959</v>
      </c>
      <c r="D50" s="476">
        <v>14.623657316238713</v>
      </c>
      <c r="E50" s="475">
        <v>1391185</v>
      </c>
      <c r="F50" s="461"/>
      <c r="G50" s="461"/>
      <c r="H50" s="461"/>
      <c r="I50" s="461"/>
      <c r="J50" s="461"/>
      <c r="K50" s="461"/>
      <c r="L50" s="461"/>
      <c r="M50" s="461"/>
      <c r="N50" s="461"/>
      <c r="O50" s="461"/>
      <c r="P50" s="461"/>
      <c r="Q50" s="461"/>
      <c r="R50" s="461"/>
      <c r="S50" s="461"/>
      <c r="T50" s="461"/>
      <c r="U50" s="461"/>
      <c r="V50" s="461"/>
      <c r="W50" s="461"/>
      <c r="X50" s="461"/>
      <c r="Y50" s="461"/>
      <c r="Z50" s="461"/>
      <c r="AA50" s="461"/>
      <c r="AB50" s="461"/>
      <c r="AC50" s="461"/>
      <c r="AD50" s="461"/>
      <c r="AE50" s="461"/>
      <c r="AF50" s="461"/>
      <c r="AG50" s="461"/>
      <c r="AH50" s="461"/>
      <c r="AI50" s="461"/>
      <c r="AJ50" s="461"/>
      <c r="AK50" s="461"/>
      <c r="AL50" s="461"/>
      <c r="AM50" s="461"/>
      <c r="AN50" s="461"/>
      <c r="AO50" s="461"/>
      <c r="AP50" s="461"/>
      <c r="AQ50" s="461"/>
      <c r="AR50" s="461"/>
      <c r="AS50" s="461"/>
      <c r="AT50" s="461"/>
      <c r="AU50" s="461"/>
    </row>
    <row r="51" spans="1:47" s="494" customFormat="1" ht="28.5" customHeight="1">
      <c r="A51" s="474" t="s">
        <v>751</v>
      </c>
      <c r="B51" s="475">
        <v>-33332188</v>
      </c>
      <c r="C51" s="475">
        <v>17179514</v>
      </c>
      <c r="D51" s="476">
        <v>-51.54031292515211</v>
      </c>
      <c r="E51" s="475">
        <v>6176699</v>
      </c>
      <c r="F51" s="461"/>
      <c r="G51" s="461"/>
      <c r="H51" s="461"/>
      <c r="I51" s="461"/>
      <c r="J51" s="461"/>
      <c r="K51" s="461"/>
      <c r="L51" s="461"/>
      <c r="M51" s="461"/>
      <c r="N51" s="461"/>
      <c r="O51" s="461"/>
      <c r="P51" s="461"/>
      <c r="Q51" s="461"/>
      <c r="R51" s="461"/>
      <c r="S51" s="461"/>
      <c r="T51" s="461"/>
      <c r="U51" s="461"/>
      <c r="V51" s="461"/>
      <c r="W51" s="461"/>
      <c r="X51" s="461"/>
      <c r="Y51" s="461"/>
      <c r="Z51" s="461"/>
      <c r="AA51" s="461"/>
      <c r="AB51" s="461"/>
      <c r="AC51" s="461"/>
      <c r="AD51" s="461"/>
      <c r="AE51" s="461"/>
      <c r="AF51" s="461"/>
      <c r="AG51" s="461"/>
      <c r="AH51" s="461"/>
      <c r="AI51" s="461"/>
      <c r="AJ51" s="461"/>
      <c r="AK51" s="461"/>
      <c r="AL51" s="461"/>
      <c r="AM51" s="461"/>
      <c r="AN51" s="461"/>
      <c r="AO51" s="461"/>
      <c r="AP51" s="461"/>
      <c r="AQ51" s="461"/>
      <c r="AR51" s="461"/>
      <c r="AS51" s="461"/>
      <c r="AT51" s="461"/>
      <c r="AU51" s="461"/>
    </row>
    <row r="52" spans="1:47" s="494" customFormat="1" ht="12.75">
      <c r="A52" s="474" t="s">
        <v>752</v>
      </c>
      <c r="B52" s="475">
        <v>-271410</v>
      </c>
      <c r="C52" s="475">
        <v>983110</v>
      </c>
      <c r="D52" s="476">
        <v>-362.22320474558785</v>
      </c>
      <c r="E52" s="137">
        <v>559523</v>
      </c>
      <c r="F52" s="461"/>
      <c r="G52" s="461"/>
      <c r="H52" s="461"/>
      <c r="I52" s="461"/>
      <c r="J52" s="461"/>
      <c r="K52" s="461"/>
      <c r="L52" s="461"/>
      <c r="M52" s="461"/>
      <c r="N52" s="461"/>
      <c r="O52" s="461"/>
      <c r="P52" s="461"/>
      <c r="Q52" s="461"/>
      <c r="R52" s="461"/>
      <c r="S52" s="461"/>
      <c r="T52" s="461"/>
      <c r="U52" s="461"/>
      <c r="V52" s="461"/>
      <c r="W52" s="461"/>
      <c r="X52" s="461"/>
      <c r="Y52" s="461"/>
      <c r="Z52" s="461"/>
      <c r="AA52" s="461"/>
      <c r="AB52" s="461"/>
      <c r="AC52" s="461"/>
      <c r="AD52" s="461"/>
      <c r="AE52" s="461"/>
      <c r="AF52" s="461"/>
      <c r="AG52" s="461"/>
      <c r="AH52" s="461"/>
      <c r="AI52" s="461"/>
      <c r="AJ52" s="461"/>
      <c r="AK52" s="461"/>
      <c r="AL52" s="461"/>
      <c r="AM52" s="461"/>
      <c r="AN52" s="461"/>
      <c r="AO52" s="461"/>
      <c r="AP52" s="461"/>
      <c r="AQ52" s="461"/>
      <c r="AR52" s="461"/>
      <c r="AS52" s="461"/>
      <c r="AT52" s="461"/>
      <c r="AU52" s="461"/>
    </row>
    <row r="53" spans="1:47" s="500" customFormat="1" ht="25.5">
      <c r="A53" s="474" t="s">
        <v>753</v>
      </c>
      <c r="B53" s="475">
        <v>-33060778</v>
      </c>
      <c r="C53" s="475">
        <v>16196404</v>
      </c>
      <c r="D53" s="476">
        <v>-48.98978481389639</v>
      </c>
      <c r="E53" s="475">
        <v>5617176</v>
      </c>
      <c r="F53" s="461"/>
      <c r="G53" s="461"/>
      <c r="H53" s="461"/>
      <c r="I53" s="461"/>
      <c r="J53" s="461"/>
      <c r="K53" s="461"/>
      <c r="L53" s="461"/>
      <c r="M53" s="461"/>
      <c r="N53" s="461"/>
      <c r="O53" s="461"/>
      <c r="P53" s="461"/>
      <c r="Q53" s="461"/>
      <c r="R53" s="461"/>
      <c r="S53" s="461"/>
      <c r="T53" s="461"/>
      <c r="U53" s="461"/>
      <c r="V53" s="461"/>
      <c r="W53" s="461"/>
      <c r="X53" s="461"/>
      <c r="Y53" s="461"/>
      <c r="Z53" s="461"/>
      <c r="AA53" s="461"/>
      <c r="AB53" s="461"/>
      <c r="AC53" s="461"/>
      <c r="AD53" s="461"/>
      <c r="AE53" s="461"/>
      <c r="AF53" s="461"/>
      <c r="AG53" s="461"/>
      <c r="AH53" s="461"/>
      <c r="AI53" s="461"/>
      <c r="AJ53" s="461"/>
      <c r="AK53" s="461"/>
      <c r="AL53" s="461"/>
      <c r="AM53" s="461"/>
      <c r="AN53" s="461"/>
      <c r="AO53" s="461"/>
      <c r="AP53" s="461"/>
      <c r="AQ53" s="461"/>
      <c r="AR53" s="461"/>
      <c r="AS53" s="461"/>
      <c r="AT53" s="461"/>
      <c r="AU53" s="461"/>
    </row>
    <row r="54" spans="1:47" s="500" customFormat="1" ht="19.5" customHeight="1">
      <c r="A54" s="341" t="s">
        <v>754</v>
      </c>
      <c r="B54" s="480">
        <v>38358205</v>
      </c>
      <c r="C54" s="480">
        <v>6944115</v>
      </c>
      <c r="D54" s="481">
        <v>18.103336691589192</v>
      </c>
      <c r="E54" s="480">
        <v>4119556</v>
      </c>
      <c r="F54" s="461"/>
      <c r="G54" s="461"/>
      <c r="H54" s="461"/>
      <c r="I54" s="461"/>
      <c r="J54" s="461"/>
      <c r="K54" s="461"/>
      <c r="L54" s="461"/>
      <c r="M54" s="461"/>
      <c r="N54" s="461"/>
      <c r="O54" s="461"/>
      <c r="P54" s="461"/>
      <c r="Q54" s="461"/>
      <c r="R54" s="461"/>
      <c r="S54" s="461"/>
      <c r="T54" s="461"/>
      <c r="U54" s="461"/>
      <c r="V54" s="461"/>
      <c r="W54" s="461"/>
      <c r="X54" s="461"/>
      <c r="Y54" s="461"/>
      <c r="Z54" s="461"/>
      <c r="AA54" s="461"/>
      <c r="AB54" s="461"/>
      <c r="AC54" s="461"/>
      <c r="AD54" s="461"/>
      <c r="AE54" s="461"/>
      <c r="AF54" s="461"/>
      <c r="AG54" s="461"/>
      <c r="AH54" s="461"/>
      <c r="AI54" s="461"/>
      <c r="AJ54" s="461"/>
      <c r="AK54" s="461"/>
      <c r="AL54" s="461"/>
      <c r="AM54" s="461"/>
      <c r="AN54" s="461"/>
      <c r="AO54" s="461"/>
      <c r="AP54" s="461"/>
      <c r="AQ54" s="461"/>
      <c r="AR54" s="461"/>
      <c r="AS54" s="461"/>
      <c r="AT54" s="461"/>
      <c r="AU54" s="461"/>
    </row>
    <row r="55" spans="1:47" s="501" customFormat="1" ht="15" customHeight="1">
      <c r="A55" s="342" t="s">
        <v>755</v>
      </c>
      <c r="B55" s="485">
        <v>7937873</v>
      </c>
      <c r="C55" s="485">
        <v>1368953</v>
      </c>
      <c r="D55" s="484">
        <v>17.245841549745126</v>
      </c>
      <c r="E55" s="485">
        <v>794721</v>
      </c>
      <c r="F55" s="461"/>
      <c r="G55" s="461"/>
      <c r="H55" s="461"/>
      <c r="I55" s="461"/>
      <c r="J55" s="461"/>
      <c r="K55" s="461"/>
      <c r="L55" s="461"/>
      <c r="M55" s="461"/>
      <c r="N55" s="461"/>
      <c r="O55" s="461"/>
      <c r="P55" s="461"/>
      <c r="Q55" s="461"/>
      <c r="R55" s="461"/>
      <c r="S55" s="461"/>
      <c r="T55" s="461"/>
      <c r="U55" s="461"/>
      <c r="V55" s="461"/>
      <c r="W55" s="461"/>
      <c r="X55" s="461"/>
      <c r="Y55" s="461"/>
      <c r="Z55" s="461"/>
      <c r="AA55" s="461"/>
      <c r="AB55" s="461"/>
      <c r="AC55" s="461"/>
      <c r="AD55" s="461"/>
      <c r="AE55" s="461"/>
      <c r="AF55" s="461"/>
      <c r="AG55" s="461"/>
      <c r="AH55" s="461"/>
      <c r="AI55" s="461"/>
      <c r="AJ55" s="461"/>
      <c r="AK55" s="461"/>
      <c r="AL55" s="461"/>
      <c r="AM55" s="461"/>
      <c r="AN55" s="461"/>
      <c r="AO55" s="461"/>
      <c r="AP55" s="461"/>
      <c r="AQ55" s="461"/>
      <c r="AR55" s="461"/>
      <c r="AS55" s="461"/>
      <c r="AT55" s="461"/>
      <c r="AU55" s="461"/>
    </row>
    <row r="56" spans="1:47" s="494" customFormat="1" ht="15.75" customHeight="1">
      <c r="A56" s="474" t="s">
        <v>756</v>
      </c>
      <c r="B56" s="475">
        <v>30420332</v>
      </c>
      <c r="C56" s="475">
        <v>5575162</v>
      </c>
      <c r="D56" s="476">
        <v>18.32709123621662</v>
      </c>
      <c r="E56" s="475">
        <v>3324835</v>
      </c>
      <c r="F56" s="461"/>
      <c r="G56" s="461"/>
      <c r="H56" s="461"/>
      <c r="I56" s="461"/>
      <c r="J56" s="461"/>
      <c r="K56" s="461"/>
      <c r="L56" s="461"/>
      <c r="M56" s="461"/>
      <c r="N56" s="461"/>
      <c r="O56" s="461"/>
      <c r="P56" s="461"/>
      <c r="Q56" s="461"/>
      <c r="R56" s="461"/>
      <c r="S56" s="461"/>
      <c r="T56" s="461"/>
      <c r="U56" s="461"/>
      <c r="V56" s="461"/>
      <c r="W56" s="461"/>
      <c r="X56" s="461"/>
      <c r="Y56" s="461"/>
      <c r="Z56" s="461"/>
      <c r="AA56" s="461"/>
      <c r="AB56" s="461"/>
      <c r="AC56" s="461"/>
      <c r="AD56" s="461"/>
      <c r="AE56" s="461"/>
      <c r="AF56" s="461"/>
      <c r="AG56" s="461"/>
      <c r="AH56" s="461"/>
      <c r="AI56" s="461"/>
      <c r="AJ56" s="461"/>
      <c r="AK56" s="461"/>
      <c r="AL56" s="461"/>
      <c r="AM56" s="461"/>
      <c r="AN56" s="461"/>
      <c r="AO56" s="461"/>
      <c r="AP56" s="461"/>
      <c r="AQ56" s="461"/>
      <c r="AR56" s="461"/>
      <c r="AS56" s="461"/>
      <c r="AT56" s="461"/>
      <c r="AU56" s="461"/>
    </row>
    <row r="57" spans="1:47" s="502" customFormat="1" ht="19.5" customHeight="1">
      <c r="A57" s="341" t="s">
        <v>757</v>
      </c>
      <c r="B57" s="480">
        <v>31139795</v>
      </c>
      <c r="C57" s="480">
        <v>5933032</v>
      </c>
      <c r="D57" s="481">
        <v>19.05289357235653</v>
      </c>
      <c r="E57" s="480">
        <v>3526733</v>
      </c>
      <c r="F57" s="461"/>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row>
    <row r="58" spans="1:47" s="504" customFormat="1" ht="12.75">
      <c r="A58" s="342" t="s">
        <v>743</v>
      </c>
      <c r="B58" s="485">
        <v>7937873</v>
      </c>
      <c r="C58" s="485">
        <v>1368953</v>
      </c>
      <c r="D58" s="484">
        <v>17.245841549745126</v>
      </c>
      <c r="E58" s="485">
        <v>794721</v>
      </c>
      <c r="F58" s="461"/>
      <c r="G58" s="503"/>
      <c r="H58" s="503"/>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61"/>
      <c r="AU58" s="461"/>
    </row>
    <row r="59" spans="1:47" s="504" customFormat="1" ht="27" customHeight="1">
      <c r="A59" s="474" t="s">
        <v>758</v>
      </c>
      <c r="B59" s="475">
        <v>23201922</v>
      </c>
      <c r="C59" s="475">
        <v>4564079</v>
      </c>
      <c r="D59" s="476">
        <v>19.67112465941399</v>
      </c>
      <c r="E59" s="475">
        <v>2732012</v>
      </c>
      <c r="F59" s="461"/>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c r="AO59" s="461"/>
      <c r="AP59" s="461"/>
      <c r="AQ59" s="461"/>
      <c r="AR59" s="461"/>
      <c r="AS59" s="461"/>
      <c r="AT59" s="461"/>
      <c r="AU59" s="461"/>
    </row>
    <row r="60" spans="1:47" s="504" customFormat="1" ht="18" customHeight="1">
      <c r="A60" s="341" t="s">
        <v>759</v>
      </c>
      <c r="B60" s="480">
        <v>6103253</v>
      </c>
      <c r="C60" s="480">
        <v>1000017</v>
      </c>
      <c r="D60" s="481">
        <v>16.384983548936933</v>
      </c>
      <c r="E60" s="480">
        <v>586992</v>
      </c>
      <c r="F60" s="461"/>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c r="AH60" s="461"/>
      <c r="AI60" s="461"/>
      <c r="AJ60" s="461"/>
      <c r="AK60" s="461"/>
      <c r="AL60" s="461"/>
      <c r="AM60" s="461"/>
      <c r="AN60" s="461"/>
      <c r="AO60" s="461"/>
      <c r="AP60" s="461"/>
      <c r="AQ60" s="461"/>
      <c r="AR60" s="461"/>
      <c r="AS60" s="461"/>
      <c r="AT60" s="461"/>
      <c r="AU60" s="461"/>
    </row>
    <row r="61" spans="1:47" s="504" customFormat="1" ht="12.75">
      <c r="A61" s="342" t="s">
        <v>746</v>
      </c>
      <c r="B61" s="485">
        <v>0</v>
      </c>
      <c r="C61" s="485">
        <v>0</v>
      </c>
      <c r="D61" s="484">
        <v>0</v>
      </c>
      <c r="E61" s="485">
        <v>0</v>
      </c>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1"/>
      <c r="AM61" s="461"/>
      <c r="AN61" s="461"/>
      <c r="AO61" s="461"/>
      <c r="AP61" s="461"/>
      <c r="AQ61" s="461"/>
      <c r="AR61" s="461"/>
      <c r="AS61" s="461"/>
      <c r="AT61" s="461"/>
      <c r="AU61" s="461"/>
    </row>
    <row r="62" spans="1:5" ht="13.5" customHeight="1">
      <c r="A62" s="474" t="s">
        <v>760</v>
      </c>
      <c r="B62" s="475">
        <v>6103253</v>
      </c>
      <c r="C62" s="475">
        <v>1000017</v>
      </c>
      <c r="D62" s="476">
        <v>16.384983548936933</v>
      </c>
      <c r="E62" s="475">
        <v>586992</v>
      </c>
    </row>
    <row r="63" spans="1:5" ht="12.75">
      <c r="A63" s="341" t="s">
        <v>761</v>
      </c>
      <c r="B63" s="480">
        <v>1115157</v>
      </c>
      <c r="C63" s="480">
        <v>11066</v>
      </c>
      <c r="D63" s="481">
        <v>0.9923266410021191</v>
      </c>
      <c r="E63" s="480">
        <v>5831</v>
      </c>
    </row>
    <row r="64" spans="1:5" ht="12.75">
      <c r="A64" s="342" t="s">
        <v>749</v>
      </c>
      <c r="B64" s="485">
        <v>0</v>
      </c>
      <c r="C64" s="485">
        <v>0</v>
      </c>
      <c r="D64" s="484">
        <v>0</v>
      </c>
      <c r="E64" s="485">
        <v>0</v>
      </c>
    </row>
    <row r="65" spans="1:47" s="494" customFormat="1" ht="13.5" customHeight="1">
      <c r="A65" s="505" t="s">
        <v>762</v>
      </c>
      <c r="B65" s="475">
        <v>1115157</v>
      </c>
      <c r="C65" s="475">
        <v>11066</v>
      </c>
      <c r="D65" s="476">
        <v>0.9923266410021191</v>
      </c>
      <c r="E65" s="475">
        <v>5831</v>
      </c>
      <c r="F65" s="461"/>
      <c r="G65" s="461"/>
      <c r="H65" s="461"/>
      <c r="I65" s="461"/>
      <c r="J65" s="461"/>
      <c r="K65" s="461"/>
      <c r="L65" s="461"/>
      <c r="M65" s="461"/>
      <c r="N65" s="461"/>
      <c r="O65" s="461"/>
      <c r="P65" s="461"/>
      <c r="Q65" s="461"/>
      <c r="R65" s="461"/>
      <c r="S65" s="461"/>
      <c r="T65" s="461"/>
      <c r="U65" s="461"/>
      <c r="V65" s="461"/>
      <c r="W65" s="461"/>
      <c r="X65" s="461"/>
      <c r="Y65" s="461"/>
      <c r="Z65" s="461"/>
      <c r="AA65" s="461"/>
      <c r="AB65" s="461"/>
      <c r="AC65" s="461"/>
      <c r="AD65" s="461"/>
      <c r="AE65" s="461"/>
      <c r="AF65" s="461"/>
      <c r="AG65" s="461"/>
      <c r="AH65" s="461"/>
      <c r="AI65" s="461"/>
      <c r="AJ65" s="461"/>
      <c r="AK65" s="461"/>
      <c r="AL65" s="461"/>
      <c r="AM65" s="461"/>
      <c r="AN65" s="461"/>
      <c r="AO65" s="461"/>
      <c r="AP65" s="461"/>
      <c r="AQ65" s="461"/>
      <c r="AR65" s="461"/>
      <c r="AS65" s="461"/>
      <c r="AT65" s="461"/>
      <c r="AU65" s="461"/>
    </row>
    <row r="66" spans="1:47" s="494" customFormat="1" ht="25.5">
      <c r="A66" s="474" t="s">
        <v>763</v>
      </c>
      <c r="B66" s="475">
        <v>-4030860</v>
      </c>
      <c r="C66" s="475">
        <v>4901878</v>
      </c>
      <c r="D66" s="476">
        <v>-121.6087385818411</v>
      </c>
      <c r="E66" s="480">
        <v>2365309</v>
      </c>
      <c r="F66" s="461"/>
      <c r="G66" s="461"/>
      <c r="H66" s="461"/>
      <c r="I66" s="461"/>
      <c r="J66" s="461"/>
      <c r="K66" s="461"/>
      <c r="L66" s="461"/>
      <c r="M66" s="461"/>
      <c r="N66" s="461"/>
      <c r="O66" s="461"/>
      <c r="P66" s="461"/>
      <c r="Q66" s="461"/>
      <c r="R66" s="461"/>
      <c r="S66" s="461"/>
      <c r="T66" s="461"/>
      <c r="U66" s="461"/>
      <c r="V66" s="461"/>
      <c r="W66" s="461"/>
      <c r="X66" s="461"/>
      <c r="Y66" s="461"/>
      <c r="Z66" s="461"/>
      <c r="AA66" s="461"/>
      <c r="AB66" s="461"/>
      <c r="AC66" s="461"/>
      <c r="AD66" s="461"/>
      <c r="AE66" s="461"/>
      <c r="AF66" s="461"/>
      <c r="AG66" s="461"/>
      <c r="AH66" s="461"/>
      <c r="AI66" s="461"/>
      <c r="AJ66" s="461"/>
      <c r="AK66" s="461"/>
      <c r="AL66" s="461"/>
      <c r="AM66" s="461"/>
      <c r="AN66" s="461"/>
      <c r="AO66" s="461"/>
      <c r="AP66" s="461"/>
      <c r="AQ66" s="461"/>
      <c r="AR66" s="461"/>
      <c r="AS66" s="461"/>
      <c r="AT66" s="461"/>
      <c r="AU66" s="461"/>
    </row>
    <row r="67" spans="1:47" s="494" customFormat="1" ht="17.25" customHeight="1">
      <c r="A67" s="474" t="s">
        <v>764</v>
      </c>
      <c r="B67" s="475">
        <v>-739494</v>
      </c>
      <c r="C67" s="475">
        <v>177167</v>
      </c>
      <c r="D67" s="476">
        <v>-23.957868488452917</v>
      </c>
      <c r="E67" s="137">
        <v>-96653</v>
      </c>
      <c r="F67" s="461"/>
      <c r="G67" s="461"/>
      <c r="H67" s="461"/>
      <c r="I67" s="461"/>
      <c r="J67" s="461"/>
      <c r="K67" s="461"/>
      <c r="L67" s="461"/>
      <c r="M67" s="461"/>
      <c r="N67" s="461"/>
      <c r="O67" s="461"/>
      <c r="P67" s="461"/>
      <c r="Q67" s="461"/>
      <c r="R67" s="461"/>
      <c r="S67" s="461"/>
      <c r="T67" s="461"/>
      <c r="U67" s="461"/>
      <c r="V67" s="461"/>
      <c r="W67" s="461"/>
      <c r="X67" s="461"/>
      <c r="Y67" s="461"/>
      <c r="Z67" s="461"/>
      <c r="AA67" s="461"/>
      <c r="AB67" s="461"/>
      <c r="AC67" s="461"/>
      <c r="AD67" s="461"/>
      <c r="AE67" s="461"/>
      <c r="AF67" s="461"/>
      <c r="AG67" s="461"/>
      <c r="AH67" s="461"/>
      <c r="AI67" s="461"/>
      <c r="AJ67" s="461"/>
      <c r="AK67" s="461"/>
      <c r="AL67" s="461"/>
      <c r="AM67" s="461"/>
      <c r="AN67" s="461"/>
      <c r="AO67" s="461"/>
      <c r="AP67" s="461"/>
      <c r="AQ67" s="461"/>
      <c r="AR67" s="461"/>
      <c r="AS67" s="461"/>
      <c r="AT67" s="461"/>
      <c r="AU67" s="461"/>
    </row>
    <row r="68" spans="1:40" s="500" customFormat="1" ht="25.5">
      <c r="A68" s="474" t="s">
        <v>765</v>
      </c>
      <c r="B68" s="475">
        <v>-3291366</v>
      </c>
      <c r="C68" s="475">
        <v>4724711</v>
      </c>
      <c r="D68" s="476">
        <v>-143.54863603743854</v>
      </c>
      <c r="E68" s="475">
        <v>2461962</v>
      </c>
      <c r="F68" s="506"/>
      <c r="G68" s="506"/>
      <c r="H68" s="506"/>
      <c r="I68" s="506"/>
      <c r="J68" s="506"/>
      <c r="K68" s="506"/>
      <c r="L68" s="506"/>
      <c r="M68" s="506"/>
      <c r="N68" s="506"/>
      <c r="O68" s="506"/>
      <c r="P68" s="506"/>
      <c r="Q68" s="506"/>
      <c r="R68" s="506"/>
      <c r="S68" s="506"/>
      <c r="T68" s="506"/>
      <c r="U68" s="506"/>
      <c r="V68" s="506"/>
      <c r="W68" s="506"/>
      <c r="X68" s="506"/>
      <c r="Y68" s="506"/>
      <c r="Z68" s="506"/>
      <c r="AA68" s="506"/>
      <c r="AB68" s="506"/>
      <c r="AC68" s="506"/>
      <c r="AD68" s="506"/>
      <c r="AE68" s="506"/>
      <c r="AF68" s="506"/>
      <c r="AG68" s="506"/>
      <c r="AH68" s="506"/>
      <c r="AI68" s="506"/>
      <c r="AJ68" s="506"/>
      <c r="AK68" s="506"/>
      <c r="AL68" s="506"/>
      <c r="AM68" s="506"/>
      <c r="AN68" s="501"/>
    </row>
    <row r="69" spans="1:39" s="511" customFormat="1" ht="17.25" customHeight="1">
      <c r="A69" s="507"/>
      <c r="B69" s="508"/>
      <c r="C69" s="509"/>
      <c r="D69" s="510"/>
      <c r="E69" s="509"/>
      <c r="F69" s="506"/>
      <c r="G69" s="506"/>
      <c r="H69" s="506"/>
      <c r="I69" s="506"/>
      <c r="J69" s="506"/>
      <c r="K69" s="506"/>
      <c r="L69" s="506"/>
      <c r="M69" s="506"/>
      <c r="N69" s="506"/>
      <c r="O69" s="506"/>
      <c r="P69" s="506"/>
      <c r="Q69" s="506"/>
      <c r="R69" s="506"/>
      <c r="S69" s="506"/>
      <c r="T69" s="506"/>
      <c r="U69" s="506"/>
      <c r="V69" s="506"/>
      <c r="W69" s="506"/>
      <c r="X69" s="506"/>
      <c r="Y69" s="506"/>
      <c r="Z69" s="506"/>
      <c r="AA69" s="506"/>
      <c r="AB69" s="506"/>
      <c r="AC69" s="506"/>
      <c r="AD69" s="506"/>
      <c r="AE69" s="506"/>
      <c r="AF69" s="506"/>
      <c r="AG69" s="506"/>
      <c r="AH69" s="506"/>
      <c r="AI69" s="506"/>
      <c r="AJ69" s="506"/>
      <c r="AK69" s="506"/>
      <c r="AL69" s="506"/>
      <c r="AM69" s="506"/>
    </row>
    <row r="70" spans="1:40" s="517" customFormat="1" ht="17.25" customHeight="1">
      <c r="A70" s="512"/>
      <c r="B70" s="513"/>
      <c r="C70" s="514"/>
      <c r="D70" s="515"/>
      <c r="E70" s="514"/>
      <c r="F70" s="506"/>
      <c r="G70" s="506"/>
      <c r="H70" s="506"/>
      <c r="I70" s="506"/>
      <c r="J70" s="506"/>
      <c r="K70" s="506"/>
      <c r="L70" s="506"/>
      <c r="M70" s="506"/>
      <c r="N70" s="506"/>
      <c r="O70" s="506"/>
      <c r="P70" s="506"/>
      <c r="Q70" s="506"/>
      <c r="R70" s="506"/>
      <c r="S70" s="506"/>
      <c r="T70" s="506"/>
      <c r="U70" s="506"/>
      <c r="V70" s="506"/>
      <c r="W70" s="506"/>
      <c r="X70" s="506"/>
      <c r="Y70" s="506"/>
      <c r="Z70" s="506"/>
      <c r="AA70" s="506"/>
      <c r="AB70" s="506"/>
      <c r="AC70" s="506"/>
      <c r="AD70" s="506"/>
      <c r="AE70" s="506"/>
      <c r="AF70" s="506"/>
      <c r="AG70" s="506"/>
      <c r="AH70" s="506"/>
      <c r="AI70" s="506"/>
      <c r="AJ70" s="506"/>
      <c r="AK70" s="506"/>
      <c r="AL70" s="506"/>
      <c r="AM70" s="506"/>
      <c r="AN70" s="516"/>
    </row>
    <row r="71" spans="1:5" s="323" customFormat="1" ht="17.25" customHeight="1">
      <c r="A71" s="37"/>
      <c r="B71" s="348"/>
      <c r="C71" s="518"/>
      <c r="D71" s="348"/>
      <c r="E71" s="519"/>
    </row>
    <row r="72" spans="1:5" s="323" customFormat="1" ht="17.25" customHeight="1">
      <c r="A72" s="512" t="s">
        <v>1509</v>
      </c>
      <c r="B72" s="202"/>
      <c r="C72" s="39"/>
      <c r="E72" s="330" t="s">
        <v>1510</v>
      </c>
    </row>
    <row r="73" spans="1:5" s="323" customFormat="1" ht="17.25" customHeight="1">
      <c r="A73" s="512"/>
      <c r="B73" s="202"/>
      <c r="C73" s="39"/>
      <c r="E73" s="330"/>
    </row>
    <row r="74" spans="1:5" s="323" customFormat="1" ht="17.25" customHeight="1">
      <c r="A74" s="512"/>
      <c r="B74" s="202"/>
      <c r="C74" s="39"/>
      <c r="D74" s="202"/>
      <c r="E74" s="39"/>
    </row>
    <row r="75" spans="1:5" s="323" customFormat="1" ht="17.25" customHeight="1">
      <c r="A75" s="512" t="s">
        <v>766</v>
      </c>
      <c r="B75" s="202"/>
      <c r="C75" s="39"/>
      <c r="D75" s="202"/>
      <c r="E75" s="39"/>
    </row>
    <row r="76" spans="1:5" s="323" customFormat="1" ht="17.25" customHeight="1">
      <c r="A76" s="520" t="s">
        <v>1512</v>
      </c>
      <c r="B76" s="202"/>
      <c r="C76" s="39"/>
      <c r="D76" s="202"/>
      <c r="E76" s="39"/>
    </row>
    <row r="77" spans="1:5" s="323" customFormat="1" ht="17.25" customHeight="1">
      <c r="A77" s="521"/>
      <c r="B77" s="522"/>
      <c r="C77" s="523"/>
      <c r="D77" s="202"/>
      <c r="E77" s="39"/>
    </row>
    <row r="78" spans="1:5" s="323" customFormat="1" ht="17.25" customHeight="1">
      <c r="A78" s="512"/>
      <c r="B78" s="202"/>
      <c r="C78" s="39"/>
      <c r="D78" s="202"/>
      <c r="E78" s="39"/>
    </row>
    <row r="79" spans="1:5" s="323" customFormat="1" ht="17.25" customHeight="1">
      <c r="A79" s="512"/>
      <c r="B79" s="202"/>
      <c r="C79" s="39"/>
      <c r="D79" s="202"/>
      <c r="E79" s="39"/>
    </row>
    <row r="80" spans="1:5" s="323" customFormat="1" ht="17.25" customHeight="1">
      <c r="A80" s="512"/>
      <c r="B80" s="202"/>
      <c r="C80" s="39"/>
      <c r="D80" s="202"/>
      <c r="E80" s="39"/>
    </row>
    <row r="81" spans="1:5" s="323" customFormat="1" ht="17.25" customHeight="1">
      <c r="A81" s="512"/>
      <c r="B81" s="202"/>
      <c r="C81" s="39"/>
      <c r="D81" s="202"/>
      <c r="E81" s="39"/>
    </row>
    <row r="82" spans="1:5" s="323" customFormat="1" ht="17.25" customHeight="1">
      <c r="A82" s="512"/>
      <c r="B82" s="202"/>
      <c r="C82" s="39"/>
      <c r="D82" s="202"/>
      <c r="E82" s="39"/>
    </row>
    <row r="83" spans="1:5" s="323" customFormat="1" ht="17.25" customHeight="1">
      <c r="A83" s="512"/>
      <c r="B83" s="202"/>
      <c r="C83" s="39"/>
      <c r="D83" s="202"/>
      <c r="E83" s="39"/>
    </row>
    <row r="84" spans="1:5" s="323" customFormat="1" ht="17.25" customHeight="1">
      <c r="A84" s="202"/>
      <c r="B84" s="202"/>
      <c r="C84" s="39"/>
      <c r="D84" s="202"/>
      <c r="E84" s="39"/>
    </row>
    <row r="85" spans="1:5" s="323" customFormat="1" ht="17.25" customHeight="1">
      <c r="A85" s="202"/>
      <c r="B85" s="202"/>
      <c r="C85" s="39"/>
      <c r="D85" s="202"/>
      <c r="E85" s="39"/>
    </row>
    <row r="86" spans="1:5" s="323" customFormat="1" ht="17.25" customHeight="1">
      <c r="A86" s="512"/>
      <c r="B86" s="202"/>
      <c r="C86" s="39"/>
      <c r="D86" s="202"/>
      <c r="E86" s="39"/>
    </row>
    <row r="87" spans="1:5" s="323" customFormat="1" ht="17.25" customHeight="1">
      <c r="A87" s="512"/>
      <c r="B87" s="202"/>
      <c r="C87" s="39"/>
      <c r="D87" s="202"/>
      <c r="E87" s="39"/>
    </row>
    <row r="88" spans="1:5" s="323" customFormat="1" ht="17.25" customHeight="1">
      <c r="A88" s="521"/>
      <c r="B88" s="202"/>
      <c r="C88" s="39"/>
      <c r="D88" s="202"/>
      <c r="E88" s="39"/>
    </row>
    <row r="89" spans="1:5" s="323" customFormat="1" ht="17.25" customHeight="1">
      <c r="A89" s="458"/>
      <c r="B89" s="202"/>
      <c r="C89" s="39"/>
      <c r="D89" s="202"/>
      <c r="E89" s="39"/>
    </row>
    <row r="91" ht="17.25" customHeight="1">
      <c r="A91" s="512"/>
    </row>
    <row r="92" spans="1:5" s="323" customFormat="1" ht="17.25" customHeight="1">
      <c r="A92" s="512"/>
      <c r="B92" s="202"/>
      <c r="C92" s="39"/>
      <c r="D92" s="202"/>
      <c r="E92" s="39"/>
    </row>
    <row r="93" spans="1:5" s="323" customFormat="1" ht="17.25" customHeight="1">
      <c r="A93" s="512"/>
      <c r="B93" s="202"/>
      <c r="C93" s="39"/>
      <c r="D93" s="202"/>
      <c r="E93" s="39"/>
    </row>
    <row r="94" spans="1:5" s="323" customFormat="1" ht="17.25" customHeight="1">
      <c r="A94" s="202"/>
      <c r="B94" s="202"/>
      <c r="C94" s="39"/>
      <c r="D94" s="202"/>
      <c r="E94" s="39"/>
    </row>
    <row r="95" spans="1:5" s="323" customFormat="1" ht="17.25" customHeight="1">
      <c r="A95" s="202"/>
      <c r="B95" s="202"/>
      <c r="C95" s="39"/>
      <c r="D95" s="202"/>
      <c r="E95" s="39"/>
    </row>
    <row r="96" spans="1:5" s="323" customFormat="1" ht="17.25" customHeight="1">
      <c r="A96" s="512"/>
      <c r="B96" s="202"/>
      <c r="C96" s="39"/>
      <c r="D96" s="202"/>
      <c r="E96" s="39"/>
    </row>
    <row r="97" spans="1:5" s="323" customFormat="1" ht="17.25" customHeight="1">
      <c r="A97" s="512"/>
      <c r="B97" s="202"/>
      <c r="C97" s="39"/>
      <c r="D97" s="202"/>
      <c r="E97" s="39"/>
    </row>
    <row r="98" spans="1:5" s="323" customFormat="1" ht="17.25" customHeight="1">
      <c r="A98" s="525"/>
      <c r="B98" s="202"/>
      <c r="C98" s="39"/>
      <c r="D98" s="202"/>
      <c r="E98" s="39"/>
    </row>
    <row r="99" ht="17.25" customHeight="1">
      <c r="A99" s="525"/>
    </row>
    <row r="100" ht="17.25" customHeight="1">
      <c r="A100" s="525"/>
    </row>
    <row r="101" ht="17.25" customHeight="1">
      <c r="A101" s="525"/>
    </row>
    <row r="102" ht="17.25" customHeight="1">
      <c r="A102" s="525"/>
    </row>
    <row r="103" ht="17.25" customHeight="1">
      <c r="A103" s="525"/>
    </row>
    <row r="104" ht="17.25" customHeight="1">
      <c r="A104" s="525"/>
    </row>
    <row r="110" ht="17.25" customHeight="1">
      <c r="A110" s="525"/>
    </row>
    <row r="111" ht="17.25" customHeight="1">
      <c r="A111" s="525"/>
    </row>
    <row r="112" ht="17.25" customHeight="1">
      <c r="A112" s="525"/>
    </row>
    <row r="113" ht="17.25" customHeight="1">
      <c r="A113" s="525"/>
    </row>
    <row r="116" ht="17.25" customHeight="1">
      <c r="A116" s="525"/>
    </row>
    <row r="117" ht="17.25" customHeight="1">
      <c r="A117" s="525"/>
    </row>
    <row r="120" ht="17.25" customHeight="1">
      <c r="A120" s="525"/>
    </row>
    <row r="121" ht="17.25" customHeight="1">
      <c r="A121" s="525"/>
    </row>
    <row r="122" ht="17.25" customHeight="1">
      <c r="A122" s="525"/>
    </row>
    <row r="123" ht="17.25" customHeight="1">
      <c r="A123" s="525"/>
    </row>
    <row r="124" ht="17.25" customHeight="1">
      <c r="A124" s="525"/>
    </row>
    <row r="125" ht="17.25" customHeight="1">
      <c r="A125" s="525"/>
    </row>
    <row r="126" ht="17.25" customHeight="1">
      <c r="A126" s="525"/>
    </row>
    <row r="127" ht="17.25" customHeight="1">
      <c r="A127" s="525"/>
    </row>
    <row r="128" ht="17.25" customHeight="1">
      <c r="A128" s="525"/>
    </row>
    <row r="129" ht="17.25" customHeight="1">
      <c r="A129" s="525"/>
    </row>
    <row r="130" ht="17.25" customHeight="1">
      <c r="A130" s="525"/>
    </row>
    <row r="131" ht="17.25" customHeight="1">
      <c r="A131" s="525"/>
    </row>
    <row r="132" ht="17.25" customHeight="1">
      <c r="A132" s="525"/>
    </row>
    <row r="133" ht="17.25" customHeight="1">
      <c r="A133" s="525"/>
    </row>
    <row r="134" ht="17.25" customHeight="1">
      <c r="A134" s="525"/>
    </row>
    <row r="135" ht="17.25" customHeight="1">
      <c r="A135" s="525"/>
    </row>
    <row r="136" ht="17.25" customHeight="1">
      <c r="A136" s="525"/>
    </row>
    <row r="137" ht="17.25" customHeight="1">
      <c r="A137" s="525"/>
    </row>
    <row r="138" ht="17.25" customHeight="1">
      <c r="A138" s="525"/>
    </row>
    <row r="139" ht="17.25" customHeight="1">
      <c r="A139" s="525"/>
    </row>
    <row r="140" ht="17.25" customHeight="1">
      <c r="A140" s="525"/>
    </row>
    <row r="141" ht="17.25" customHeight="1">
      <c r="A141" s="525"/>
    </row>
    <row r="142" ht="17.25" customHeight="1">
      <c r="A142" s="525"/>
    </row>
    <row r="143" ht="17.25" customHeight="1">
      <c r="A143" s="525"/>
    </row>
    <row r="144" ht="17.25" customHeight="1">
      <c r="A144" s="525"/>
    </row>
  </sheetData>
  <mergeCells count="2">
    <mergeCell ref="A2:E2"/>
    <mergeCell ref="A5:E5"/>
  </mergeCells>
  <printOptions horizontalCentered="1"/>
  <pageMargins left="0.984251968503937" right="0.03937007874015748" top="0.984251968503937" bottom="0.984251968503937" header="0.5118110236220472" footer="0.5118110236220472"/>
  <pageSetup firstPageNumber="32" useFirstPageNumber="1" horizontalDpi="300" verticalDpi="300" orientation="portrait" paperSize="9" scale="95" r:id="rId1"/>
  <headerFooter alignWithMargins="0">
    <oddFooter>&amp;R&amp;P</oddFooter>
  </headerFooter>
  <rowBreaks count="1" manualBreakCount="1">
    <brk id="38" max="4" man="1"/>
  </rowBreaks>
  <colBreaks count="1" manualBreakCount="1">
    <brk id="5" max="65535" man="1"/>
  </colBreaks>
</worksheet>
</file>

<file path=xl/worksheets/sheet13.xml><?xml version="1.0" encoding="utf-8"?>
<worksheet xmlns="http://schemas.openxmlformats.org/spreadsheetml/2006/main" xmlns:r="http://schemas.openxmlformats.org/officeDocument/2006/relationships">
  <dimension ref="A1:F161"/>
  <sheetViews>
    <sheetView workbookViewId="0" topLeftCell="A1">
      <selection activeCell="H2" sqref="H2"/>
    </sheetView>
  </sheetViews>
  <sheetFormatPr defaultColWidth="9.140625" defaultRowHeight="12.75"/>
  <cols>
    <col min="1" max="1" width="9.57421875" style="544" customWidth="1"/>
    <col min="2" max="2" width="46.8515625" style="545" customWidth="1"/>
    <col min="3" max="3" width="11.421875" style="603" customWidth="1"/>
    <col min="4" max="4" width="11.140625" style="603" customWidth="1"/>
    <col min="5" max="5" width="11.421875" style="547" customWidth="1"/>
    <col min="6" max="6" width="11.140625" style="603" customWidth="1"/>
    <col min="7" max="16384" width="9.140625" style="212" customWidth="1"/>
  </cols>
  <sheetData>
    <row r="1" spans="1:6" ht="15.75">
      <c r="A1" s="526"/>
      <c r="B1" s="527"/>
      <c r="C1" s="528"/>
      <c r="D1" s="528"/>
      <c r="E1" s="529"/>
      <c r="F1" s="530" t="s">
        <v>767</v>
      </c>
    </row>
    <row r="2" spans="1:6" s="459" customFormat="1" ht="14.25" customHeight="1">
      <c r="A2" s="531"/>
      <c r="B2" s="532" t="s">
        <v>1460</v>
      </c>
      <c r="C2" s="460"/>
      <c r="D2" s="518"/>
      <c r="E2" s="533"/>
      <c r="F2" s="460"/>
    </row>
    <row r="3" spans="1:6" s="538" customFormat="1" ht="17.25" customHeight="1">
      <c r="A3" s="534"/>
      <c r="B3" s="535"/>
      <c r="C3" s="536"/>
      <c r="D3" s="3"/>
      <c r="E3" s="537"/>
      <c r="F3" s="536"/>
    </row>
    <row r="4" spans="1:6" s="538" customFormat="1" ht="17.25" customHeight="1">
      <c r="A4" s="534"/>
      <c r="B4" s="539" t="s">
        <v>768</v>
      </c>
      <c r="C4" s="540"/>
      <c r="D4" s="3"/>
      <c r="E4" s="541"/>
      <c r="F4" s="540"/>
    </row>
    <row r="5" spans="2:6" s="542" customFormat="1" ht="15.75" customHeight="1">
      <c r="B5" s="1016" t="s">
        <v>1329</v>
      </c>
      <c r="C5" s="1016"/>
      <c r="D5" s="409"/>
      <c r="E5" s="543"/>
      <c r="F5" s="409"/>
    </row>
    <row r="6" spans="3:6" ht="12.75" customHeight="1">
      <c r="C6" s="546"/>
      <c r="D6" s="546"/>
      <c r="F6" s="548" t="s">
        <v>1516</v>
      </c>
    </row>
    <row r="7" spans="1:6" s="202" customFormat="1" ht="46.5" customHeight="1">
      <c r="A7" s="549" t="s">
        <v>769</v>
      </c>
      <c r="B7" s="549" t="s">
        <v>770</v>
      </c>
      <c r="C7" s="550" t="s">
        <v>1330</v>
      </c>
      <c r="D7" s="550" t="s">
        <v>1518</v>
      </c>
      <c r="E7" s="551" t="s">
        <v>771</v>
      </c>
      <c r="F7" s="550" t="s">
        <v>1469</v>
      </c>
    </row>
    <row r="8" spans="1:6" s="202" customFormat="1" ht="12.75">
      <c r="A8" s="552">
        <v>1</v>
      </c>
      <c r="B8" s="549">
        <v>2</v>
      </c>
      <c r="C8" s="553">
        <v>3</v>
      </c>
      <c r="D8" s="550">
        <v>4</v>
      </c>
      <c r="E8" s="549">
        <v>5</v>
      </c>
      <c r="F8" s="550">
        <v>6</v>
      </c>
    </row>
    <row r="9" spans="1:6" s="202" customFormat="1" ht="15.75">
      <c r="A9" s="554" t="s">
        <v>772</v>
      </c>
      <c r="B9" s="555" t="s">
        <v>773</v>
      </c>
      <c r="C9" s="556">
        <v>484908860</v>
      </c>
      <c r="D9" s="556">
        <v>129768734</v>
      </c>
      <c r="E9" s="557">
        <v>26.76146894903096</v>
      </c>
      <c r="F9" s="556">
        <v>65801988</v>
      </c>
    </row>
    <row r="10" spans="1:6" s="202" customFormat="1" ht="15.75">
      <c r="A10" s="554" t="s">
        <v>772</v>
      </c>
      <c r="B10" s="555" t="s">
        <v>774</v>
      </c>
      <c r="C10" s="556">
        <v>253538916</v>
      </c>
      <c r="D10" s="556">
        <v>79431118</v>
      </c>
      <c r="E10" s="557">
        <v>31.32896489941607</v>
      </c>
      <c r="F10" s="556">
        <v>39692743</v>
      </c>
    </row>
    <row r="11" spans="1:6" s="202" customFormat="1" ht="15.75">
      <c r="A11" s="554" t="s">
        <v>772</v>
      </c>
      <c r="B11" s="555" t="s">
        <v>775</v>
      </c>
      <c r="C11" s="556">
        <v>207059381</v>
      </c>
      <c r="D11" s="556">
        <v>63665293</v>
      </c>
      <c r="E11" s="557">
        <v>30.747359860020058</v>
      </c>
      <c r="F11" s="556">
        <v>33929661</v>
      </c>
    </row>
    <row r="12" spans="1:6" s="202" customFormat="1" ht="15.75">
      <c r="A12" s="554" t="s">
        <v>772</v>
      </c>
      <c r="B12" s="555" t="s">
        <v>776</v>
      </c>
      <c r="C12" s="556">
        <v>206344230</v>
      </c>
      <c r="D12" s="556">
        <v>63172971</v>
      </c>
      <c r="E12" s="557">
        <v>30.615331962517196</v>
      </c>
      <c r="F12" s="556">
        <v>33666100</v>
      </c>
    </row>
    <row r="13" spans="1:6" s="202" customFormat="1" ht="15.75">
      <c r="A13" s="558" t="s">
        <v>1623</v>
      </c>
      <c r="B13" s="555" t="s">
        <v>23</v>
      </c>
      <c r="C13" s="556">
        <v>178889261</v>
      </c>
      <c r="D13" s="556">
        <v>54581305</v>
      </c>
      <c r="E13" s="557">
        <v>30.51122504217847</v>
      </c>
      <c r="F13" s="556">
        <v>26768578</v>
      </c>
    </row>
    <row r="14" spans="1:6" s="202" customFormat="1" ht="37.5" customHeight="1">
      <c r="A14" s="559"/>
      <c r="B14" s="560" t="s">
        <v>777</v>
      </c>
      <c r="C14" s="561">
        <v>2424888</v>
      </c>
      <c r="D14" s="561">
        <v>3001274</v>
      </c>
      <c r="E14" s="562">
        <v>123.76959265747531</v>
      </c>
      <c r="F14" s="561">
        <v>1412132</v>
      </c>
    </row>
    <row r="15" spans="1:6" s="202" customFormat="1" ht="31.5">
      <c r="A15" s="563"/>
      <c r="B15" s="560" t="s">
        <v>778</v>
      </c>
      <c r="C15" s="561">
        <v>162517716</v>
      </c>
      <c r="D15" s="561">
        <v>27906793</v>
      </c>
      <c r="E15" s="562">
        <v>17.17153900932253</v>
      </c>
      <c r="F15" s="561">
        <v>13429906</v>
      </c>
    </row>
    <row r="16" spans="1:6" s="202" customFormat="1" ht="15.75">
      <c r="A16" s="564"/>
      <c r="B16" s="560" t="s">
        <v>779</v>
      </c>
      <c r="C16" s="561">
        <v>62555</v>
      </c>
      <c r="D16" s="561">
        <v>21593</v>
      </c>
      <c r="E16" s="562">
        <v>34.518423787067384</v>
      </c>
      <c r="F16" s="561">
        <v>7576</v>
      </c>
    </row>
    <row r="17" spans="1:6" s="202" customFormat="1" ht="15.75">
      <c r="A17" s="564"/>
      <c r="B17" s="560" t="s">
        <v>780</v>
      </c>
      <c r="C17" s="561">
        <v>16099672</v>
      </c>
      <c r="D17" s="561">
        <v>32812904</v>
      </c>
      <c r="E17" s="562">
        <v>203.8110093174569</v>
      </c>
      <c r="F17" s="561">
        <v>16383491</v>
      </c>
    </row>
    <row r="18" spans="1:6" s="202" customFormat="1" ht="15.75">
      <c r="A18" s="564"/>
      <c r="B18" s="560" t="s">
        <v>781</v>
      </c>
      <c r="C18" s="561">
        <v>0</v>
      </c>
      <c r="D18" s="561">
        <v>109992</v>
      </c>
      <c r="E18" s="562">
        <v>0</v>
      </c>
      <c r="F18" s="561">
        <v>30132</v>
      </c>
    </row>
    <row r="19" spans="1:6" s="202" customFormat="1" ht="30" customHeight="1">
      <c r="A19" s="564"/>
      <c r="B19" s="560" t="s">
        <v>782</v>
      </c>
      <c r="C19" s="561">
        <v>2215570</v>
      </c>
      <c r="D19" s="561">
        <v>9051267</v>
      </c>
      <c r="E19" s="562">
        <v>408.5299494035395</v>
      </c>
      <c r="F19" s="561">
        <v>4434395</v>
      </c>
    </row>
    <row r="20" spans="1:6" s="202" customFormat="1" ht="27.75" customHeight="1" hidden="1">
      <c r="A20" s="564"/>
      <c r="B20" s="565" t="s">
        <v>783</v>
      </c>
      <c r="C20" s="566">
        <v>18322</v>
      </c>
      <c r="D20" s="566">
        <v>18641</v>
      </c>
      <c r="E20" s="557">
        <v>101.74107630171379</v>
      </c>
      <c r="F20" s="561">
        <v>18641</v>
      </c>
    </row>
    <row r="21" spans="1:6" s="202" customFormat="1" ht="18" customHeight="1">
      <c r="A21" s="558" t="s">
        <v>1644</v>
      </c>
      <c r="B21" s="555" t="s">
        <v>784</v>
      </c>
      <c r="C21" s="556">
        <v>27454969</v>
      </c>
      <c r="D21" s="556">
        <v>8591666</v>
      </c>
      <c r="E21" s="557">
        <v>31.293664909984052</v>
      </c>
      <c r="F21" s="556">
        <v>6897522</v>
      </c>
    </row>
    <row r="22" spans="1:6" s="202" customFormat="1" ht="15.75">
      <c r="A22" s="554" t="s">
        <v>785</v>
      </c>
      <c r="B22" s="567" t="s">
        <v>786</v>
      </c>
      <c r="C22" s="568">
        <v>27396477</v>
      </c>
      <c r="D22" s="568">
        <v>8565193</v>
      </c>
      <c r="E22" s="569">
        <v>31.263848267790053</v>
      </c>
      <c r="F22" s="568">
        <v>6878871</v>
      </c>
    </row>
    <row r="23" spans="1:6" s="202" customFormat="1" ht="15.75">
      <c r="A23" s="554" t="s">
        <v>787</v>
      </c>
      <c r="B23" s="567" t="s">
        <v>788</v>
      </c>
      <c r="C23" s="568">
        <v>15829777</v>
      </c>
      <c r="D23" s="568">
        <v>3645969</v>
      </c>
      <c r="E23" s="569">
        <v>23.032345938922578</v>
      </c>
      <c r="F23" s="568">
        <v>2691760</v>
      </c>
    </row>
    <row r="24" spans="1:6" s="202" customFormat="1" ht="31.5">
      <c r="A24" s="570" t="s">
        <v>789</v>
      </c>
      <c r="B24" s="571" t="s">
        <v>790</v>
      </c>
      <c r="C24" s="561">
        <v>14248326</v>
      </c>
      <c r="D24" s="561">
        <v>3081048</v>
      </c>
      <c r="E24" s="562">
        <v>21.623929716375105</v>
      </c>
      <c r="F24" s="561">
        <v>2476982</v>
      </c>
    </row>
    <row r="25" spans="1:6" s="202" customFormat="1" ht="31.5">
      <c r="A25" s="570" t="s">
        <v>791</v>
      </c>
      <c r="B25" s="571" t="s">
        <v>792</v>
      </c>
      <c r="C25" s="561">
        <v>1581451</v>
      </c>
      <c r="D25" s="561">
        <v>564921</v>
      </c>
      <c r="E25" s="562">
        <v>35.72168849999146</v>
      </c>
      <c r="F25" s="561">
        <v>214778</v>
      </c>
    </row>
    <row r="26" spans="1:6" s="202" customFormat="1" ht="31.5" customHeight="1">
      <c r="A26" s="554" t="s">
        <v>793</v>
      </c>
      <c r="B26" s="567" t="s">
        <v>794</v>
      </c>
      <c r="C26" s="568">
        <v>11566700</v>
      </c>
      <c r="D26" s="568">
        <v>4919224</v>
      </c>
      <c r="E26" s="569">
        <v>42.52919155852577</v>
      </c>
      <c r="F26" s="568">
        <v>4187111</v>
      </c>
    </row>
    <row r="27" spans="1:6" s="202" customFormat="1" ht="31.5">
      <c r="A27" s="570" t="s">
        <v>795</v>
      </c>
      <c r="B27" s="571" t="s">
        <v>796</v>
      </c>
      <c r="C27" s="561">
        <v>11055809</v>
      </c>
      <c r="D27" s="561">
        <v>4252673</v>
      </c>
      <c r="E27" s="562">
        <v>38.46550713746954</v>
      </c>
      <c r="F27" s="561">
        <v>3586607</v>
      </c>
    </row>
    <row r="28" spans="1:6" s="202" customFormat="1" ht="31.5">
      <c r="A28" s="570" t="s">
        <v>797</v>
      </c>
      <c r="B28" s="571" t="s">
        <v>798</v>
      </c>
      <c r="C28" s="561">
        <v>510891</v>
      </c>
      <c r="D28" s="561">
        <v>666551</v>
      </c>
      <c r="E28" s="562">
        <v>130.46833864757846</v>
      </c>
      <c r="F28" s="561">
        <v>600504</v>
      </c>
    </row>
    <row r="29" spans="1:6" s="202" customFormat="1" ht="15.75">
      <c r="A29" s="554" t="s">
        <v>799</v>
      </c>
      <c r="B29" s="567" t="s">
        <v>800</v>
      </c>
      <c r="C29" s="566">
        <v>14110</v>
      </c>
      <c r="D29" s="566">
        <v>13657</v>
      </c>
      <c r="E29" s="569">
        <v>96.78951098511693</v>
      </c>
      <c r="F29" s="561">
        <v>13639</v>
      </c>
    </row>
    <row r="30" spans="1:6" s="202" customFormat="1" ht="15.75">
      <c r="A30" s="554" t="s">
        <v>801</v>
      </c>
      <c r="B30" s="567" t="s">
        <v>802</v>
      </c>
      <c r="C30" s="568">
        <v>44382</v>
      </c>
      <c r="D30" s="568">
        <v>12816</v>
      </c>
      <c r="E30" s="569">
        <v>28.876571583074217</v>
      </c>
      <c r="F30" s="561">
        <v>5012</v>
      </c>
    </row>
    <row r="31" spans="1:6" s="202" customFormat="1" ht="15.75">
      <c r="A31" s="572" t="s">
        <v>803</v>
      </c>
      <c r="B31" s="555" t="s">
        <v>804</v>
      </c>
      <c r="C31" s="556">
        <v>715151</v>
      </c>
      <c r="D31" s="556">
        <v>492322</v>
      </c>
      <c r="E31" s="557">
        <v>68.84168518256983</v>
      </c>
      <c r="F31" s="556">
        <v>263561</v>
      </c>
    </row>
    <row r="32" spans="1:6" s="202" customFormat="1" ht="15.75">
      <c r="A32" s="554" t="s">
        <v>805</v>
      </c>
      <c r="B32" s="567" t="s">
        <v>806</v>
      </c>
      <c r="C32" s="568">
        <v>715151</v>
      </c>
      <c r="D32" s="568">
        <v>492322</v>
      </c>
      <c r="E32" s="569">
        <v>68.84168518256983</v>
      </c>
      <c r="F32" s="568">
        <v>263561</v>
      </c>
    </row>
    <row r="33" spans="1:6" s="202" customFormat="1" ht="15.75">
      <c r="A33" s="554" t="s">
        <v>807</v>
      </c>
      <c r="B33" s="567" t="s">
        <v>808</v>
      </c>
      <c r="C33" s="568">
        <v>0</v>
      </c>
      <c r="D33" s="568">
        <v>0</v>
      </c>
      <c r="E33" s="569">
        <v>0</v>
      </c>
      <c r="F33" s="568">
        <v>0</v>
      </c>
    </row>
    <row r="34" spans="1:6" s="202" customFormat="1" ht="15.75">
      <c r="A34" s="554" t="s">
        <v>772</v>
      </c>
      <c r="B34" s="555" t="s">
        <v>809</v>
      </c>
      <c r="C34" s="556">
        <v>46479535</v>
      </c>
      <c r="D34" s="556">
        <v>15765825</v>
      </c>
      <c r="E34" s="557">
        <v>33.919928415807085</v>
      </c>
      <c r="F34" s="556">
        <v>5763082</v>
      </c>
    </row>
    <row r="35" spans="1:6" s="202" customFormat="1" ht="15.75">
      <c r="A35" s="558" t="s">
        <v>810</v>
      </c>
      <c r="B35" s="555" t="s">
        <v>811</v>
      </c>
      <c r="C35" s="556">
        <v>86253</v>
      </c>
      <c r="D35" s="556">
        <v>32229</v>
      </c>
      <c r="E35" s="557">
        <v>37.36565684671837</v>
      </c>
      <c r="F35" s="556">
        <v>15602</v>
      </c>
    </row>
    <row r="36" spans="1:6" s="202" customFormat="1" ht="31.5" customHeight="1">
      <c r="A36" s="554" t="s">
        <v>812</v>
      </c>
      <c r="B36" s="567" t="s">
        <v>813</v>
      </c>
      <c r="C36" s="568">
        <v>86253</v>
      </c>
      <c r="D36" s="568">
        <v>32229</v>
      </c>
      <c r="E36" s="569">
        <v>37.36565684671837</v>
      </c>
      <c r="F36" s="561">
        <v>15602</v>
      </c>
    </row>
    <row r="37" spans="1:6" s="202" customFormat="1" ht="15.75">
      <c r="A37" s="558" t="s">
        <v>814</v>
      </c>
      <c r="B37" s="555" t="s">
        <v>815</v>
      </c>
      <c r="C37" s="573">
        <v>23804109</v>
      </c>
      <c r="D37" s="573">
        <v>10278811</v>
      </c>
      <c r="E37" s="557">
        <v>43.18082646991744</v>
      </c>
      <c r="F37" s="573">
        <v>3208812</v>
      </c>
    </row>
    <row r="38" spans="1:6" s="202" customFormat="1" ht="63">
      <c r="A38" s="572" t="s">
        <v>1657</v>
      </c>
      <c r="B38" s="555" t="s">
        <v>816</v>
      </c>
      <c r="C38" s="556">
        <v>18610</v>
      </c>
      <c r="D38" s="556">
        <v>6136</v>
      </c>
      <c r="E38" s="557">
        <v>32.97152068780226</v>
      </c>
      <c r="F38" s="556">
        <v>2689</v>
      </c>
    </row>
    <row r="39" spans="1:6" s="202" customFormat="1" ht="33.75" customHeight="1">
      <c r="A39" s="572" t="s">
        <v>817</v>
      </c>
      <c r="B39" s="555" t="s">
        <v>818</v>
      </c>
      <c r="C39" s="556">
        <v>2191133</v>
      </c>
      <c r="D39" s="556">
        <v>527550</v>
      </c>
      <c r="E39" s="557">
        <v>24.076585036143403</v>
      </c>
      <c r="F39" s="556">
        <v>218232</v>
      </c>
    </row>
    <row r="40" spans="1:6" s="202" customFormat="1" ht="31.5">
      <c r="A40" s="554" t="s">
        <v>819</v>
      </c>
      <c r="B40" s="567" t="s">
        <v>820</v>
      </c>
      <c r="C40" s="568">
        <v>374255</v>
      </c>
      <c r="D40" s="568">
        <v>209897</v>
      </c>
      <c r="E40" s="569">
        <v>56.083953454195665</v>
      </c>
      <c r="F40" s="568">
        <v>83328</v>
      </c>
    </row>
    <row r="41" spans="1:6" s="202" customFormat="1" ht="15" customHeight="1">
      <c r="A41" s="554" t="s">
        <v>821</v>
      </c>
      <c r="B41" s="567" t="s">
        <v>822</v>
      </c>
      <c r="C41" s="568">
        <v>1816878</v>
      </c>
      <c r="D41" s="568">
        <v>317653</v>
      </c>
      <c r="E41" s="569">
        <v>17.483452383704353</v>
      </c>
      <c r="F41" s="568">
        <v>134904</v>
      </c>
    </row>
    <row r="42" spans="1:6" s="202" customFormat="1" ht="31.5">
      <c r="A42" s="572" t="s">
        <v>823</v>
      </c>
      <c r="B42" s="555" t="s">
        <v>824</v>
      </c>
      <c r="C42" s="556">
        <v>20120564</v>
      </c>
      <c r="D42" s="556">
        <v>9517902</v>
      </c>
      <c r="E42" s="557">
        <v>47.30434991782537</v>
      </c>
      <c r="F42" s="574">
        <v>2878552</v>
      </c>
    </row>
    <row r="43" spans="1:6" s="202" customFormat="1" ht="15.75">
      <c r="A43" s="570" t="s">
        <v>825</v>
      </c>
      <c r="B43" s="575" t="s">
        <v>826</v>
      </c>
      <c r="C43" s="561">
        <v>2800044</v>
      </c>
      <c r="D43" s="561">
        <v>1138336</v>
      </c>
      <c r="E43" s="562">
        <v>40.65421829085543</v>
      </c>
      <c r="F43" s="561">
        <v>572709</v>
      </c>
    </row>
    <row r="44" spans="1:6" s="202" customFormat="1" ht="31.5">
      <c r="A44" s="570" t="s">
        <v>827</v>
      </c>
      <c r="B44" s="575" t="s">
        <v>828</v>
      </c>
      <c r="C44" s="561">
        <v>159973</v>
      </c>
      <c r="D44" s="561">
        <v>24085</v>
      </c>
      <c r="E44" s="562">
        <v>15.055665643577354</v>
      </c>
      <c r="F44" s="561">
        <v>14540</v>
      </c>
    </row>
    <row r="45" spans="1:6" s="202" customFormat="1" ht="31.5">
      <c r="A45" s="570" t="s">
        <v>829</v>
      </c>
      <c r="B45" s="575" t="s">
        <v>830</v>
      </c>
      <c r="C45" s="561">
        <v>76245</v>
      </c>
      <c r="D45" s="561">
        <v>129516</v>
      </c>
      <c r="E45" s="562">
        <v>169.86818807790675</v>
      </c>
      <c r="F45" s="561">
        <v>70085</v>
      </c>
    </row>
    <row r="46" spans="1:6" s="202" customFormat="1" ht="14.25" customHeight="1">
      <c r="A46" s="570" t="s">
        <v>831</v>
      </c>
      <c r="B46" s="575" t="s">
        <v>832</v>
      </c>
      <c r="C46" s="561">
        <v>2571734</v>
      </c>
      <c r="D46" s="561">
        <v>1160628</v>
      </c>
      <c r="E46" s="562">
        <v>45.130172871688906</v>
      </c>
      <c r="F46" s="561">
        <v>611225</v>
      </c>
    </row>
    <row r="47" spans="1:6" s="202" customFormat="1" ht="31.5">
      <c r="A47" s="570" t="s">
        <v>833</v>
      </c>
      <c r="B47" s="575" t="s">
        <v>834</v>
      </c>
      <c r="C47" s="561">
        <v>12668249</v>
      </c>
      <c r="D47" s="561">
        <v>2334515</v>
      </c>
      <c r="E47" s="562">
        <v>18.42807952385527</v>
      </c>
      <c r="F47" s="561">
        <v>1235873</v>
      </c>
    </row>
    <row r="48" spans="1:6" s="202" customFormat="1" ht="15.75">
      <c r="A48" s="570" t="s">
        <v>835</v>
      </c>
      <c r="B48" s="575" t="s">
        <v>836</v>
      </c>
      <c r="C48" s="561">
        <v>8924</v>
      </c>
      <c r="D48" s="561">
        <v>478</v>
      </c>
      <c r="E48" s="562">
        <v>5.356342447333034</v>
      </c>
      <c r="F48" s="561">
        <v>9</v>
      </c>
    </row>
    <row r="49" spans="1:6" s="202" customFormat="1" ht="31.5">
      <c r="A49" s="570" t="s">
        <v>837</v>
      </c>
      <c r="B49" s="575" t="s">
        <v>838</v>
      </c>
      <c r="C49" s="561">
        <v>1835395</v>
      </c>
      <c r="D49" s="561">
        <v>4730344</v>
      </c>
      <c r="E49" s="562">
        <v>257.72893573318004</v>
      </c>
      <c r="F49" s="561">
        <v>374111</v>
      </c>
    </row>
    <row r="50" spans="1:6" s="202" customFormat="1" ht="31.5">
      <c r="A50" s="572" t="s">
        <v>839</v>
      </c>
      <c r="B50" s="555" t="s">
        <v>840</v>
      </c>
      <c r="C50" s="556">
        <v>1473802</v>
      </c>
      <c r="D50" s="556">
        <v>227223</v>
      </c>
      <c r="E50" s="557">
        <v>15.417471274974522</v>
      </c>
      <c r="F50" s="556">
        <v>109339</v>
      </c>
    </row>
    <row r="51" spans="1:6" s="576" customFormat="1" ht="18" customHeight="1">
      <c r="A51" s="558" t="s">
        <v>95</v>
      </c>
      <c r="B51" s="555" t="s">
        <v>841</v>
      </c>
      <c r="C51" s="556">
        <v>483072</v>
      </c>
      <c r="D51" s="556">
        <v>187042</v>
      </c>
      <c r="E51" s="557">
        <v>38.71927994170641</v>
      </c>
      <c r="F51" s="556">
        <v>86532</v>
      </c>
    </row>
    <row r="52" spans="1:6" s="202" customFormat="1" ht="15.75">
      <c r="A52" s="558" t="s">
        <v>842</v>
      </c>
      <c r="B52" s="555" t="s">
        <v>843</v>
      </c>
      <c r="C52" s="556">
        <v>17467217</v>
      </c>
      <c r="D52" s="556">
        <v>3403662</v>
      </c>
      <c r="E52" s="557">
        <v>19.486000546051496</v>
      </c>
      <c r="F52" s="556">
        <v>1630059</v>
      </c>
    </row>
    <row r="53" spans="1:6" s="202" customFormat="1" ht="31.5" customHeight="1">
      <c r="A53" s="577" t="s">
        <v>844</v>
      </c>
      <c r="B53" s="567" t="s">
        <v>845</v>
      </c>
      <c r="C53" s="568">
        <v>123758</v>
      </c>
      <c r="D53" s="568">
        <v>9910</v>
      </c>
      <c r="E53" s="569">
        <v>8.007563147432894</v>
      </c>
      <c r="F53" s="568">
        <v>9857</v>
      </c>
    </row>
    <row r="54" spans="1:6" s="202" customFormat="1" ht="15.75">
      <c r="A54" s="577" t="s">
        <v>846</v>
      </c>
      <c r="B54" s="567" t="s">
        <v>847</v>
      </c>
      <c r="C54" s="568">
        <v>716508</v>
      </c>
      <c r="D54" s="568">
        <v>134270</v>
      </c>
      <c r="E54" s="569">
        <v>18.73949767483406</v>
      </c>
      <c r="F54" s="568">
        <v>74620</v>
      </c>
    </row>
    <row r="55" spans="1:6" s="202" customFormat="1" ht="30.75" customHeight="1">
      <c r="A55" s="577" t="s">
        <v>848</v>
      </c>
      <c r="B55" s="567" t="s">
        <v>849</v>
      </c>
      <c r="C55" s="568">
        <v>12075692</v>
      </c>
      <c r="D55" s="568">
        <v>2402716</v>
      </c>
      <c r="E55" s="569">
        <v>19.897128876755055</v>
      </c>
      <c r="F55" s="568">
        <v>1151329</v>
      </c>
    </row>
    <row r="56" spans="1:6" s="202" customFormat="1" ht="27" customHeight="1">
      <c r="A56" s="577" t="s">
        <v>850</v>
      </c>
      <c r="B56" s="567" t="s">
        <v>851</v>
      </c>
      <c r="C56" s="568">
        <v>4220</v>
      </c>
      <c r="D56" s="568">
        <v>1324</v>
      </c>
      <c r="E56" s="569">
        <v>31.37440758293839</v>
      </c>
      <c r="F56" s="568">
        <v>1311</v>
      </c>
    </row>
    <row r="57" spans="1:6" s="202" customFormat="1" ht="15.75">
      <c r="A57" s="577" t="s">
        <v>852</v>
      </c>
      <c r="B57" s="567" t="s">
        <v>853</v>
      </c>
      <c r="C57" s="568">
        <v>784517</v>
      </c>
      <c r="D57" s="568">
        <v>57213</v>
      </c>
      <c r="E57" s="569">
        <v>7.2927673970098805</v>
      </c>
      <c r="F57" s="568">
        <v>49101</v>
      </c>
    </row>
    <row r="58" spans="1:6" s="202" customFormat="1" ht="15.75">
      <c r="A58" s="577" t="s">
        <v>854</v>
      </c>
      <c r="B58" s="567" t="s">
        <v>855</v>
      </c>
      <c r="C58" s="568">
        <v>3762522</v>
      </c>
      <c r="D58" s="568">
        <v>798229</v>
      </c>
      <c r="E58" s="569">
        <v>21.21526465493092</v>
      </c>
      <c r="F58" s="568">
        <v>343841</v>
      </c>
    </row>
    <row r="59" spans="1:6" s="202" customFormat="1" ht="15.75">
      <c r="A59" s="558" t="s">
        <v>108</v>
      </c>
      <c r="B59" s="555" t="s">
        <v>277</v>
      </c>
      <c r="C59" s="568">
        <v>908596</v>
      </c>
      <c r="D59" s="568">
        <v>776833</v>
      </c>
      <c r="E59" s="557">
        <v>85.49817520658246</v>
      </c>
      <c r="F59" s="556">
        <v>56646</v>
      </c>
    </row>
    <row r="60" spans="1:6" s="202" customFormat="1" ht="31.5">
      <c r="A60" s="558" t="s">
        <v>856</v>
      </c>
      <c r="B60" s="555" t="s">
        <v>857</v>
      </c>
      <c r="C60" s="556">
        <v>3730288</v>
      </c>
      <c r="D60" s="556">
        <v>1087248</v>
      </c>
      <c r="E60" s="557">
        <v>29.146489493572613</v>
      </c>
      <c r="F60" s="556">
        <v>765431</v>
      </c>
    </row>
    <row r="61" spans="1:6" s="202" customFormat="1" ht="15.75">
      <c r="A61" s="577" t="s">
        <v>858</v>
      </c>
      <c r="B61" s="567" t="s">
        <v>859</v>
      </c>
      <c r="C61" s="568">
        <v>823835</v>
      </c>
      <c r="D61" s="568">
        <v>294975</v>
      </c>
      <c r="E61" s="569">
        <v>35.80510660508476</v>
      </c>
      <c r="F61" s="568">
        <v>134292</v>
      </c>
    </row>
    <row r="62" spans="1:6" s="202" customFormat="1" ht="15.75">
      <c r="A62" s="577" t="s">
        <v>860</v>
      </c>
      <c r="B62" s="567" t="s">
        <v>861</v>
      </c>
      <c r="C62" s="568">
        <v>2341217</v>
      </c>
      <c r="D62" s="568">
        <v>325180</v>
      </c>
      <c r="E62" s="569">
        <v>13.889357543533984</v>
      </c>
      <c r="F62" s="568">
        <v>228671</v>
      </c>
    </row>
    <row r="63" spans="1:6" s="202" customFormat="1" ht="47.25">
      <c r="A63" s="577" t="s">
        <v>862</v>
      </c>
      <c r="B63" s="567" t="s">
        <v>863</v>
      </c>
      <c r="C63" s="568">
        <v>490</v>
      </c>
      <c r="D63" s="568">
        <v>42017</v>
      </c>
      <c r="E63" s="569">
        <v>8574.897959183672</v>
      </c>
      <c r="F63" s="568">
        <v>42017</v>
      </c>
    </row>
    <row r="64" spans="1:6" s="202" customFormat="1" ht="31.5">
      <c r="A64" s="577" t="s">
        <v>864</v>
      </c>
      <c r="B64" s="567" t="s">
        <v>865</v>
      </c>
      <c r="C64" s="568">
        <v>564746</v>
      </c>
      <c r="D64" s="568">
        <v>425076</v>
      </c>
      <c r="E64" s="569">
        <v>75.26852779833766</v>
      </c>
      <c r="F64" s="568">
        <v>360451</v>
      </c>
    </row>
    <row r="65" spans="1:6" s="202" customFormat="1" ht="18" customHeight="1">
      <c r="A65" s="554" t="s">
        <v>772</v>
      </c>
      <c r="B65" s="578" t="s">
        <v>866</v>
      </c>
      <c r="C65" s="556">
        <v>231369944</v>
      </c>
      <c r="D65" s="556">
        <v>50337616</v>
      </c>
      <c r="E65" s="557">
        <v>21.756333225373474</v>
      </c>
      <c r="F65" s="556">
        <v>26109245</v>
      </c>
    </row>
    <row r="66" spans="1:6" s="202" customFormat="1" ht="21" customHeight="1">
      <c r="A66" s="558" t="s">
        <v>867</v>
      </c>
      <c r="B66" s="555" t="s">
        <v>868</v>
      </c>
      <c r="C66" s="556">
        <v>11111311</v>
      </c>
      <c r="D66" s="556">
        <v>1121098</v>
      </c>
      <c r="E66" s="557">
        <v>10.089700486288251</v>
      </c>
      <c r="F66" s="556">
        <v>635231</v>
      </c>
    </row>
    <row r="67" spans="1:6" s="202" customFormat="1" ht="31.5">
      <c r="A67" s="570" t="s">
        <v>869</v>
      </c>
      <c r="B67" s="575" t="s">
        <v>870</v>
      </c>
      <c r="C67" s="561">
        <v>7935616</v>
      </c>
      <c r="D67" s="561">
        <v>648368</v>
      </c>
      <c r="E67" s="562">
        <v>8.17035501717825</v>
      </c>
      <c r="F67" s="568">
        <v>358090</v>
      </c>
    </row>
    <row r="68" spans="1:6" s="202" customFormat="1" ht="31.5">
      <c r="A68" s="570" t="s">
        <v>871</v>
      </c>
      <c r="B68" s="575" t="s">
        <v>872</v>
      </c>
      <c r="C68" s="561">
        <v>1379843</v>
      </c>
      <c r="D68" s="561">
        <v>202720</v>
      </c>
      <c r="E68" s="562">
        <v>14.691526499753957</v>
      </c>
      <c r="F68" s="568">
        <v>118548</v>
      </c>
    </row>
    <row r="69" spans="1:6" s="202" customFormat="1" ht="15.75">
      <c r="A69" s="570" t="s">
        <v>873</v>
      </c>
      <c r="B69" s="575" t="s">
        <v>874</v>
      </c>
      <c r="C69" s="561">
        <v>1795852</v>
      </c>
      <c r="D69" s="561">
        <v>270010</v>
      </c>
      <c r="E69" s="562">
        <v>15.035203346378209</v>
      </c>
      <c r="F69" s="568">
        <v>158593</v>
      </c>
    </row>
    <row r="70" spans="1:6" s="579" customFormat="1" ht="15.75">
      <c r="A70" s="558" t="s">
        <v>875</v>
      </c>
      <c r="B70" s="578" t="s">
        <v>876</v>
      </c>
      <c r="C70" s="556">
        <v>175850782</v>
      </c>
      <c r="D70" s="556">
        <v>40840374</v>
      </c>
      <c r="E70" s="557">
        <v>23.224448328014827</v>
      </c>
      <c r="F70" s="556">
        <v>21288328</v>
      </c>
    </row>
    <row r="71" spans="1:6" s="579" customFormat="1" ht="15.75">
      <c r="A71" s="572" t="s">
        <v>877</v>
      </c>
      <c r="B71" s="578" t="s">
        <v>878</v>
      </c>
      <c r="C71" s="568">
        <v>287358</v>
      </c>
      <c r="D71" s="568">
        <v>32800</v>
      </c>
      <c r="E71" s="569">
        <v>11.414333340293293</v>
      </c>
      <c r="F71" s="568">
        <v>20200</v>
      </c>
    </row>
    <row r="72" spans="1:6" s="202" customFormat="1" ht="31.5">
      <c r="A72" s="570" t="s">
        <v>879</v>
      </c>
      <c r="B72" s="575" t="s">
        <v>880</v>
      </c>
      <c r="C72" s="561">
        <v>34600</v>
      </c>
      <c r="D72" s="561">
        <v>0</v>
      </c>
      <c r="E72" s="562">
        <v>0</v>
      </c>
      <c r="F72" s="561">
        <v>0</v>
      </c>
    </row>
    <row r="73" spans="1:6" s="202" customFormat="1" ht="15.75">
      <c r="A73" s="570" t="s">
        <v>881</v>
      </c>
      <c r="B73" s="575" t="s">
        <v>882</v>
      </c>
      <c r="C73" s="561">
        <v>252758</v>
      </c>
      <c r="D73" s="561">
        <v>32800</v>
      </c>
      <c r="E73" s="562">
        <v>12.97683950656359</v>
      </c>
      <c r="F73" s="561">
        <v>20200</v>
      </c>
    </row>
    <row r="74" spans="1:6" s="579" customFormat="1" ht="15.75">
      <c r="A74" s="572" t="s">
        <v>883</v>
      </c>
      <c r="B74" s="555" t="s">
        <v>884</v>
      </c>
      <c r="C74" s="556">
        <v>163920548</v>
      </c>
      <c r="D74" s="556">
        <v>38131557</v>
      </c>
      <c r="E74" s="557">
        <v>23.262219084333466</v>
      </c>
      <c r="F74" s="556">
        <v>20087316</v>
      </c>
    </row>
    <row r="75" spans="1:6" s="202" customFormat="1" ht="15.75">
      <c r="A75" s="580" t="s">
        <v>885</v>
      </c>
      <c r="B75" s="560" t="s">
        <v>886</v>
      </c>
      <c r="C75" s="561">
        <v>20949475</v>
      </c>
      <c r="D75" s="561">
        <v>4945895</v>
      </c>
      <c r="E75" s="562">
        <v>23.608682317814647</v>
      </c>
      <c r="F75" s="561">
        <v>2471426</v>
      </c>
    </row>
    <row r="76" spans="1:6" s="202" customFormat="1" ht="15.75">
      <c r="A76" s="580" t="s">
        <v>887</v>
      </c>
      <c r="B76" s="560" t="s">
        <v>888</v>
      </c>
      <c r="C76" s="561">
        <v>301422</v>
      </c>
      <c r="D76" s="561">
        <v>87471</v>
      </c>
      <c r="E76" s="562">
        <v>29.019447817345785</v>
      </c>
      <c r="F76" s="561">
        <v>0</v>
      </c>
    </row>
    <row r="77" spans="1:6" s="202" customFormat="1" ht="31.5">
      <c r="A77" s="580" t="s">
        <v>889</v>
      </c>
      <c r="B77" s="560" t="s">
        <v>890</v>
      </c>
      <c r="C77" s="561">
        <v>422193</v>
      </c>
      <c r="D77" s="561">
        <v>0</v>
      </c>
      <c r="E77" s="562">
        <v>0</v>
      </c>
      <c r="F77" s="561">
        <v>0</v>
      </c>
    </row>
    <row r="78" spans="1:6" s="202" customFormat="1" ht="15.75">
      <c r="A78" s="580" t="s">
        <v>891</v>
      </c>
      <c r="B78" s="560" t="s">
        <v>892</v>
      </c>
      <c r="C78" s="561">
        <v>4592189</v>
      </c>
      <c r="D78" s="561">
        <v>1374405</v>
      </c>
      <c r="E78" s="562">
        <v>29.929190632179992</v>
      </c>
      <c r="F78" s="561">
        <v>1202405</v>
      </c>
    </row>
    <row r="79" spans="1:6" s="202" customFormat="1" ht="33.75" customHeight="1">
      <c r="A79" s="580" t="s">
        <v>893</v>
      </c>
      <c r="B79" s="560" t="s">
        <v>894</v>
      </c>
      <c r="C79" s="561">
        <v>57480963</v>
      </c>
      <c r="D79" s="561">
        <v>10279159</v>
      </c>
      <c r="E79" s="562">
        <v>17.882718840322838</v>
      </c>
      <c r="F79" s="561">
        <v>5231217</v>
      </c>
    </row>
    <row r="80" spans="1:6" s="202" customFormat="1" ht="94.5">
      <c r="A80" s="580" t="s">
        <v>895</v>
      </c>
      <c r="B80" s="560" t="s">
        <v>896</v>
      </c>
      <c r="C80" s="561">
        <v>74998583</v>
      </c>
      <c r="D80" s="561">
        <v>19352721</v>
      </c>
      <c r="E80" s="562">
        <v>25.804115525756</v>
      </c>
      <c r="F80" s="561">
        <v>9670373</v>
      </c>
    </row>
    <row r="81" spans="1:6" s="202" customFormat="1" ht="63">
      <c r="A81" s="580" t="s">
        <v>897</v>
      </c>
      <c r="B81" s="560" t="s">
        <v>898</v>
      </c>
      <c r="C81" s="561">
        <v>4543957</v>
      </c>
      <c r="D81" s="561">
        <v>1158006</v>
      </c>
      <c r="E81" s="562">
        <v>25.48452813263858</v>
      </c>
      <c r="F81" s="561">
        <v>577995</v>
      </c>
    </row>
    <row r="82" spans="1:6" s="202" customFormat="1" ht="47.25">
      <c r="A82" s="580" t="s">
        <v>899</v>
      </c>
      <c r="B82" s="560" t="s">
        <v>900</v>
      </c>
      <c r="C82" s="561">
        <v>7000</v>
      </c>
      <c r="D82" s="561">
        <v>0</v>
      </c>
      <c r="E82" s="562">
        <v>0</v>
      </c>
      <c r="F82" s="561">
        <v>0</v>
      </c>
    </row>
    <row r="83" spans="1:6" s="202" customFormat="1" ht="15.75">
      <c r="A83" s="580" t="s">
        <v>901</v>
      </c>
      <c r="B83" s="560" t="s">
        <v>902</v>
      </c>
      <c r="C83" s="561">
        <v>624766</v>
      </c>
      <c r="D83" s="561">
        <v>933900</v>
      </c>
      <c r="E83" s="562">
        <v>149.47996529900794</v>
      </c>
      <c r="F83" s="561">
        <v>933900</v>
      </c>
    </row>
    <row r="84" spans="1:6" s="202" customFormat="1" ht="15.75">
      <c r="A84" s="580"/>
      <c r="B84" s="581" t="s">
        <v>903</v>
      </c>
      <c r="C84" s="561">
        <v>473557</v>
      </c>
      <c r="D84" s="561">
        <v>933900</v>
      </c>
      <c r="E84" s="562">
        <v>197.2096284079847</v>
      </c>
      <c r="F84" s="561">
        <v>933900</v>
      </c>
    </row>
    <row r="85" spans="1:6" s="202" customFormat="1" ht="31.5">
      <c r="A85" s="580"/>
      <c r="B85" s="582" t="s">
        <v>0</v>
      </c>
      <c r="C85" s="561">
        <v>0</v>
      </c>
      <c r="D85" s="561">
        <v>0</v>
      </c>
      <c r="E85" s="562">
        <v>0</v>
      </c>
      <c r="F85" s="561">
        <v>0</v>
      </c>
    </row>
    <row r="86" spans="1:6" s="202" customFormat="1" ht="31.5">
      <c r="A86" s="583" t="s">
        <v>1</v>
      </c>
      <c r="B86" s="578" t="s">
        <v>2</v>
      </c>
      <c r="C86" s="584">
        <v>0</v>
      </c>
      <c r="D86" s="584">
        <v>0</v>
      </c>
      <c r="E86" s="557">
        <v>0</v>
      </c>
      <c r="F86" s="556">
        <v>0</v>
      </c>
    </row>
    <row r="87" spans="1:6" s="202" customFormat="1" ht="31.5">
      <c r="A87" s="572" t="s">
        <v>3</v>
      </c>
      <c r="B87" s="578" t="s">
        <v>4</v>
      </c>
      <c r="C87" s="556">
        <v>11642876</v>
      </c>
      <c r="D87" s="556">
        <v>2676017</v>
      </c>
      <c r="E87" s="557">
        <v>22.984157866149225</v>
      </c>
      <c r="F87" s="556">
        <v>1180812</v>
      </c>
    </row>
    <row r="88" spans="1:6" s="202" customFormat="1" ht="31.5">
      <c r="A88" s="580" t="s">
        <v>5</v>
      </c>
      <c r="B88" s="585" t="s">
        <v>6</v>
      </c>
      <c r="C88" s="561">
        <v>8847146</v>
      </c>
      <c r="D88" s="561">
        <v>1956110</v>
      </c>
      <c r="E88" s="569">
        <v>22.110068037760424</v>
      </c>
      <c r="F88" s="561">
        <v>975646</v>
      </c>
    </row>
    <row r="89" spans="1:6" s="202" customFormat="1" ht="78.75">
      <c r="A89" s="580"/>
      <c r="B89" s="560" t="s">
        <v>7</v>
      </c>
      <c r="C89" s="561">
        <v>2553359</v>
      </c>
      <c r="D89" s="561">
        <v>652031</v>
      </c>
      <c r="E89" s="562">
        <v>25.536205445454403</v>
      </c>
      <c r="F89" s="561">
        <v>323573</v>
      </c>
    </row>
    <row r="90" spans="1:6" s="202" customFormat="1" ht="94.5">
      <c r="A90" s="580"/>
      <c r="B90" s="560" t="s">
        <v>8</v>
      </c>
      <c r="C90" s="561">
        <v>6293787</v>
      </c>
      <c r="D90" s="561">
        <v>1304079</v>
      </c>
      <c r="E90" s="562">
        <v>20.720100632576223</v>
      </c>
      <c r="F90" s="561">
        <v>652073</v>
      </c>
    </row>
    <row r="91" spans="1:6" s="202" customFormat="1" ht="47.25">
      <c r="A91" s="580" t="s">
        <v>9</v>
      </c>
      <c r="B91" s="585" t="s">
        <v>10</v>
      </c>
      <c r="C91" s="568">
        <v>339217</v>
      </c>
      <c r="D91" s="568">
        <v>296721</v>
      </c>
      <c r="E91" s="569">
        <v>87.47232597422888</v>
      </c>
      <c r="F91" s="561">
        <v>0</v>
      </c>
    </row>
    <row r="92" spans="1:6" s="202" customFormat="1" ht="31.5">
      <c r="A92" s="580" t="s">
        <v>11</v>
      </c>
      <c r="B92" s="585" t="s">
        <v>12</v>
      </c>
      <c r="C92" s="568">
        <v>2456513</v>
      </c>
      <c r="D92" s="568">
        <v>423186</v>
      </c>
      <c r="E92" s="569">
        <v>17.227101993761078</v>
      </c>
      <c r="F92" s="561">
        <v>205166</v>
      </c>
    </row>
    <row r="93" spans="1:6" s="202" customFormat="1" ht="47.25">
      <c r="A93" s="580"/>
      <c r="B93" s="560" t="s">
        <v>13</v>
      </c>
      <c r="C93" s="561">
        <v>143640</v>
      </c>
      <c r="D93" s="561">
        <v>0</v>
      </c>
      <c r="E93" s="562">
        <v>0</v>
      </c>
      <c r="F93" s="561">
        <v>0</v>
      </c>
    </row>
    <row r="94" spans="1:6" s="202" customFormat="1" ht="31.5">
      <c r="A94" s="580"/>
      <c r="B94" s="560" t="s">
        <v>14</v>
      </c>
      <c r="C94" s="561">
        <v>14823</v>
      </c>
      <c r="D94" s="561">
        <v>0</v>
      </c>
      <c r="E94" s="562">
        <v>0</v>
      </c>
      <c r="F94" s="561">
        <v>0</v>
      </c>
    </row>
    <row r="95" spans="1:6" s="202" customFormat="1" ht="31.5">
      <c r="A95" s="580"/>
      <c r="B95" s="560" t="s">
        <v>15</v>
      </c>
      <c r="C95" s="561">
        <v>0</v>
      </c>
      <c r="D95" s="561">
        <v>0</v>
      </c>
      <c r="E95" s="562">
        <v>0</v>
      </c>
      <c r="F95" s="561">
        <v>0</v>
      </c>
    </row>
    <row r="96" spans="1:6" s="576" customFormat="1" ht="31.5" customHeight="1">
      <c r="A96" s="580"/>
      <c r="B96" s="586" t="s">
        <v>16</v>
      </c>
      <c r="C96" s="561">
        <v>0</v>
      </c>
      <c r="D96" s="561">
        <v>0</v>
      </c>
      <c r="E96" s="562">
        <v>0</v>
      </c>
      <c r="F96" s="561">
        <v>0</v>
      </c>
    </row>
    <row r="97" spans="1:6" s="576" customFormat="1" ht="31.5">
      <c r="A97" s="558" t="s">
        <v>17</v>
      </c>
      <c r="B97" s="555" t="s">
        <v>18</v>
      </c>
      <c r="C97" s="556">
        <v>42943731</v>
      </c>
      <c r="D97" s="556">
        <v>7876999</v>
      </c>
      <c r="E97" s="557">
        <v>18.342605117380227</v>
      </c>
      <c r="F97" s="556">
        <v>3938506</v>
      </c>
    </row>
    <row r="98" spans="1:6" s="202" customFormat="1" ht="15.75">
      <c r="A98" s="558" t="s">
        <v>19</v>
      </c>
      <c r="B98" s="555" t="s">
        <v>20</v>
      </c>
      <c r="C98" s="556">
        <v>1464120</v>
      </c>
      <c r="D98" s="556">
        <v>499145</v>
      </c>
      <c r="E98" s="557">
        <v>34.09180941452886</v>
      </c>
      <c r="F98" s="556">
        <v>247180</v>
      </c>
    </row>
    <row r="99" spans="1:6" s="202" customFormat="1" ht="12.75">
      <c r="A99" s="587"/>
      <c r="B99" s="588"/>
      <c r="C99" s="589"/>
      <c r="D99" s="589"/>
      <c r="E99" s="590"/>
      <c r="F99" s="589"/>
    </row>
    <row r="100" spans="1:6" s="202" customFormat="1" ht="12.75">
      <c r="A100" s="587"/>
      <c r="B100" s="591" t="s">
        <v>21</v>
      </c>
      <c r="C100" s="39">
        <v>3394768</v>
      </c>
      <c r="D100" s="589"/>
      <c r="E100" s="590"/>
      <c r="F100" s="589"/>
    </row>
    <row r="101" spans="1:6" s="202" customFormat="1" ht="12.75">
      <c r="A101" s="587"/>
      <c r="B101" s="591" t="s">
        <v>22</v>
      </c>
      <c r="C101" s="39">
        <v>3001274</v>
      </c>
      <c r="D101" s="589"/>
      <c r="E101" s="590"/>
      <c r="F101" s="589"/>
    </row>
    <row r="102" spans="1:6" s="202" customFormat="1" ht="12.75">
      <c r="A102" s="587"/>
      <c r="B102" s="588"/>
      <c r="C102" s="589"/>
      <c r="D102" s="589"/>
      <c r="E102" s="590"/>
      <c r="F102" s="589"/>
    </row>
    <row r="103" spans="1:6" s="202" customFormat="1" ht="90.75" customHeight="1">
      <c r="A103" s="1017" t="s">
        <v>1163</v>
      </c>
      <c r="B103" s="1017"/>
      <c r="C103" s="1017"/>
      <c r="D103" s="1017"/>
      <c r="E103" s="1017"/>
      <c r="F103" s="1017"/>
    </row>
    <row r="104" spans="1:6" s="323" customFormat="1" ht="17.25" customHeight="1">
      <c r="A104" s="592"/>
      <c r="B104" s="201"/>
      <c r="C104" s="3"/>
      <c r="D104" s="3"/>
      <c r="E104" s="593"/>
      <c r="F104" s="594"/>
    </row>
    <row r="105" spans="1:6" s="202" customFormat="1" ht="15.75">
      <c r="A105" s="1015" t="s">
        <v>1509</v>
      </c>
      <c r="B105" s="1015"/>
      <c r="D105" s="328"/>
      <c r="E105" s="595"/>
      <c r="F105" s="422" t="s">
        <v>1510</v>
      </c>
    </row>
    <row r="106" spans="1:6" s="323" customFormat="1" ht="17.25" customHeight="1">
      <c r="A106" s="542"/>
      <c r="B106" s="542"/>
      <c r="C106" s="597"/>
      <c r="D106" s="598"/>
      <c r="E106" s="599"/>
      <c r="F106" s="594"/>
    </row>
    <row r="107" spans="1:6" s="323" customFormat="1" ht="17.25" customHeight="1">
      <c r="A107" s="542"/>
      <c r="B107" s="542"/>
      <c r="C107" s="597"/>
      <c r="D107" s="597"/>
      <c r="E107" s="600"/>
      <c r="F107" s="594"/>
    </row>
    <row r="108" spans="1:6" s="323" customFormat="1" ht="17.25" customHeight="1">
      <c r="A108" s="542"/>
      <c r="B108" s="542"/>
      <c r="C108" s="597"/>
      <c r="D108" s="597"/>
      <c r="E108" s="600"/>
      <c r="F108" s="594"/>
    </row>
    <row r="109" spans="1:6" s="323" customFormat="1" ht="17.25" customHeight="1">
      <c r="A109" s="542" t="s">
        <v>766</v>
      </c>
      <c r="B109" s="542"/>
      <c r="C109" s="597"/>
      <c r="D109" s="597"/>
      <c r="E109" s="600"/>
      <c r="F109" s="594"/>
    </row>
    <row r="110" spans="1:6" s="323" customFormat="1" ht="17.25" customHeight="1">
      <c r="A110" s="601" t="s">
        <v>1512</v>
      </c>
      <c r="B110" s="542"/>
      <c r="C110" s="597"/>
      <c r="D110" s="597"/>
      <c r="E110" s="600"/>
      <c r="F110" s="594"/>
    </row>
    <row r="111" spans="1:6" s="202" customFormat="1" ht="12.75">
      <c r="A111" s="587"/>
      <c r="B111" s="587"/>
      <c r="C111" s="589"/>
      <c r="D111" s="589"/>
      <c r="E111" s="590"/>
      <c r="F111" s="589"/>
    </row>
    <row r="118" ht="15.75">
      <c r="B118" s="602"/>
    </row>
    <row r="125" ht="15.75">
      <c r="B125" s="602"/>
    </row>
    <row r="129" ht="15.75">
      <c r="B129" s="602"/>
    </row>
    <row r="136" ht="15.75">
      <c r="B136" s="602"/>
    </row>
    <row r="143" ht="15.75">
      <c r="B143" s="602"/>
    </row>
    <row r="145" ht="15.75">
      <c r="B145" s="602"/>
    </row>
    <row r="147" ht="15.75">
      <c r="B147" s="602"/>
    </row>
    <row r="149" ht="15.75">
      <c r="B149" s="602"/>
    </row>
    <row r="151" ht="15.75">
      <c r="B151" s="602"/>
    </row>
    <row r="153" ht="15.75">
      <c r="B153" s="602"/>
    </row>
    <row r="155" ht="15.75">
      <c r="B155" s="602"/>
    </row>
    <row r="161" ht="15.75">
      <c r="B161" s="602"/>
    </row>
  </sheetData>
  <mergeCells count="3">
    <mergeCell ref="A105:B105"/>
    <mergeCell ref="B5:C5"/>
    <mergeCell ref="A103:F103"/>
  </mergeCells>
  <printOptions horizontalCentered="1"/>
  <pageMargins left="0.7480314960629921" right="0.35433070866141736" top="0.984251968503937" bottom="0.984251968503937" header="0.5118110236220472" footer="0.5118110236220472"/>
  <pageSetup firstPageNumber="34" useFirstPageNumber="1" horizontalDpi="600" verticalDpi="600" orientation="portrait" paperSize="9" scale="86" r:id="rId1"/>
  <headerFooter alignWithMargins="0">
    <oddFooter>&amp;R&amp;P</oddFooter>
  </headerFooter>
</worksheet>
</file>

<file path=xl/worksheets/sheet14.xml><?xml version="1.0" encoding="utf-8"?>
<worksheet xmlns="http://schemas.openxmlformats.org/spreadsheetml/2006/main" xmlns:r="http://schemas.openxmlformats.org/officeDocument/2006/relationships">
  <dimension ref="A1:F157"/>
  <sheetViews>
    <sheetView workbookViewId="0" topLeftCell="A1">
      <selection activeCell="H7" sqref="H7"/>
    </sheetView>
  </sheetViews>
  <sheetFormatPr defaultColWidth="9.140625" defaultRowHeight="12.75"/>
  <cols>
    <col min="1" max="1" width="9.57421875" style="544" customWidth="1"/>
    <col min="2" max="2" width="46.8515625" style="545" customWidth="1"/>
    <col min="3" max="3" width="11.421875" style="544" customWidth="1"/>
    <col min="4" max="4" width="11.140625" style="544" customWidth="1"/>
    <col min="5" max="5" width="11.140625" style="547" customWidth="1"/>
    <col min="6" max="6" width="11.140625" style="544" customWidth="1"/>
    <col min="7" max="16384" width="9.140625" style="212" customWidth="1"/>
  </cols>
  <sheetData>
    <row r="1" spans="1:6" s="202" customFormat="1" ht="12.75">
      <c r="A1" s="604"/>
      <c r="B1" s="605"/>
      <c r="C1" s="596"/>
      <c r="D1" s="596"/>
      <c r="E1" s="606"/>
      <c r="F1" s="328" t="s">
        <v>24</v>
      </c>
    </row>
    <row r="2" spans="1:6" s="202" customFormat="1" ht="12.75">
      <c r="A2" s="604"/>
      <c r="B2" s="532" t="s">
        <v>1460</v>
      </c>
      <c r="C2" s="596"/>
      <c r="D2" s="596"/>
      <c r="E2" s="606"/>
      <c r="F2" s="607"/>
    </row>
    <row r="3" spans="1:6" ht="15.75">
      <c r="A3" s="526"/>
      <c r="B3" s="527"/>
      <c r="C3" s="608"/>
      <c r="D3" s="608"/>
      <c r="E3" s="529"/>
      <c r="F3" s="403"/>
    </row>
    <row r="4" spans="1:6" ht="15.75">
      <c r="A4" s="526"/>
      <c r="B4" s="609" t="s">
        <v>25</v>
      </c>
      <c r="C4" s="608"/>
      <c r="D4" s="608"/>
      <c r="E4" s="529"/>
      <c r="F4" s="403"/>
    </row>
    <row r="5" spans="1:6" s="542" customFormat="1" ht="19.5" customHeight="1">
      <c r="A5" s="610"/>
      <c r="B5" s="611" t="s">
        <v>1329</v>
      </c>
      <c r="C5" s="322"/>
      <c r="D5" s="322"/>
      <c r="E5" s="612"/>
      <c r="F5" s="328"/>
    </row>
    <row r="6" spans="3:6" ht="12.75" customHeight="1">
      <c r="C6" s="613"/>
      <c r="D6" s="613"/>
      <c r="F6" s="614" t="s">
        <v>1516</v>
      </c>
    </row>
    <row r="7" spans="1:6" s="202" customFormat="1" ht="57" customHeight="1">
      <c r="A7" s="549" t="s">
        <v>769</v>
      </c>
      <c r="B7" s="549" t="s">
        <v>770</v>
      </c>
      <c r="C7" s="549" t="s">
        <v>1330</v>
      </c>
      <c r="D7" s="549" t="s">
        <v>1518</v>
      </c>
      <c r="E7" s="551" t="s">
        <v>771</v>
      </c>
      <c r="F7" s="549" t="s">
        <v>1469</v>
      </c>
    </row>
    <row r="8" spans="1:6" s="202" customFormat="1" ht="12.75">
      <c r="A8" s="552">
        <v>1</v>
      </c>
      <c r="B8" s="549">
        <v>2</v>
      </c>
      <c r="C8" s="552">
        <v>3</v>
      </c>
      <c r="D8" s="549">
        <v>4</v>
      </c>
      <c r="E8" s="549">
        <v>5</v>
      </c>
      <c r="F8" s="549">
        <v>6</v>
      </c>
    </row>
    <row r="9" spans="1:6" s="202" customFormat="1" ht="24" customHeight="1">
      <c r="A9" s="615"/>
      <c r="B9" s="616" t="s">
        <v>26</v>
      </c>
      <c r="C9" s="294">
        <v>517969638</v>
      </c>
      <c r="D9" s="294">
        <v>113572330</v>
      </c>
      <c r="E9" s="617">
        <v>21.926445426131327</v>
      </c>
      <c r="F9" s="294">
        <v>60184812</v>
      </c>
    </row>
    <row r="10" spans="1:6" s="202" customFormat="1" ht="16.5" customHeight="1">
      <c r="A10" s="618"/>
      <c r="B10" s="474" t="s">
        <v>27</v>
      </c>
      <c r="C10" s="294">
        <v>435563581</v>
      </c>
      <c r="D10" s="294">
        <v>95614492</v>
      </c>
      <c r="E10" s="617">
        <v>21.951902356133857</v>
      </c>
      <c r="F10" s="294">
        <v>51076282</v>
      </c>
    </row>
    <row r="11" spans="1:6" s="202" customFormat="1" ht="20.25" customHeight="1">
      <c r="A11" s="620" t="s">
        <v>350</v>
      </c>
      <c r="B11" s="621" t="s">
        <v>28</v>
      </c>
      <c r="C11" s="191">
        <v>48155090</v>
      </c>
      <c r="D11" s="191">
        <v>10240234</v>
      </c>
      <c r="E11" s="622">
        <v>21.265112369222027</v>
      </c>
      <c r="F11" s="191">
        <v>5724140</v>
      </c>
    </row>
    <row r="12" spans="1:6" s="202" customFormat="1" ht="18" customHeight="1">
      <c r="A12" s="620" t="s">
        <v>352</v>
      </c>
      <c r="B12" s="620" t="s">
        <v>353</v>
      </c>
      <c r="C12" s="191">
        <v>151538</v>
      </c>
      <c r="D12" s="191">
        <v>16169</v>
      </c>
      <c r="E12" s="622">
        <v>10.66993097440906</v>
      </c>
      <c r="F12" s="191">
        <v>7294</v>
      </c>
    </row>
    <row r="13" spans="1:6" s="202" customFormat="1" ht="18.75" customHeight="1">
      <c r="A13" s="620" t="s">
        <v>354</v>
      </c>
      <c r="B13" s="620" t="s">
        <v>355</v>
      </c>
      <c r="C13" s="191">
        <v>4705485</v>
      </c>
      <c r="D13" s="191">
        <v>1404242</v>
      </c>
      <c r="E13" s="622">
        <v>29.84266233980132</v>
      </c>
      <c r="F13" s="191">
        <v>647897</v>
      </c>
    </row>
    <row r="14" spans="1:6" s="202" customFormat="1" ht="19.5" customHeight="1">
      <c r="A14" s="620" t="s">
        <v>356</v>
      </c>
      <c r="B14" s="620" t="s">
        <v>357</v>
      </c>
      <c r="C14" s="191">
        <v>214693256</v>
      </c>
      <c r="D14" s="191">
        <v>47855826</v>
      </c>
      <c r="E14" s="622">
        <v>22.290325691460005</v>
      </c>
      <c r="F14" s="191">
        <v>25700111</v>
      </c>
    </row>
    <row r="15" spans="1:6" s="202" customFormat="1" ht="17.25" customHeight="1">
      <c r="A15" s="620" t="s">
        <v>358</v>
      </c>
      <c r="B15" s="620" t="s">
        <v>359</v>
      </c>
      <c r="C15" s="191">
        <v>8584157</v>
      </c>
      <c r="D15" s="191">
        <v>1505736</v>
      </c>
      <c r="E15" s="622">
        <v>17.5408720972834</v>
      </c>
      <c r="F15" s="191">
        <v>828704</v>
      </c>
    </row>
    <row r="16" spans="1:6" s="202" customFormat="1" ht="18" customHeight="1">
      <c r="A16" s="620" t="s">
        <v>360</v>
      </c>
      <c r="B16" s="620" t="s">
        <v>361</v>
      </c>
      <c r="C16" s="191">
        <v>36859877</v>
      </c>
      <c r="D16" s="191">
        <v>8518549</v>
      </c>
      <c r="E16" s="622">
        <v>23.110627851525386</v>
      </c>
      <c r="F16" s="191">
        <v>4703517</v>
      </c>
    </row>
    <row r="17" spans="1:6" s="202" customFormat="1" ht="15.75" customHeight="1">
      <c r="A17" s="620" t="s">
        <v>362</v>
      </c>
      <c r="B17" s="620" t="s">
        <v>363</v>
      </c>
      <c r="C17" s="191">
        <v>64188451</v>
      </c>
      <c r="D17" s="191">
        <v>13361570</v>
      </c>
      <c r="E17" s="622">
        <v>20.816158969157865</v>
      </c>
      <c r="F17" s="191">
        <v>6813906</v>
      </c>
    </row>
    <row r="18" spans="1:6" s="202" customFormat="1" ht="18.75" customHeight="1">
      <c r="A18" s="620" t="s">
        <v>364</v>
      </c>
      <c r="B18" s="620" t="s">
        <v>29</v>
      </c>
      <c r="C18" s="191">
        <v>37269985</v>
      </c>
      <c r="D18" s="191">
        <v>5865377</v>
      </c>
      <c r="E18" s="622">
        <v>15.737535177435676</v>
      </c>
      <c r="F18" s="191">
        <v>3339035</v>
      </c>
    </row>
    <row r="19" spans="1:6" s="202" customFormat="1" ht="17.25" customHeight="1">
      <c r="A19" s="620" t="s">
        <v>366</v>
      </c>
      <c r="B19" s="620" t="s">
        <v>367</v>
      </c>
      <c r="C19" s="191">
        <v>226046</v>
      </c>
      <c r="D19" s="191">
        <v>51994</v>
      </c>
      <c r="E19" s="622">
        <v>23.001512966387374</v>
      </c>
      <c r="F19" s="191">
        <v>17716</v>
      </c>
    </row>
    <row r="20" spans="1:6" s="202" customFormat="1" ht="17.25" customHeight="1">
      <c r="A20" s="620" t="s">
        <v>368</v>
      </c>
      <c r="B20" s="620" t="s">
        <v>30</v>
      </c>
      <c r="C20" s="191">
        <v>555962</v>
      </c>
      <c r="D20" s="191">
        <v>85798</v>
      </c>
      <c r="E20" s="622">
        <v>15.432349692964628</v>
      </c>
      <c r="F20" s="191">
        <v>48057</v>
      </c>
    </row>
    <row r="21" spans="1:6" s="202" customFormat="1" ht="30" customHeight="1">
      <c r="A21" s="620" t="s">
        <v>370</v>
      </c>
      <c r="B21" s="620" t="s">
        <v>31</v>
      </c>
      <c r="C21" s="191">
        <v>60536</v>
      </c>
      <c r="D21" s="191">
        <v>5731</v>
      </c>
      <c r="E21" s="622">
        <v>9.467093960618476</v>
      </c>
      <c r="F21" s="191">
        <v>2673</v>
      </c>
    </row>
    <row r="22" spans="1:6" s="202" customFormat="1" ht="18" customHeight="1">
      <c r="A22" s="620" t="s">
        <v>372</v>
      </c>
      <c r="B22" s="620" t="s">
        <v>373</v>
      </c>
      <c r="C22" s="191">
        <v>5584667</v>
      </c>
      <c r="D22" s="191">
        <v>4718476</v>
      </c>
      <c r="E22" s="622">
        <v>84.48983618897957</v>
      </c>
      <c r="F22" s="191">
        <v>2624663</v>
      </c>
    </row>
    <row r="23" spans="1:6" s="202" customFormat="1" ht="16.5" customHeight="1">
      <c r="A23" s="620" t="s">
        <v>374</v>
      </c>
      <c r="B23" s="620" t="s">
        <v>375</v>
      </c>
      <c r="C23" s="191">
        <v>4891185</v>
      </c>
      <c r="D23" s="191">
        <v>565429</v>
      </c>
      <c r="E23" s="622">
        <v>11.560163845775614</v>
      </c>
      <c r="F23" s="191">
        <v>327198</v>
      </c>
    </row>
    <row r="24" spans="1:6" s="202" customFormat="1" ht="17.25" customHeight="1">
      <c r="A24" s="620" t="s">
        <v>32</v>
      </c>
      <c r="B24" s="432" t="s">
        <v>33</v>
      </c>
      <c r="C24" s="191">
        <v>4320598</v>
      </c>
      <c r="D24" s="191">
        <v>1080868</v>
      </c>
      <c r="E24" s="622">
        <v>25.01662964247079</v>
      </c>
      <c r="F24" s="191">
        <v>80364</v>
      </c>
    </row>
    <row r="25" spans="1:6" s="202" customFormat="1" ht="17.25" customHeight="1">
      <c r="A25" s="620" t="s">
        <v>34</v>
      </c>
      <c r="B25" s="432" t="s">
        <v>35</v>
      </c>
      <c r="C25" s="191">
        <v>2652019</v>
      </c>
      <c r="D25" s="191">
        <v>12744</v>
      </c>
      <c r="E25" s="622">
        <v>0.4805395436458034</v>
      </c>
      <c r="F25" s="191">
        <v>3615</v>
      </c>
    </row>
    <row r="26" spans="1:6" s="202" customFormat="1" ht="18" customHeight="1">
      <c r="A26" s="620" t="s">
        <v>36</v>
      </c>
      <c r="B26" s="620" t="s">
        <v>37</v>
      </c>
      <c r="C26" s="191">
        <v>2664729</v>
      </c>
      <c r="D26" s="191">
        <v>325749</v>
      </c>
      <c r="E26" s="622">
        <v>12.224470105590475</v>
      </c>
      <c r="F26" s="191">
        <v>207392</v>
      </c>
    </row>
    <row r="27" spans="1:6" s="202" customFormat="1" ht="18" customHeight="1">
      <c r="A27" s="623"/>
      <c r="B27" s="624" t="s">
        <v>38</v>
      </c>
      <c r="C27" s="294">
        <v>82406057</v>
      </c>
      <c r="D27" s="294">
        <v>17957838</v>
      </c>
      <c r="E27" s="617">
        <v>21.791890855789884</v>
      </c>
      <c r="F27" s="294">
        <v>9108530</v>
      </c>
    </row>
    <row r="28" spans="1:6" s="202" customFormat="1" ht="18" customHeight="1">
      <c r="A28" s="620" t="s">
        <v>39</v>
      </c>
      <c r="B28" s="625" t="s">
        <v>40</v>
      </c>
      <c r="C28" s="191">
        <v>241467</v>
      </c>
      <c r="D28" s="191">
        <v>46221</v>
      </c>
      <c r="E28" s="622">
        <v>19.1417460771037</v>
      </c>
      <c r="F28" s="191">
        <v>32053</v>
      </c>
    </row>
    <row r="29" spans="1:6" s="202" customFormat="1" ht="19.5" customHeight="1">
      <c r="A29" s="626" t="s">
        <v>41</v>
      </c>
      <c r="B29" s="625" t="s">
        <v>42</v>
      </c>
      <c r="C29" s="191">
        <v>70496055</v>
      </c>
      <c r="D29" s="191">
        <v>11474878</v>
      </c>
      <c r="E29" s="622">
        <v>16.277333533060823</v>
      </c>
      <c r="F29" s="191">
        <v>5887181</v>
      </c>
    </row>
    <row r="30" spans="1:6" s="202" customFormat="1" ht="35.25" customHeight="1">
      <c r="A30" s="627" t="s">
        <v>43</v>
      </c>
      <c r="B30" s="628" t="s">
        <v>44</v>
      </c>
      <c r="C30" s="305">
        <v>54268967</v>
      </c>
      <c r="D30" s="305">
        <v>8908111</v>
      </c>
      <c r="E30" s="629">
        <v>16.414742149044407</v>
      </c>
      <c r="F30" s="305">
        <v>4535177</v>
      </c>
    </row>
    <row r="31" spans="1:6" s="202" customFormat="1" ht="33" customHeight="1">
      <c r="A31" s="627" t="s">
        <v>45</v>
      </c>
      <c r="B31" s="628" t="s">
        <v>46</v>
      </c>
      <c r="C31" s="305">
        <v>1666234</v>
      </c>
      <c r="D31" s="305">
        <v>239698</v>
      </c>
      <c r="E31" s="629">
        <v>14.385614505525634</v>
      </c>
      <c r="F31" s="305">
        <v>135361</v>
      </c>
    </row>
    <row r="32" spans="1:6" s="202" customFormat="1" ht="18.75" customHeight="1">
      <c r="A32" s="627" t="s">
        <v>47</v>
      </c>
      <c r="B32" s="628" t="s">
        <v>48</v>
      </c>
      <c r="C32" s="305">
        <v>14560854</v>
      </c>
      <c r="D32" s="305">
        <v>2327069</v>
      </c>
      <c r="E32" s="629">
        <v>15.981679371278634</v>
      </c>
      <c r="F32" s="305">
        <v>1216643</v>
      </c>
    </row>
    <row r="33" spans="1:6" s="202" customFormat="1" ht="15.75" customHeight="1">
      <c r="A33" s="620" t="s">
        <v>49</v>
      </c>
      <c r="B33" s="626" t="s">
        <v>50</v>
      </c>
      <c r="C33" s="191">
        <v>11668535</v>
      </c>
      <c r="D33" s="191">
        <v>6436739</v>
      </c>
      <c r="E33" s="622">
        <v>55.16321457663709</v>
      </c>
      <c r="F33" s="191">
        <v>3189296</v>
      </c>
    </row>
    <row r="34" spans="1:6" s="202" customFormat="1" ht="12.75">
      <c r="A34" s="630"/>
      <c r="B34" s="631"/>
      <c r="C34" s="347"/>
      <c r="D34" s="347"/>
      <c r="E34" s="632"/>
      <c r="F34" s="347"/>
    </row>
    <row r="35" spans="1:6" s="202" customFormat="1" ht="12.75">
      <c r="A35" s="630"/>
      <c r="B35" s="631"/>
      <c r="C35" s="347"/>
      <c r="D35" s="347"/>
      <c r="E35" s="632"/>
      <c r="F35" s="347"/>
    </row>
    <row r="36" spans="1:6" s="202" customFormat="1" ht="12.75">
      <c r="A36" s="587"/>
      <c r="B36" s="588"/>
      <c r="C36" s="587"/>
      <c r="D36" s="587"/>
      <c r="E36" s="590"/>
      <c r="F36" s="587"/>
    </row>
    <row r="37" spans="1:6" s="202" customFormat="1" ht="12.75">
      <c r="A37" s="587"/>
      <c r="B37" s="588"/>
      <c r="C37" s="587"/>
      <c r="D37" s="587"/>
      <c r="E37" s="590"/>
      <c r="F37" s="587"/>
    </row>
    <row r="38" spans="1:6" ht="15.75">
      <c r="A38" s="212"/>
      <c r="C38" s="201"/>
      <c r="D38" s="201"/>
      <c r="E38" s="633"/>
      <c r="F38" s="212"/>
    </row>
    <row r="39" spans="2:6" s="202" customFormat="1" ht="15.75">
      <c r="B39" s="592" t="s">
        <v>1509</v>
      </c>
      <c r="D39" s="328"/>
      <c r="E39" s="595"/>
      <c r="F39" s="422" t="s">
        <v>1510</v>
      </c>
    </row>
    <row r="40" spans="2:6" s="202" customFormat="1" ht="12.75">
      <c r="B40" s="512"/>
      <c r="E40" s="634"/>
      <c r="F40" s="328"/>
    </row>
    <row r="41" spans="2:5" s="202" customFormat="1" ht="12.75">
      <c r="B41" s="512"/>
      <c r="E41" s="635"/>
    </row>
    <row r="42" spans="2:5" s="202" customFormat="1" ht="12.75">
      <c r="B42" s="512"/>
      <c r="E42" s="635"/>
    </row>
    <row r="43" s="202" customFormat="1" ht="12.75">
      <c r="E43" s="635"/>
    </row>
    <row r="44" s="202" customFormat="1" ht="12.75">
      <c r="E44" s="635"/>
    </row>
    <row r="45" spans="1:6" s="202" customFormat="1" ht="12.75">
      <c r="A45" s="587"/>
      <c r="B45" s="512" t="s">
        <v>766</v>
      </c>
      <c r="C45" s="587"/>
      <c r="D45" s="587"/>
      <c r="E45" s="590"/>
      <c r="F45" s="587"/>
    </row>
    <row r="46" spans="1:6" s="202" customFormat="1" ht="12.75">
      <c r="A46" s="587"/>
      <c r="B46" s="520" t="s">
        <v>1512</v>
      </c>
      <c r="C46" s="587"/>
      <c r="D46" s="587"/>
      <c r="E46" s="590"/>
      <c r="F46" s="587"/>
    </row>
    <row r="47" spans="1:6" s="202" customFormat="1" ht="12.75">
      <c r="A47" s="587"/>
      <c r="B47" s="588"/>
      <c r="C47" s="587"/>
      <c r="D47" s="587"/>
      <c r="E47" s="590"/>
      <c r="F47" s="587"/>
    </row>
    <row r="48" spans="1:6" s="202" customFormat="1" ht="12.75">
      <c r="A48" s="587"/>
      <c r="B48" s="636"/>
      <c r="C48" s="587"/>
      <c r="D48" s="587"/>
      <c r="E48" s="590"/>
      <c r="F48" s="587"/>
    </row>
    <row r="49" spans="1:6" s="202" customFormat="1" ht="12.75">
      <c r="A49" s="587"/>
      <c r="B49" s="588"/>
      <c r="C49" s="587"/>
      <c r="D49" s="587"/>
      <c r="E49" s="590"/>
      <c r="F49" s="587"/>
    </row>
    <row r="50" spans="1:6" s="202" customFormat="1" ht="12.75">
      <c r="A50" s="587"/>
      <c r="B50" s="588"/>
      <c r="C50" s="587"/>
      <c r="D50" s="587"/>
      <c r="E50" s="590"/>
      <c r="F50" s="587"/>
    </row>
    <row r="51" spans="1:6" s="202" customFormat="1" ht="12.75">
      <c r="A51" s="587"/>
      <c r="B51" s="588"/>
      <c r="C51" s="587"/>
      <c r="D51" s="587"/>
      <c r="E51" s="590"/>
      <c r="F51" s="587"/>
    </row>
    <row r="52" spans="1:6" s="202" customFormat="1" ht="12.75">
      <c r="A52" s="587"/>
      <c r="B52" s="588"/>
      <c r="C52" s="587"/>
      <c r="D52" s="587"/>
      <c r="E52" s="590"/>
      <c r="F52" s="587"/>
    </row>
    <row r="53" spans="1:6" s="202" customFormat="1" ht="12.75">
      <c r="A53" s="587"/>
      <c r="C53" s="587"/>
      <c r="D53" s="587"/>
      <c r="E53" s="590"/>
      <c r="F53" s="587"/>
    </row>
    <row r="54" spans="1:6" s="202" customFormat="1" ht="12.75">
      <c r="A54" s="587"/>
      <c r="C54" s="587"/>
      <c r="D54" s="587"/>
      <c r="E54" s="590"/>
      <c r="F54" s="587"/>
    </row>
    <row r="55" spans="1:6" s="202" customFormat="1" ht="12.75">
      <c r="A55" s="587"/>
      <c r="B55" s="636"/>
      <c r="C55" s="587"/>
      <c r="D55" s="587"/>
      <c r="E55" s="590"/>
      <c r="F55" s="587"/>
    </row>
    <row r="56" spans="1:6" s="202" customFormat="1" ht="12.75">
      <c r="A56" s="587"/>
      <c r="B56" s="588"/>
      <c r="C56" s="587"/>
      <c r="D56" s="587"/>
      <c r="E56" s="590"/>
      <c r="F56" s="587"/>
    </row>
    <row r="57" spans="1:6" s="202" customFormat="1" ht="12.75">
      <c r="A57" s="587"/>
      <c r="B57" s="588"/>
      <c r="C57" s="587"/>
      <c r="D57" s="587"/>
      <c r="E57" s="590"/>
      <c r="F57" s="587"/>
    </row>
    <row r="58" spans="1:6" s="202" customFormat="1" ht="12.75">
      <c r="A58" s="587"/>
      <c r="B58" s="588"/>
      <c r="C58" s="587"/>
      <c r="D58" s="587"/>
      <c r="E58" s="590"/>
      <c r="F58" s="587"/>
    </row>
    <row r="59" spans="1:6" s="202" customFormat="1" ht="12.75">
      <c r="A59" s="587"/>
      <c r="B59" s="636"/>
      <c r="C59" s="587"/>
      <c r="D59" s="587"/>
      <c r="E59" s="590"/>
      <c r="F59" s="587"/>
    </row>
    <row r="60" spans="1:6" s="202" customFormat="1" ht="12.75">
      <c r="A60" s="587"/>
      <c r="B60" s="588"/>
      <c r="C60" s="587"/>
      <c r="D60" s="587"/>
      <c r="E60" s="590"/>
      <c r="F60" s="587"/>
    </row>
    <row r="61" spans="1:6" s="202" customFormat="1" ht="12.75">
      <c r="A61" s="587"/>
      <c r="B61" s="588"/>
      <c r="C61" s="587"/>
      <c r="D61" s="587"/>
      <c r="E61" s="590"/>
      <c r="F61" s="587"/>
    </row>
    <row r="62" spans="1:6" s="202" customFormat="1" ht="12.75">
      <c r="A62" s="587"/>
      <c r="B62" s="588"/>
      <c r="C62" s="587"/>
      <c r="D62" s="587"/>
      <c r="E62" s="590"/>
      <c r="F62" s="587"/>
    </row>
    <row r="63" spans="1:6" s="202" customFormat="1" ht="12.75">
      <c r="A63" s="587"/>
      <c r="B63" s="588"/>
      <c r="C63" s="587"/>
      <c r="D63" s="587"/>
      <c r="E63" s="590"/>
      <c r="F63" s="587"/>
    </row>
    <row r="64" spans="1:6" s="202" customFormat="1" ht="12.75">
      <c r="A64" s="587"/>
      <c r="B64" s="588"/>
      <c r="C64" s="587"/>
      <c r="D64" s="587"/>
      <c r="E64" s="590"/>
      <c r="F64" s="587"/>
    </row>
    <row r="65" spans="1:6" s="202" customFormat="1" ht="12.75">
      <c r="A65" s="587"/>
      <c r="B65" s="588"/>
      <c r="C65" s="587"/>
      <c r="D65" s="587"/>
      <c r="E65" s="590"/>
      <c r="F65" s="587"/>
    </row>
    <row r="66" spans="1:6" s="202" customFormat="1" ht="12.75">
      <c r="A66" s="587"/>
      <c r="B66" s="636"/>
      <c r="C66" s="587"/>
      <c r="D66" s="587"/>
      <c r="E66" s="590"/>
      <c r="F66" s="587"/>
    </row>
    <row r="67" spans="1:6" s="202" customFormat="1" ht="12.75">
      <c r="A67" s="587"/>
      <c r="B67" s="588"/>
      <c r="C67" s="587"/>
      <c r="D67" s="587"/>
      <c r="E67" s="590"/>
      <c r="F67" s="587"/>
    </row>
    <row r="68" spans="1:6" s="202" customFormat="1" ht="12.75">
      <c r="A68" s="587"/>
      <c r="B68" s="588"/>
      <c r="C68" s="587"/>
      <c r="D68" s="587"/>
      <c r="E68" s="590"/>
      <c r="F68" s="587"/>
    </row>
    <row r="69" spans="1:6" s="202" customFormat="1" ht="12.75">
      <c r="A69" s="587"/>
      <c r="B69" s="588"/>
      <c r="C69" s="587"/>
      <c r="D69" s="587"/>
      <c r="E69" s="590"/>
      <c r="F69" s="587"/>
    </row>
    <row r="70" spans="1:6" s="202" customFormat="1" ht="12.75">
      <c r="A70" s="587"/>
      <c r="B70" s="588"/>
      <c r="C70" s="587"/>
      <c r="D70" s="587"/>
      <c r="E70" s="590"/>
      <c r="F70" s="587"/>
    </row>
    <row r="71" spans="1:6" s="202" customFormat="1" ht="12.75">
      <c r="A71" s="587"/>
      <c r="B71" s="588"/>
      <c r="C71" s="587"/>
      <c r="D71" s="587"/>
      <c r="E71" s="590"/>
      <c r="F71" s="587"/>
    </row>
    <row r="72" spans="1:6" s="202" customFormat="1" ht="12.75">
      <c r="A72" s="587"/>
      <c r="B72" s="588"/>
      <c r="C72" s="587"/>
      <c r="D72" s="587"/>
      <c r="E72" s="590"/>
      <c r="F72" s="587"/>
    </row>
    <row r="73" spans="1:6" s="202" customFormat="1" ht="12.75">
      <c r="A73" s="587"/>
      <c r="B73" s="636"/>
      <c r="C73" s="587"/>
      <c r="D73" s="587"/>
      <c r="E73" s="590"/>
      <c r="F73" s="587"/>
    </row>
    <row r="74" spans="1:6" s="202" customFormat="1" ht="12.75">
      <c r="A74" s="587"/>
      <c r="B74" s="588"/>
      <c r="C74" s="587"/>
      <c r="D74" s="587"/>
      <c r="E74" s="590"/>
      <c r="F74" s="587"/>
    </row>
    <row r="75" spans="1:6" s="202" customFormat="1" ht="12.75">
      <c r="A75" s="587"/>
      <c r="B75" s="636"/>
      <c r="C75" s="587"/>
      <c r="D75" s="587"/>
      <c r="E75" s="590"/>
      <c r="F75" s="587"/>
    </row>
    <row r="76" spans="1:6" s="202" customFormat="1" ht="12.75">
      <c r="A76" s="587"/>
      <c r="B76" s="588"/>
      <c r="C76" s="587"/>
      <c r="D76" s="587"/>
      <c r="E76" s="590"/>
      <c r="F76" s="587"/>
    </row>
    <row r="77" spans="1:6" s="202" customFormat="1" ht="12.75">
      <c r="A77" s="587"/>
      <c r="B77" s="636"/>
      <c r="C77" s="587"/>
      <c r="D77" s="587"/>
      <c r="E77" s="590"/>
      <c r="F77" s="587"/>
    </row>
    <row r="78" spans="1:6" s="202" customFormat="1" ht="12.75">
      <c r="A78" s="587"/>
      <c r="B78" s="588"/>
      <c r="C78" s="587"/>
      <c r="D78" s="587"/>
      <c r="E78" s="590"/>
      <c r="F78" s="587"/>
    </row>
    <row r="79" spans="1:6" s="202" customFormat="1" ht="12.75">
      <c r="A79" s="587"/>
      <c r="B79" s="636"/>
      <c r="C79" s="587"/>
      <c r="D79" s="587"/>
      <c r="E79" s="590"/>
      <c r="F79" s="587"/>
    </row>
    <row r="80" spans="1:6" s="202" customFormat="1" ht="12.75">
      <c r="A80" s="587"/>
      <c r="B80" s="588"/>
      <c r="C80" s="587"/>
      <c r="D80" s="587"/>
      <c r="E80" s="590"/>
      <c r="F80" s="587"/>
    </row>
    <row r="81" spans="1:6" s="202" customFormat="1" ht="12.75">
      <c r="A81" s="587"/>
      <c r="B81" s="636"/>
      <c r="C81" s="587"/>
      <c r="D81" s="587"/>
      <c r="E81" s="590"/>
      <c r="F81" s="587"/>
    </row>
    <row r="82" spans="1:6" s="202" customFormat="1" ht="12.75">
      <c r="A82" s="587"/>
      <c r="B82" s="588"/>
      <c r="C82" s="587"/>
      <c r="D82" s="587"/>
      <c r="E82" s="590"/>
      <c r="F82" s="587"/>
    </row>
    <row r="83" spans="1:6" s="202" customFormat="1" ht="12.75">
      <c r="A83" s="587"/>
      <c r="B83" s="636"/>
      <c r="C83" s="587"/>
      <c r="D83" s="587"/>
      <c r="E83" s="590"/>
      <c r="F83" s="587"/>
    </row>
    <row r="84" spans="1:6" s="202" customFormat="1" ht="12.75">
      <c r="A84" s="587"/>
      <c r="B84" s="588"/>
      <c r="C84" s="587"/>
      <c r="D84" s="587"/>
      <c r="E84" s="590"/>
      <c r="F84" s="587"/>
    </row>
    <row r="85" spans="1:6" s="202" customFormat="1" ht="12.75">
      <c r="A85" s="587"/>
      <c r="B85" s="636"/>
      <c r="C85" s="587"/>
      <c r="D85" s="587"/>
      <c r="E85" s="590"/>
      <c r="F85" s="587"/>
    </row>
    <row r="86" spans="1:6" s="202" customFormat="1" ht="12.75">
      <c r="A86" s="587"/>
      <c r="B86" s="588"/>
      <c r="C86" s="587"/>
      <c r="D86" s="587"/>
      <c r="E86" s="590"/>
      <c r="F86" s="587"/>
    </row>
    <row r="87" spans="1:6" s="202" customFormat="1" ht="12.75">
      <c r="A87" s="587"/>
      <c r="B87" s="588"/>
      <c r="C87" s="587"/>
      <c r="D87" s="587"/>
      <c r="E87" s="590"/>
      <c r="F87" s="587"/>
    </row>
    <row r="88" spans="1:6" s="202" customFormat="1" ht="12.75">
      <c r="A88" s="587"/>
      <c r="B88" s="588"/>
      <c r="C88" s="587"/>
      <c r="D88" s="587"/>
      <c r="E88" s="590"/>
      <c r="F88" s="587"/>
    </row>
    <row r="89" spans="1:6" s="202" customFormat="1" ht="12.75">
      <c r="A89" s="587"/>
      <c r="B89" s="588"/>
      <c r="C89" s="587"/>
      <c r="D89" s="587"/>
      <c r="E89" s="590"/>
      <c r="F89" s="587"/>
    </row>
    <row r="90" spans="1:6" s="202" customFormat="1" ht="12.75">
      <c r="A90" s="587"/>
      <c r="B90" s="588"/>
      <c r="C90" s="587"/>
      <c r="D90" s="587"/>
      <c r="E90" s="590"/>
      <c r="F90" s="587"/>
    </row>
    <row r="91" spans="1:6" s="202" customFormat="1" ht="12.75">
      <c r="A91" s="587"/>
      <c r="B91" s="636"/>
      <c r="C91" s="587"/>
      <c r="D91" s="587"/>
      <c r="E91" s="590"/>
      <c r="F91" s="587"/>
    </row>
    <row r="92" spans="1:6" s="202" customFormat="1" ht="12.75">
      <c r="A92" s="587"/>
      <c r="B92" s="588"/>
      <c r="C92" s="587"/>
      <c r="D92" s="587"/>
      <c r="E92" s="590"/>
      <c r="F92" s="587"/>
    </row>
    <row r="93" spans="1:6" s="202" customFormat="1" ht="12.75">
      <c r="A93" s="587"/>
      <c r="B93" s="588"/>
      <c r="C93" s="587"/>
      <c r="D93" s="587"/>
      <c r="E93" s="590"/>
      <c r="F93" s="587"/>
    </row>
    <row r="94" spans="1:6" s="202" customFormat="1" ht="12.75">
      <c r="A94" s="587"/>
      <c r="B94" s="588"/>
      <c r="C94" s="587"/>
      <c r="D94" s="587"/>
      <c r="E94" s="590"/>
      <c r="F94" s="587"/>
    </row>
    <row r="95" spans="1:6" s="202" customFormat="1" ht="12.75">
      <c r="A95" s="587"/>
      <c r="B95" s="588"/>
      <c r="C95" s="587"/>
      <c r="D95" s="587"/>
      <c r="E95" s="590"/>
      <c r="F95" s="587"/>
    </row>
    <row r="96" spans="1:6" s="202" customFormat="1" ht="12.75">
      <c r="A96" s="587"/>
      <c r="B96" s="588"/>
      <c r="C96" s="587"/>
      <c r="D96" s="587"/>
      <c r="E96" s="590"/>
      <c r="F96" s="587"/>
    </row>
    <row r="97" spans="1:6" s="202" customFormat="1" ht="12.75">
      <c r="A97" s="587"/>
      <c r="B97" s="588"/>
      <c r="C97" s="587"/>
      <c r="D97" s="587"/>
      <c r="E97" s="590"/>
      <c r="F97" s="587"/>
    </row>
    <row r="98" spans="1:6" s="202" customFormat="1" ht="12.75">
      <c r="A98" s="587"/>
      <c r="B98" s="588"/>
      <c r="C98" s="587"/>
      <c r="D98" s="587"/>
      <c r="E98" s="590"/>
      <c r="F98" s="587"/>
    </row>
    <row r="99" spans="1:6" s="202" customFormat="1" ht="12.75">
      <c r="A99" s="587"/>
      <c r="B99" s="588"/>
      <c r="C99" s="587"/>
      <c r="D99" s="587"/>
      <c r="E99" s="590"/>
      <c r="F99" s="587"/>
    </row>
    <row r="100" spans="1:6" s="202" customFormat="1" ht="12.75">
      <c r="A100" s="587"/>
      <c r="B100" s="588"/>
      <c r="C100" s="587"/>
      <c r="D100" s="587"/>
      <c r="E100" s="590"/>
      <c r="F100" s="587"/>
    </row>
    <row r="101" spans="1:6" s="202" customFormat="1" ht="12.75">
      <c r="A101" s="587"/>
      <c r="B101" s="588"/>
      <c r="C101" s="587"/>
      <c r="D101" s="587"/>
      <c r="E101" s="590"/>
      <c r="F101" s="587"/>
    </row>
    <row r="102" spans="1:6" s="202" customFormat="1" ht="12.75">
      <c r="A102" s="587"/>
      <c r="B102" s="588"/>
      <c r="C102" s="587"/>
      <c r="D102" s="587"/>
      <c r="E102" s="590"/>
      <c r="F102" s="587"/>
    </row>
    <row r="103" spans="1:6" s="202" customFormat="1" ht="12.75">
      <c r="A103" s="587"/>
      <c r="B103" s="588"/>
      <c r="C103" s="587"/>
      <c r="D103" s="587"/>
      <c r="E103" s="590"/>
      <c r="F103" s="587"/>
    </row>
    <row r="104" spans="1:6" s="202" customFormat="1" ht="12.75">
      <c r="A104" s="587"/>
      <c r="B104" s="588"/>
      <c r="C104" s="587"/>
      <c r="D104" s="587"/>
      <c r="E104" s="590"/>
      <c r="F104" s="587"/>
    </row>
    <row r="105" spans="1:6" s="202" customFormat="1" ht="12.75">
      <c r="A105" s="587"/>
      <c r="B105" s="588"/>
      <c r="C105" s="587"/>
      <c r="D105" s="587"/>
      <c r="E105" s="590"/>
      <c r="F105" s="587"/>
    </row>
    <row r="106" spans="1:6" s="202" customFormat="1" ht="12.75">
      <c r="A106" s="587"/>
      <c r="B106" s="588"/>
      <c r="C106" s="587"/>
      <c r="D106" s="587"/>
      <c r="E106" s="590"/>
      <c r="F106" s="587"/>
    </row>
    <row r="107" spans="1:6" s="202" customFormat="1" ht="12.75">
      <c r="A107" s="587"/>
      <c r="B107" s="588"/>
      <c r="C107" s="587"/>
      <c r="D107" s="587"/>
      <c r="E107" s="590"/>
      <c r="F107" s="587"/>
    </row>
    <row r="108" spans="1:6" s="202" customFormat="1" ht="12.75">
      <c r="A108" s="587"/>
      <c r="B108" s="588"/>
      <c r="C108" s="587"/>
      <c r="D108" s="587"/>
      <c r="E108" s="590"/>
      <c r="F108" s="587"/>
    </row>
    <row r="109" spans="1:6" s="202" customFormat="1" ht="12.75">
      <c r="A109" s="587"/>
      <c r="B109" s="588"/>
      <c r="C109" s="587"/>
      <c r="D109" s="587"/>
      <c r="E109" s="590"/>
      <c r="F109" s="587"/>
    </row>
    <row r="110" spans="1:6" s="202" customFormat="1" ht="12.75">
      <c r="A110" s="587"/>
      <c r="B110" s="588"/>
      <c r="C110" s="587"/>
      <c r="D110" s="587"/>
      <c r="E110" s="590"/>
      <c r="F110" s="587"/>
    </row>
    <row r="111" spans="1:6" s="202" customFormat="1" ht="12.75">
      <c r="A111" s="587"/>
      <c r="B111" s="588"/>
      <c r="C111" s="587"/>
      <c r="D111" s="587"/>
      <c r="E111" s="590"/>
      <c r="F111" s="587"/>
    </row>
    <row r="112" spans="1:6" s="202" customFormat="1" ht="12.75">
      <c r="A112" s="587"/>
      <c r="B112" s="588"/>
      <c r="C112" s="587"/>
      <c r="D112" s="587"/>
      <c r="E112" s="590"/>
      <c r="F112" s="587"/>
    </row>
    <row r="113" spans="1:6" s="202" customFormat="1" ht="12.75">
      <c r="A113" s="587"/>
      <c r="B113" s="588"/>
      <c r="C113" s="587"/>
      <c r="D113" s="587"/>
      <c r="E113" s="590"/>
      <c r="F113" s="587"/>
    </row>
    <row r="114" spans="1:6" s="202" customFormat="1" ht="12.75">
      <c r="A114" s="587"/>
      <c r="B114" s="588"/>
      <c r="C114" s="587"/>
      <c r="D114" s="587"/>
      <c r="E114" s="590"/>
      <c r="F114" s="587"/>
    </row>
    <row r="115" spans="1:6" s="202" customFormat="1" ht="12.75">
      <c r="A115" s="587"/>
      <c r="B115" s="588"/>
      <c r="C115" s="587"/>
      <c r="D115" s="587"/>
      <c r="E115" s="590"/>
      <c r="F115" s="587"/>
    </row>
    <row r="116" spans="1:6" s="202" customFormat="1" ht="12.75">
      <c r="A116" s="587"/>
      <c r="B116" s="588"/>
      <c r="C116" s="587"/>
      <c r="D116" s="587"/>
      <c r="E116" s="590"/>
      <c r="F116" s="587"/>
    </row>
    <row r="117" spans="1:6" s="202" customFormat="1" ht="12.75">
      <c r="A117" s="587"/>
      <c r="B117" s="588"/>
      <c r="C117" s="587"/>
      <c r="D117" s="587"/>
      <c r="E117" s="590"/>
      <c r="F117" s="587"/>
    </row>
    <row r="118" spans="1:6" s="202" customFormat="1" ht="12.75">
      <c r="A118" s="587"/>
      <c r="B118" s="588"/>
      <c r="C118" s="587"/>
      <c r="D118" s="587"/>
      <c r="E118" s="590"/>
      <c r="F118" s="587"/>
    </row>
    <row r="119" spans="1:6" s="202" customFormat="1" ht="12.75">
      <c r="A119" s="587"/>
      <c r="B119" s="588"/>
      <c r="C119" s="587"/>
      <c r="D119" s="587"/>
      <c r="E119" s="590"/>
      <c r="F119" s="587"/>
    </row>
    <row r="120" spans="1:6" s="202" customFormat="1" ht="12.75">
      <c r="A120" s="587"/>
      <c r="B120" s="588"/>
      <c r="C120" s="587"/>
      <c r="D120" s="587"/>
      <c r="E120" s="590"/>
      <c r="F120" s="587"/>
    </row>
    <row r="121" spans="1:6" s="202" customFormat="1" ht="12.75">
      <c r="A121" s="587"/>
      <c r="B121" s="588"/>
      <c r="C121" s="587"/>
      <c r="D121" s="587"/>
      <c r="E121" s="590"/>
      <c r="F121" s="587"/>
    </row>
    <row r="122" spans="1:6" s="202" customFormat="1" ht="12.75">
      <c r="A122" s="587"/>
      <c r="B122" s="588"/>
      <c r="C122" s="587"/>
      <c r="D122" s="587"/>
      <c r="E122" s="590"/>
      <c r="F122" s="587"/>
    </row>
    <row r="123" spans="1:6" s="202" customFormat="1" ht="12.75">
      <c r="A123" s="587"/>
      <c r="B123" s="588"/>
      <c r="C123" s="587"/>
      <c r="D123" s="587"/>
      <c r="E123" s="590"/>
      <c r="F123" s="587"/>
    </row>
    <row r="124" spans="1:6" s="202" customFormat="1" ht="12.75">
      <c r="A124" s="587"/>
      <c r="B124" s="588"/>
      <c r="C124" s="587"/>
      <c r="D124" s="587"/>
      <c r="E124" s="590"/>
      <c r="F124" s="587"/>
    </row>
    <row r="125" spans="1:6" s="202" customFormat="1" ht="12.75">
      <c r="A125" s="587"/>
      <c r="B125" s="588"/>
      <c r="C125" s="587"/>
      <c r="D125" s="587"/>
      <c r="E125" s="590"/>
      <c r="F125" s="587"/>
    </row>
    <row r="126" spans="1:6" s="202" customFormat="1" ht="12.75">
      <c r="A126" s="587"/>
      <c r="B126" s="588"/>
      <c r="C126" s="587"/>
      <c r="D126" s="587"/>
      <c r="E126" s="590"/>
      <c r="F126" s="587"/>
    </row>
    <row r="127" spans="1:6" s="202" customFormat="1" ht="12.75">
      <c r="A127" s="587"/>
      <c r="B127" s="588"/>
      <c r="C127" s="587"/>
      <c r="D127" s="587"/>
      <c r="E127" s="590"/>
      <c r="F127" s="587"/>
    </row>
    <row r="128" spans="1:6" s="202" customFormat="1" ht="12.75">
      <c r="A128" s="587"/>
      <c r="B128" s="588"/>
      <c r="C128" s="587"/>
      <c r="D128" s="587"/>
      <c r="E128" s="590"/>
      <c r="F128" s="587"/>
    </row>
    <row r="129" spans="1:6" s="202" customFormat="1" ht="12.75">
      <c r="A129" s="587"/>
      <c r="B129" s="588"/>
      <c r="C129" s="587"/>
      <c r="D129" s="587"/>
      <c r="E129" s="590"/>
      <c r="F129" s="587"/>
    </row>
    <row r="130" spans="1:6" s="202" customFormat="1" ht="12.75">
      <c r="A130" s="587"/>
      <c r="B130" s="588"/>
      <c r="C130" s="587"/>
      <c r="D130" s="587"/>
      <c r="E130" s="590"/>
      <c r="F130" s="587"/>
    </row>
    <row r="131" spans="1:6" s="202" customFormat="1" ht="12.75">
      <c r="A131" s="587"/>
      <c r="B131" s="588"/>
      <c r="C131" s="587"/>
      <c r="D131" s="587"/>
      <c r="E131" s="590"/>
      <c r="F131" s="587"/>
    </row>
    <row r="132" spans="1:6" s="202" customFormat="1" ht="12.75">
      <c r="A132" s="587"/>
      <c r="B132" s="588"/>
      <c r="C132" s="587"/>
      <c r="D132" s="587"/>
      <c r="E132" s="590"/>
      <c r="F132" s="587"/>
    </row>
    <row r="133" spans="1:6" s="202" customFormat="1" ht="12.75">
      <c r="A133" s="587"/>
      <c r="B133" s="588"/>
      <c r="C133" s="587"/>
      <c r="D133" s="587"/>
      <c r="E133" s="590"/>
      <c r="F133" s="587"/>
    </row>
    <row r="134" spans="1:6" s="202" customFormat="1" ht="12.75">
      <c r="A134" s="587"/>
      <c r="B134" s="588"/>
      <c r="C134" s="587"/>
      <c r="D134" s="587"/>
      <c r="E134" s="590"/>
      <c r="F134" s="587"/>
    </row>
    <row r="135" spans="1:6" s="202" customFormat="1" ht="12.75">
      <c r="A135" s="587"/>
      <c r="B135" s="588"/>
      <c r="C135" s="587"/>
      <c r="D135" s="587"/>
      <c r="E135" s="590"/>
      <c r="F135" s="587"/>
    </row>
    <row r="136" spans="1:6" s="202" customFormat="1" ht="12.75">
      <c r="A136" s="587"/>
      <c r="B136" s="588"/>
      <c r="C136" s="587"/>
      <c r="D136" s="587"/>
      <c r="E136" s="590"/>
      <c r="F136" s="587"/>
    </row>
    <row r="137" spans="1:6" s="202" customFormat="1" ht="12.75">
      <c r="A137" s="587"/>
      <c r="B137" s="588"/>
      <c r="C137" s="587"/>
      <c r="D137" s="587"/>
      <c r="E137" s="590"/>
      <c r="F137" s="587"/>
    </row>
    <row r="138" spans="1:6" s="202" customFormat="1" ht="12.75">
      <c r="A138" s="587"/>
      <c r="B138" s="588"/>
      <c r="C138" s="587"/>
      <c r="D138" s="587"/>
      <c r="E138" s="590"/>
      <c r="F138" s="587"/>
    </row>
    <row r="139" spans="1:6" s="202" customFormat="1" ht="12.75">
      <c r="A139" s="587"/>
      <c r="B139" s="588"/>
      <c r="C139" s="587"/>
      <c r="D139" s="587"/>
      <c r="E139" s="590"/>
      <c r="F139" s="587"/>
    </row>
    <row r="140" spans="1:6" s="202" customFormat="1" ht="12.75">
      <c r="A140" s="587"/>
      <c r="B140" s="588"/>
      <c r="C140" s="587"/>
      <c r="D140" s="587"/>
      <c r="E140" s="590"/>
      <c r="F140" s="587"/>
    </row>
    <row r="141" spans="1:6" s="202" customFormat="1" ht="12.75">
      <c r="A141" s="587"/>
      <c r="B141" s="588"/>
      <c r="C141" s="587"/>
      <c r="D141" s="587"/>
      <c r="E141" s="590"/>
      <c r="F141" s="587"/>
    </row>
    <row r="142" spans="1:6" s="202" customFormat="1" ht="12.75">
      <c r="A142" s="587"/>
      <c r="B142" s="588"/>
      <c r="C142" s="587"/>
      <c r="D142" s="587"/>
      <c r="E142" s="590"/>
      <c r="F142" s="587"/>
    </row>
    <row r="143" spans="1:6" s="202" customFormat="1" ht="12.75">
      <c r="A143" s="587"/>
      <c r="B143" s="588"/>
      <c r="C143" s="587"/>
      <c r="D143" s="587"/>
      <c r="E143" s="590"/>
      <c r="F143" s="587"/>
    </row>
    <row r="144" spans="1:6" s="202" customFormat="1" ht="12.75">
      <c r="A144" s="587"/>
      <c r="B144" s="588"/>
      <c r="C144" s="587"/>
      <c r="D144" s="587"/>
      <c r="E144" s="590"/>
      <c r="F144" s="587"/>
    </row>
    <row r="145" spans="1:6" s="202" customFormat="1" ht="12.75">
      <c r="A145" s="587"/>
      <c r="B145" s="588"/>
      <c r="C145" s="587"/>
      <c r="D145" s="587"/>
      <c r="E145" s="590"/>
      <c r="F145" s="587"/>
    </row>
    <row r="146" spans="1:6" s="202" customFormat="1" ht="12.75">
      <c r="A146" s="587"/>
      <c r="B146" s="588"/>
      <c r="C146" s="587"/>
      <c r="D146" s="587"/>
      <c r="E146" s="590"/>
      <c r="F146" s="587"/>
    </row>
    <row r="147" spans="1:6" s="202" customFormat="1" ht="12.75">
      <c r="A147" s="587"/>
      <c r="B147" s="588"/>
      <c r="C147" s="587"/>
      <c r="D147" s="587"/>
      <c r="E147" s="590"/>
      <c r="F147" s="587"/>
    </row>
    <row r="148" spans="1:6" s="202" customFormat="1" ht="12.75">
      <c r="A148" s="587"/>
      <c r="B148" s="588"/>
      <c r="C148" s="587"/>
      <c r="D148" s="587"/>
      <c r="E148" s="590"/>
      <c r="F148" s="587"/>
    </row>
    <row r="149" spans="1:6" s="202" customFormat="1" ht="12.75">
      <c r="A149" s="587"/>
      <c r="B149" s="588"/>
      <c r="C149" s="587"/>
      <c r="D149" s="587"/>
      <c r="E149" s="590"/>
      <c r="F149" s="587"/>
    </row>
    <row r="150" spans="1:6" s="202" customFormat="1" ht="12.75">
      <c r="A150" s="587"/>
      <c r="B150" s="588"/>
      <c r="C150" s="587"/>
      <c r="D150" s="587"/>
      <c r="E150" s="590"/>
      <c r="F150" s="587"/>
    </row>
    <row r="151" spans="1:6" s="202" customFormat="1" ht="12.75">
      <c r="A151" s="587"/>
      <c r="B151" s="588"/>
      <c r="C151" s="587"/>
      <c r="D151" s="587"/>
      <c r="E151" s="590"/>
      <c r="F151" s="587"/>
    </row>
    <row r="152" spans="1:6" s="202" customFormat="1" ht="12.75">
      <c r="A152" s="587"/>
      <c r="B152" s="588"/>
      <c r="C152" s="587"/>
      <c r="D152" s="587"/>
      <c r="E152" s="590"/>
      <c r="F152" s="587"/>
    </row>
    <row r="153" spans="1:6" s="202" customFormat="1" ht="12.75">
      <c r="A153" s="587"/>
      <c r="B153" s="588"/>
      <c r="C153" s="587"/>
      <c r="D153" s="587"/>
      <c r="E153" s="590"/>
      <c r="F153" s="587"/>
    </row>
    <row r="154" spans="1:6" s="202" customFormat="1" ht="12.75">
      <c r="A154" s="587"/>
      <c r="B154" s="588"/>
      <c r="C154" s="587"/>
      <c r="D154" s="587"/>
      <c r="E154" s="590"/>
      <c r="F154" s="587"/>
    </row>
    <row r="155" spans="1:6" s="202" customFormat="1" ht="12.75">
      <c r="A155" s="587"/>
      <c r="B155" s="588"/>
      <c r="C155" s="587"/>
      <c r="D155" s="587"/>
      <c r="E155" s="590"/>
      <c r="F155" s="587"/>
    </row>
    <row r="156" spans="1:6" s="202" customFormat="1" ht="12.75">
      <c r="A156" s="587"/>
      <c r="B156" s="588"/>
      <c r="C156" s="587"/>
      <c r="D156" s="587"/>
      <c r="E156" s="590"/>
      <c r="F156" s="587"/>
    </row>
    <row r="157" spans="1:6" s="202" customFormat="1" ht="12.75">
      <c r="A157" s="587"/>
      <c r="B157" s="588"/>
      <c r="C157" s="587"/>
      <c r="D157" s="587"/>
      <c r="E157" s="590"/>
      <c r="F157" s="587"/>
    </row>
  </sheetData>
  <printOptions horizontalCentered="1"/>
  <pageMargins left="0.9448818897637796" right="0.35433070866141736" top="0.984251968503937" bottom="0.9" header="0.5118110236220472" footer="0.5118110236220472"/>
  <pageSetup firstPageNumber="38" useFirstPageNumber="1" horizontalDpi="600" verticalDpi="600" orientation="portrait" paperSize="9" scale="86" r:id="rId1"/>
  <headerFooter alignWithMargins="0">
    <oddFooter>&amp;R&amp;P</oddFooter>
  </headerFooter>
</worksheet>
</file>

<file path=xl/worksheets/sheet15.xml><?xml version="1.0" encoding="utf-8"?>
<worksheet xmlns="http://schemas.openxmlformats.org/spreadsheetml/2006/main" xmlns:r="http://schemas.openxmlformats.org/officeDocument/2006/relationships">
  <dimension ref="A1:F159"/>
  <sheetViews>
    <sheetView workbookViewId="0" topLeftCell="A1">
      <selection activeCell="I2" sqref="I2"/>
    </sheetView>
  </sheetViews>
  <sheetFormatPr defaultColWidth="9.140625" defaultRowHeight="12.75"/>
  <cols>
    <col min="1" max="1" width="9.57421875" style="544" customWidth="1"/>
    <col min="2" max="2" width="46.8515625" style="545" customWidth="1"/>
    <col min="3" max="3" width="11.421875" style="544" customWidth="1"/>
    <col min="4" max="4" width="11.140625" style="695" customWidth="1"/>
    <col min="5" max="5" width="10.28125" style="692" customWidth="1"/>
    <col min="6" max="6" width="11.140625" style="603" customWidth="1"/>
    <col min="7" max="16384" width="9.140625" style="212" customWidth="1"/>
  </cols>
  <sheetData>
    <row r="1" spans="1:6" s="202" customFormat="1" ht="12.75">
      <c r="A1" s="604"/>
      <c r="B1" s="605"/>
      <c r="C1" s="596"/>
      <c r="D1" s="347"/>
      <c r="E1" s="637"/>
      <c r="F1" s="330" t="s">
        <v>51</v>
      </c>
    </row>
    <row r="2" spans="2:6" s="202" customFormat="1" ht="17.25" customHeight="1">
      <c r="B2" s="532" t="s">
        <v>1460</v>
      </c>
      <c r="C2" s="459"/>
      <c r="D2" s="638"/>
      <c r="E2" s="639"/>
      <c r="F2" s="39"/>
    </row>
    <row r="3" spans="1:6" s="202" customFormat="1" ht="17.25" customHeight="1">
      <c r="A3" s="535"/>
      <c r="B3" s="542"/>
      <c r="C3" s="459"/>
      <c r="D3" s="330"/>
      <c r="E3" s="640"/>
      <c r="F3" s="39"/>
    </row>
    <row r="4" spans="1:6" ht="17.25" customHeight="1">
      <c r="A4" s="212"/>
      <c r="B4" s="641" t="s">
        <v>52</v>
      </c>
      <c r="C4" s="642"/>
      <c r="D4" s="643"/>
      <c r="E4" s="644"/>
      <c r="F4" s="645"/>
    </row>
    <row r="5" spans="1:6" s="542" customFormat="1" ht="17.25" customHeight="1">
      <c r="A5" s="646"/>
      <c r="B5" s="611" t="s">
        <v>1329</v>
      </c>
      <c r="C5" s="647"/>
      <c r="D5" s="648"/>
      <c r="E5" s="640"/>
      <c r="F5" s="597"/>
    </row>
    <row r="6" spans="1:6" s="202" customFormat="1" ht="12.75" customHeight="1">
      <c r="A6" s="587"/>
      <c r="B6" s="588"/>
      <c r="C6" s="649"/>
      <c r="D6" s="650"/>
      <c r="E6" s="651"/>
      <c r="F6" s="650" t="s">
        <v>1516</v>
      </c>
    </row>
    <row r="7" spans="1:6" s="202" customFormat="1" ht="46.5" customHeight="1">
      <c r="A7" s="549" t="s">
        <v>769</v>
      </c>
      <c r="B7" s="549" t="s">
        <v>770</v>
      </c>
      <c r="C7" s="549" t="s">
        <v>1330</v>
      </c>
      <c r="D7" s="550" t="s">
        <v>1518</v>
      </c>
      <c r="E7" s="550" t="s">
        <v>771</v>
      </c>
      <c r="F7" s="550" t="s">
        <v>1469</v>
      </c>
    </row>
    <row r="8" spans="1:6" s="202" customFormat="1" ht="12.75">
      <c r="A8" s="552">
        <v>1</v>
      </c>
      <c r="B8" s="549">
        <v>2</v>
      </c>
      <c r="C8" s="552">
        <v>3</v>
      </c>
      <c r="D8" s="550">
        <v>4</v>
      </c>
      <c r="E8" s="652">
        <v>5</v>
      </c>
      <c r="F8" s="550">
        <v>6</v>
      </c>
    </row>
    <row r="9" spans="1:6" s="202" customFormat="1" ht="19.5" customHeight="1">
      <c r="A9" s="653" t="s">
        <v>53</v>
      </c>
      <c r="B9" s="477" t="s">
        <v>944</v>
      </c>
      <c r="C9" s="584">
        <v>484908860</v>
      </c>
      <c r="D9" s="584">
        <v>129768734</v>
      </c>
      <c r="E9" s="488">
        <v>26.76146894903096</v>
      </c>
      <c r="F9" s="584">
        <v>65801988</v>
      </c>
    </row>
    <row r="10" spans="1:6" s="202" customFormat="1" ht="21" customHeight="1">
      <c r="A10" s="334" t="s">
        <v>54</v>
      </c>
      <c r="B10" s="477" t="s">
        <v>55</v>
      </c>
      <c r="C10" s="294">
        <v>518241048</v>
      </c>
      <c r="D10" s="294">
        <v>112589220</v>
      </c>
      <c r="E10" s="488">
        <v>21.72526094459426</v>
      </c>
      <c r="F10" s="294">
        <v>59625289</v>
      </c>
    </row>
    <row r="11" spans="1:6" s="202" customFormat="1" ht="18.75" customHeight="1">
      <c r="A11" s="340"/>
      <c r="B11" s="654" t="s">
        <v>1054</v>
      </c>
      <c r="C11" s="294">
        <v>457696360</v>
      </c>
      <c r="D11" s="294">
        <v>105031911</v>
      </c>
      <c r="E11" s="488">
        <v>22.9479454457536</v>
      </c>
      <c r="F11" s="294">
        <v>55564002</v>
      </c>
    </row>
    <row r="12" spans="1:6" s="202" customFormat="1" ht="18" customHeight="1">
      <c r="A12" s="335">
        <v>1000</v>
      </c>
      <c r="B12" s="654" t="s">
        <v>56</v>
      </c>
      <c r="C12" s="294">
        <v>350078482</v>
      </c>
      <c r="D12" s="294">
        <v>74963538</v>
      </c>
      <c r="E12" s="488">
        <v>21.41335210657135</v>
      </c>
      <c r="F12" s="294">
        <v>40443109</v>
      </c>
    </row>
    <row r="13" spans="1:6" s="202" customFormat="1" ht="18.75" customHeight="1">
      <c r="A13" s="655" t="s">
        <v>57</v>
      </c>
      <c r="B13" s="656" t="s">
        <v>58</v>
      </c>
      <c r="C13" s="191">
        <v>185842184</v>
      </c>
      <c r="D13" s="191">
        <v>41641554</v>
      </c>
      <c r="E13" s="479">
        <v>22.406943947666907</v>
      </c>
      <c r="F13" s="657">
        <v>22153083</v>
      </c>
    </row>
    <row r="14" spans="1:6" s="202" customFormat="1" ht="17.25" customHeight="1">
      <c r="A14" s="655" t="s">
        <v>59</v>
      </c>
      <c r="B14" s="656" t="s">
        <v>60</v>
      </c>
      <c r="C14" s="191">
        <v>44582875</v>
      </c>
      <c r="D14" s="191">
        <v>9452924</v>
      </c>
      <c r="E14" s="479">
        <v>21.203038162074563</v>
      </c>
      <c r="F14" s="657">
        <v>5222484</v>
      </c>
    </row>
    <row r="15" spans="1:6" s="202" customFormat="1" ht="18" customHeight="1">
      <c r="A15" s="655" t="s">
        <v>61</v>
      </c>
      <c r="B15" s="656" t="s">
        <v>62</v>
      </c>
      <c r="C15" s="191">
        <v>1591758</v>
      </c>
      <c r="D15" s="191">
        <v>289614</v>
      </c>
      <c r="E15" s="479">
        <v>18.194599932904374</v>
      </c>
      <c r="F15" s="657">
        <v>168474</v>
      </c>
    </row>
    <row r="16" spans="1:6" s="202" customFormat="1" ht="15" customHeight="1">
      <c r="A16" s="655" t="s">
        <v>63</v>
      </c>
      <c r="B16" s="656" t="s">
        <v>64</v>
      </c>
      <c r="C16" s="191">
        <v>59935206</v>
      </c>
      <c r="D16" s="191">
        <v>9741735</v>
      </c>
      <c r="E16" s="479">
        <v>16.253777454272868</v>
      </c>
      <c r="F16" s="657">
        <v>5523108</v>
      </c>
    </row>
    <row r="17" spans="1:6" s="202" customFormat="1" ht="25.5">
      <c r="A17" s="658">
        <v>1455</v>
      </c>
      <c r="B17" s="659" t="s">
        <v>65</v>
      </c>
      <c r="C17" s="250">
        <v>124595</v>
      </c>
      <c r="D17" s="250">
        <v>21580</v>
      </c>
      <c r="E17" s="660">
        <v>17.320117179662105</v>
      </c>
      <c r="F17" s="661">
        <v>6086</v>
      </c>
    </row>
    <row r="18" spans="1:6" s="202" customFormat="1" ht="51">
      <c r="A18" s="658">
        <v>1456</v>
      </c>
      <c r="B18" s="659" t="s">
        <v>66</v>
      </c>
      <c r="C18" s="250">
        <v>0</v>
      </c>
      <c r="D18" s="250">
        <v>0</v>
      </c>
      <c r="E18" s="660">
        <v>0</v>
      </c>
      <c r="F18" s="250">
        <v>0</v>
      </c>
    </row>
    <row r="19" spans="1:6" s="202" customFormat="1" ht="16.5" customHeight="1">
      <c r="A19" s="662">
        <v>1491</v>
      </c>
      <c r="B19" s="663" t="s">
        <v>67</v>
      </c>
      <c r="C19" s="305">
        <v>3051</v>
      </c>
      <c r="D19" s="305">
        <v>838</v>
      </c>
      <c r="E19" s="660">
        <v>27.466404457554898</v>
      </c>
      <c r="F19" s="661">
        <v>694</v>
      </c>
    </row>
    <row r="20" spans="1:6" s="202" customFormat="1" ht="12.75">
      <c r="A20" s="662">
        <v>1492</v>
      </c>
      <c r="B20" s="663" t="s">
        <v>68</v>
      </c>
      <c r="C20" s="305">
        <v>915923</v>
      </c>
      <c r="D20" s="305">
        <v>179821</v>
      </c>
      <c r="E20" s="660">
        <v>19.632763889540932</v>
      </c>
      <c r="F20" s="661">
        <v>94376</v>
      </c>
    </row>
    <row r="21" spans="1:6" s="202" customFormat="1" ht="12.75">
      <c r="A21" s="662">
        <v>1493</v>
      </c>
      <c r="B21" s="663" t="s">
        <v>69</v>
      </c>
      <c r="C21" s="305">
        <v>30628</v>
      </c>
      <c r="D21" s="305">
        <v>32938</v>
      </c>
      <c r="E21" s="660">
        <v>107.54211832310305</v>
      </c>
      <c r="F21" s="661">
        <v>32432</v>
      </c>
    </row>
    <row r="22" spans="1:6" s="202" customFormat="1" ht="12.75">
      <c r="A22" s="662">
        <v>1499</v>
      </c>
      <c r="B22" s="663" t="s">
        <v>70</v>
      </c>
      <c r="C22" s="305">
        <v>154147</v>
      </c>
      <c r="D22" s="305">
        <v>35190</v>
      </c>
      <c r="E22" s="660">
        <v>22.828858167852765</v>
      </c>
      <c r="F22" s="661">
        <v>5901</v>
      </c>
    </row>
    <row r="23" spans="1:6" s="202" customFormat="1" ht="30" customHeight="1">
      <c r="A23" s="333" t="s">
        <v>71</v>
      </c>
      <c r="B23" s="665" t="s">
        <v>72</v>
      </c>
      <c r="C23" s="568">
        <v>55998656</v>
      </c>
      <c r="D23" s="568">
        <v>13619739</v>
      </c>
      <c r="E23" s="479">
        <v>24.321546217109212</v>
      </c>
      <c r="F23" s="657">
        <v>7243299</v>
      </c>
    </row>
    <row r="24" spans="1:6" s="202" customFormat="1" ht="12.75">
      <c r="A24" s="658">
        <v>1564</v>
      </c>
      <c r="B24" s="659" t="s">
        <v>73</v>
      </c>
      <c r="C24" s="250">
        <v>50430</v>
      </c>
      <c r="D24" s="250">
        <v>10156</v>
      </c>
      <c r="E24" s="660">
        <v>20.13880626611144</v>
      </c>
      <c r="F24" s="661">
        <v>6509</v>
      </c>
    </row>
    <row r="25" spans="1:6" s="202" customFormat="1" ht="12.75">
      <c r="A25" s="658">
        <v>1565</v>
      </c>
      <c r="B25" s="666" t="s">
        <v>74</v>
      </c>
      <c r="C25" s="250">
        <v>36373</v>
      </c>
      <c r="D25" s="250">
        <v>6264</v>
      </c>
      <c r="E25" s="660">
        <v>17.221565446897426</v>
      </c>
      <c r="F25" s="661">
        <v>2975</v>
      </c>
    </row>
    <row r="26" spans="1:6" s="202" customFormat="1" ht="21" customHeight="1">
      <c r="A26" s="655">
        <v>1600</v>
      </c>
      <c r="B26" s="478" t="s">
        <v>75</v>
      </c>
      <c r="C26" s="667">
        <v>2127803</v>
      </c>
      <c r="D26" s="667">
        <v>217972</v>
      </c>
      <c r="E26" s="479">
        <v>10.243993452401373</v>
      </c>
      <c r="F26" s="657">
        <v>132661</v>
      </c>
    </row>
    <row r="27" spans="1:6" s="202" customFormat="1" ht="15.75" customHeight="1">
      <c r="A27" s="335">
        <v>2000</v>
      </c>
      <c r="B27" s="335" t="s">
        <v>76</v>
      </c>
      <c r="C27" s="294">
        <v>4412576</v>
      </c>
      <c r="D27" s="294">
        <v>1100882</v>
      </c>
      <c r="E27" s="488">
        <v>24.94873742684545</v>
      </c>
      <c r="F27" s="294">
        <v>82135</v>
      </c>
    </row>
    <row r="28" spans="1:6" s="202" customFormat="1" ht="15.75" customHeight="1">
      <c r="A28" s="668" t="s">
        <v>77</v>
      </c>
      <c r="B28" s="669" t="s">
        <v>78</v>
      </c>
      <c r="C28" s="191">
        <v>4341017</v>
      </c>
      <c r="D28" s="191">
        <v>1092035</v>
      </c>
      <c r="E28" s="479">
        <v>25.156201876196292</v>
      </c>
      <c r="F28" s="191">
        <v>81924</v>
      </c>
    </row>
    <row r="29" spans="1:6" s="202" customFormat="1" ht="18" customHeight="1">
      <c r="A29" s="627" t="s">
        <v>79</v>
      </c>
      <c r="B29" s="670" t="s">
        <v>80</v>
      </c>
      <c r="C29" s="305">
        <v>726176</v>
      </c>
      <c r="D29" s="305">
        <v>205258</v>
      </c>
      <c r="E29" s="660">
        <v>28.26559952408232</v>
      </c>
      <c r="F29" s="661">
        <v>74795</v>
      </c>
    </row>
    <row r="30" spans="1:6" s="202" customFormat="1" ht="25.5">
      <c r="A30" s="671">
        <v>2140</v>
      </c>
      <c r="B30" s="672" t="s">
        <v>81</v>
      </c>
      <c r="C30" s="561">
        <v>3493743</v>
      </c>
      <c r="D30" s="561">
        <v>865063</v>
      </c>
      <c r="E30" s="660">
        <v>24.760350145960935</v>
      </c>
      <c r="F30" s="661">
        <v>5157</v>
      </c>
    </row>
    <row r="31" spans="1:6" s="202" customFormat="1" ht="18.75" customHeight="1">
      <c r="A31" s="673" t="s">
        <v>82</v>
      </c>
      <c r="B31" s="674" t="s">
        <v>83</v>
      </c>
      <c r="C31" s="561">
        <v>121098</v>
      </c>
      <c r="D31" s="561">
        <v>21714</v>
      </c>
      <c r="E31" s="660">
        <v>17.930931972452065</v>
      </c>
      <c r="F31" s="661">
        <v>1972</v>
      </c>
    </row>
    <row r="32" spans="1:6" s="202" customFormat="1" ht="18.75" customHeight="1">
      <c r="A32" s="668" t="s">
        <v>84</v>
      </c>
      <c r="B32" s="669" t="s">
        <v>85</v>
      </c>
      <c r="C32" s="191">
        <v>48530</v>
      </c>
      <c r="D32" s="191">
        <v>7267</v>
      </c>
      <c r="E32" s="479">
        <v>14.974242736451679</v>
      </c>
      <c r="F32" s="657">
        <v>41</v>
      </c>
    </row>
    <row r="33" spans="1:6" s="202" customFormat="1" ht="17.25" customHeight="1">
      <c r="A33" s="668" t="s">
        <v>86</v>
      </c>
      <c r="B33" s="669" t="s">
        <v>87</v>
      </c>
      <c r="C33" s="191">
        <v>23029</v>
      </c>
      <c r="D33" s="191">
        <v>1580</v>
      </c>
      <c r="E33" s="479">
        <v>6.8609144991098185</v>
      </c>
      <c r="F33" s="657">
        <v>170</v>
      </c>
    </row>
    <row r="34" spans="1:6" s="202" customFormat="1" ht="19.5" customHeight="1">
      <c r="A34" s="335">
        <v>3000</v>
      </c>
      <c r="B34" s="335" t="s">
        <v>1313</v>
      </c>
      <c r="C34" s="294">
        <v>103205302</v>
      </c>
      <c r="D34" s="294">
        <v>28967491</v>
      </c>
      <c r="E34" s="488">
        <v>28.06783221272876</v>
      </c>
      <c r="F34" s="294">
        <v>15038758</v>
      </c>
    </row>
    <row r="35" spans="1:6" s="202" customFormat="1" ht="18" customHeight="1">
      <c r="A35" s="655">
        <v>3100</v>
      </c>
      <c r="B35" s="656" t="s">
        <v>88</v>
      </c>
      <c r="C35" s="191">
        <v>328788</v>
      </c>
      <c r="D35" s="191">
        <v>64357</v>
      </c>
      <c r="E35" s="479">
        <v>19.57401121695439</v>
      </c>
      <c r="F35" s="657">
        <v>25018</v>
      </c>
    </row>
    <row r="36" spans="1:6" s="202" customFormat="1" ht="20.25" customHeight="1">
      <c r="A36" s="655">
        <v>3300</v>
      </c>
      <c r="B36" s="656" t="s">
        <v>89</v>
      </c>
      <c r="C36" s="191">
        <v>11668535</v>
      </c>
      <c r="D36" s="191">
        <v>6436739</v>
      </c>
      <c r="E36" s="479">
        <v>55.16321457663709</v>
      </c>
      <c r="F36" s="657">
        <v>3189296</v>
      </c>
    </row>
    <row r="37" spans="1:6" s="202" customFormat="1" ht="18.75" customHeight="1">
      <c r="A37" s="655">
        <v>3400</v>
      </c>
      <c r="B37" s="656" t="s">
        <v>1012</v>
      </c>
      <c r="C37" s="191">
        <v>7106354</v>
      </c>
      <c r="D37" s="191">
        <v>6937595</v>
      </c>
      <c r="E37" s="479">
        <v>97.62523792088038</v>
      </c>
      <c r="F37" s="657">
        <v>3717346</v>
      </c>
    </row>
    <row r="38" spans="1:6" s="202" customFormat="1" ht="21" customHeight="1">
      <c r="A38" s="655">
        <v>3500</v>
      </c>
      <c r="B38" s="656" t="s">
        <v>1013</v>
      </c>
      <c r="C38" s="191">
        <v>13240389</v>
      </c>
      <c r="D38" s="191">
        <v>3941976</v>
      </c>
      <c r="E38" s="479">
        <v>29.772357896735514</v>
      </c>
      <c r="F38" s="657">
        <v>2166993</v>
      </c>
    </row>
    <row r="39" spans="1:6" s="202" customFormat="1" ht="12.75">
      <c r="A39" s="627" t="s">
        <v>1014</v>
      </c>
      <c r="B39" s="675" t="s">
        <v>1015</v>
      </c>
      <c r="C39" s="250">
        <v>4860</v>
      </c>
      <c r="D39" s="250">
        <v>305</v>
      </c>
      <c r="E39" s="660">
        <v>6.275720164609054</v>
      </c>
      <c r="F39" s="661">
        <v>-188</v>
      </c>
    </row>
    <row r="40" spans="1:6" s="202" customFormat="1" ht="12.75">
      <c r="A40" s="627" t="s">
        <v>1016</v>
      </c>
      <c r="B40" s="676" t="s">
        <v>1017</v>
      </c>
      <c r="C40" s="250">
        <v>990218</v>
      </c>
      <c r="D40" s="250">
        <v>117122</v>
      </c>
      <c r="E40" s="660">
        <v>11.827900522915156</v>
      </c>
      <c r="F40" s="661">
        <v>90578</v>
      </c>
    </row>
    <row r="41" spans="1:6" s="202" customFormat="1" ht="12.75">
      <c r="A41" s="627" t="s">
        <v>1018</v>
      </c>
      <c r="B41" s="676" t="s">
        <v>1019</v>
      </c>
      <c r="C41" s="250">
        <v>1875995</v>
      </c>
      <c r="D41" s="250">
        <v>257259</v>
      </c>
      <c r="E41" s="660">
        <v>13.713202860348774</v>
      </c>
      <c r="F41" s="661">
        <v>149822</v>
      </c>
    </row>
    <row r="42" spans="1:6" s="202" customFormat="1" ht="18.75" customHeight="1">
      <c r="A42" s="655">
        <v>3600</v>
      </c>
      <c r="B42" s="656" t="s">
        <v>1020</v>
      </c>
      <c r="C42" s="191">
        <v>218229</v>
      </c>
      <c r="D42" s="191">
        <v>75795</v>
      </c>
      <c r="E42" s="479">
        <v>34.73186423435932</v>
      </c>
      <c r="F42" s="657">
        <v>37270</v>
      </c>
    </row>
    <row r="43" spans="1:6" s="202" customFormat="1" ht="18.75" customHeight="1">
      <c r="A43" s="655">
        <v>3800</v>
      </c>
      <c r="B43" s="677" t="s">
        <v>1021</v>
      </c>
      <c r="C43" s="191">
        <v>70620022</v>
      </c>
      <c r="D43" s="191">
        <v>11491419</v>
      </c>
      <c r="E43" s="479">
        <v>16.27218269628973</v>
      </c>
      <c r="F43" s="657">
        <v>5909774</v>
      </c>
    </row>
    <row r="44" spans="1:6" s="202" customFormat="1" ht="38.25">
      <c r="A44" s="678">
        <v>3860</v>
      </c>
      <c r="B44" s="672" t="s">
        <v>1022</v>
      </c>
      <c r="C44" s="305">
        <v>241467</v>
      </c>
      <c r="D44" s="305">
        <v>46221</v>
      </c>
      <c r="E44" s="660">
        <v>19.1417460771037</v>
      </c>
      <c r="F44" s="661">
        <v>32053</v>
      </c>
    </row>
    <row r="45" spans="1:6" s="202" customFormat="1" ht="21" customHeight="1">
      <c r="A45" s="333">
        <v>3900</v>
      </c>
      <c r="B45" s="679" t="s">
        <v>330</v>
      </c>
      <c r="C45" s="191">
        <v>22985</v>
      </c>
      <c r="D45" s="191">
        <v>19610</v>
      </c>
      <c r="E45" s="479">
        <v>85.31651076789211</v>
      </c>
      <c r="F45" s="657">
        <v>-6939</v>
      </c>
    </row>
    <row r="46" spans="1:6" s="202" customFormat="1" ht="12.75">
      <c r="A46" s="678">
        <v>3910</v>
      </c>
      <c r="B46" s="672" t="s">
        <v>1023</v>
      </c>
      <c r="C46" s="305">
        <v>3135</v>
      </c>
      <c r="D46" s="305">
        <v>610</v>
      </c>
      <c r="E46" s="660">
        <v>19.457735247208934</v>
      </c>
      <c r="F46" s="661">
        <v>35</v>
      </c>
    </row>
    <row r="47" spans="1:6" s="202" customFormat="1" ht="18.75" customHeight="1">
      <c r="A47" s="678"/>
      <c r="B47" s="681" t="s">
        <v>1055</v>
      </c>
      <c r="C47" s="294">
        <v>60544688</v>
      </c>
      <c r="D47" s="294">
        <v>7557309</v>
      </c>
      <c r="E47" s="488">
        <v>12.48219992478944</v>
      </c>
      <c r="F47" s="294">
        <v>4061287</v>
      </c>
    </row>
    <row r="48" spans="1:6" s="202" customFormat="1" ht="18.75" customHeight="1">
      <c r="A48" s="654" t="s">
        <v>1024</v>
      </c>
      <c r="B48" s="654" t="s">
        <v>1025</v>
      </c>
      <c r="C48" s="294">
        <v>40301035</v>
      </c>
      <c r="D48" s="294">
        <v>4600468</v>
      </c>
      <c r="E48" s="488">
        <v>11.41526017880186</v>
      </c>
      <c r="F48" s="682">
        <v>2665493</v>
      </c>
    </row>
    <row r="49" spans="1:6" s="202" customFormat="1" ht="25.5">
      <c r="A49" s="333">
        <v>4800</v>
      </c>
      <c r="B49" s="665" t="s">
        <v>1027</v>
      </c>
      <c r="C49" s="568">
        <v>117500</v>
      </c>
      <c r="D49" s="568">
        <v>29680</v>
      </c>
      <c r="E49" s="479">
        <v>25.259574468085106</v>
      </c>
      <c r="F49" s="657">
        <v>9460</v>
      </c>
    </row>
    <row r="50" spans="1:6" s="202" customFormat="1" ht="38.25">
      <c r="A50" s="678">
        <v>4860</v>
      </c>
      <c r="B50" s="672" t="s">
        <v>1028</v>
      </c>
      <c r="C50" s="683">
        <v>0</v>
      </c>
      <c r="D50" s="683">
        <v>0</v>
      </c>
      <c r="E50" s="684">
        <v>0</v>
      </c>
      <c r="F50" s="683">
        <v>0</v>
      </c>
    </row>
    <row r="51" spans="1:6" s="202" customFormat="1" ht="18.75" customHeight="1">
      <c r="A51" s="335">
        <v>6000</v>
      </c>
      <c r="B51" s="654" t="s">
        <v>1029</v>
      </c>
      <c r="C51" s="294">
        <v>153200</v>
      </c>
      <c r="D51" s="294">
        <v>18882</v>
      </c>
      <c r="E51" s="488">
        <v>12.325065274151436</v>
      </c>
      <c r="F51" s="682">
        <v>4609</v>
      </c>
    </row>
    <row r="52" spans="1:6" s="202" customFormat="1" ht="19.5" customHeight="1">
      <c r="A52" s="335">
        <v>7000</v>
      </c>
      <c r="B52" s="654" t="s">
        <v>1030</v>
      </c>
      <c r="C52" s="294">
        <v>20090453</v>
      </c>
      <c r="D52" s="294">
        <v>2937959</v>
      </c>
      <c r="E52" s="488">
        <v>14.623657316238713</v>
      </c>
      <c r="F52" s="682">
        <v>1391185</v>
      </c>
    </row>
    <row r="53" spans="1:6" s="202" customFormat="1" ht="12.75">
      <c r="A53" s="655">
        <v>7800</v>
      </c>
      <c r="B53" s="478" t="s">
        <v>1031</v>
      </c>
      <c r="C53" s="191">
        <v>0</v>
      </c>
      <c r="D53" s="191">
        <v>0</v>
      </c>
      <c r="E53" s="479">
        <v>0</v>
      </c>
      <c r="F53" s="657">
        <v>0</v>
      </c>
    </row>
    <row r="54" spans="1:6" s="202" customFormat="1" ht="25.5">
      <c r="A54" s="678">
        <v>7860</v>
      </c>
      <c r="B54" s="672" t="s">
        <v>1032</v>
      </c>
      <c r="C54" s="305">
        <v>0</v>
      </c>
      <c r="D54" s="305">
        <v>0</v>
      </c>
      <c r="E54" s="660">
        <v>0</v>
      </c>
      <c r="F54" s="661">
        <v>0</v>
      </c>
    </row>
    <row r="55" spans="1:6" s="202" customFormat="1" ht="21" customHeight="1">
      <c r="A55" s="334" t="s">
        <v>1033</v>
      </c>
      <c r="B55" s="486" t="s">
        <v>1056</v>
      </c>
      <c r="C55" s="294">
        <v>-271410</v>
      </c>
      <c r="D55" s="294">
        <v>983110</v>
      </c>
      <c r="E55" s="488">
        <v>-362.22320474558785</v>
      </c>
      <c r="F55" s="294">
        <v>559523</v>
      </c>
    </row>
    <row r="56" spans="1:6" s="202" customFormat="1" ht="18" customHeight="1">
      <c r="A56" s="655">
        <v>8100</v>
      </c>
      <c r="B56" s="478" t="s">
        <v>1034</v>
      </c>
      <c r="C56" s="191">
        <v>12190</v>
      </c>
      <c r="D56" s="191">
        <v>994715</v>
      </c>
      <c r="E56" s="479">
        <v>8160.090237899918</v>
      </c>
      <c r="F56" s="657">
        <v>568334</v>
      </c>
    </row>
    <row r="57" spans="1:6" s="202" customFormat="1" ht="12.75">
      <c r="A57" s="685">
        <v>8111</v>
      </c>
      <c r="B57" s="686" t="s">
        <v>1035</v>
      </c>
      <c r="C57" s="305">
        <v>0</v>
      </c>
      <c r="D57" s="305">
        <v>0</v>
      </c>
      <c r="E57" s="660">
        <v>0</v>
      </c>
      <c r="F57" s="661">
        <v>0</v>
      </c>
    </row>
    <row r="58" spans="1:6" s="202" customFormat="1" ht="12.75">
      <c r="A58" s="685">
        <v>8112</v>
      </c>
      <c r="B58" s="686" t="s">
        <v>1036</v>
      </c>
      <c r="C58" s="305">
        <v>0</v>
      </c>
      <c r="D58" s="305">
        <v>991870</v>
      </c>
      <c r="E58" s="660">
        <v>0</v>
      </c>
      <c r="F58" s="661">
        <v>566226</v>
      </c>
    </row>
    <row r="59" spans="1:6" s="202" customFormat="1" ht="18.75" customHeight="1">
      <c r="A59" s="655">
        <v>8200</v>
      </c>
      <c r="B59" s="478" t="s">
        <v>1037</v>
      </c>
      <c r="C59" s="191">
        <v>283600</v>
      </c>
      <c r="D59" s="191">
        <v>11605</v>
      </c>
      <c r="E59" s="479">
        <v>4.092031029619182</v>
      </c>
      <c r="F59" s="657">
        <v>8811</v>
      </c>
    </row>
    <row r="60" spans="1:6" s="202" customFormat="1" ht="12.75">
      <c r="A60" s="384">
        <v>8211</v>
      </c>
      <c r="B60" s="686" t="s">
        <v>1038</v>
      </c>
      <c r="C60" s="305">
        <v>0</v>
      </c>
      <c r="D60" s="305">
        <v>0</v>
      </c>
      <c r="E60" s="660">
        <v>0</v>
      </c>
      <c r="F60" s="661">
        <v>0</v>
      </c>
    </row>
    <row r="61" spans="1:6" s="202" customFormat="1" ht="12.75">
      <c r="A61" s="685">
        <v>8212</v>
      </c>
      <c r="B61" s="686" t="s">
        <v>1039</v>
      </c>
      <c r="C61" s="305">
        <v>191492</v>
      </c>
      <c r="D61" s="305">
        <v>0</v>
      </c>
      <c r="E61" s="660">
        <v>0</v>
      </c>
      <c r="F61" s="661">
        <v>0</v>
      </c>
    </row>
    <row r="62" spans="1:6" s="576" customFormat="1" ht="15" customHeight="1">
      <c r="A62" s="334" t="s">
        <v>1040</v>
      </c>
      <c r="B62" s="687" t="s">
        <v>1041</v>
      </c>
      <c r="C62" s="294">
        <v>517969638</v>
      </c>
      <c r="D62" s="294">
        <v>113572330</v>
      </c>
      <c r="E62" s="488">
        <v>21.926445426131327</v>
      </c>
      <c r="F62" s="294">
        <v>60184812</v>
      </c>
    </row>
    <row r="63" spans="1:6" s="202" customFormat="1" ht="15.75" customHeight="1">
      <c r="A63" s="688" t="s">
        <v>1042</v>
      </c>
      <c r="B63" s="687" t="s">
        <v>1043</v>
      </c>
      <c r="C63" s="237">
        <v>-33060778</v>
      </c>
      <c r="D63" s="237">
        <v>16196404</v>
      </c>
      <c r="E63" s="488">
        <v>-48.98978481389639</v>
      </c>
      <c r="F63" s="237">
        <v>5617176</v>
      </c>
    </row>
    <row r="64" spans="1:6" s="202" customFormat="1" ht="18" customHeight="1">
      <c r="A64" s="334" t="s">
        <v>1044</v>
      </c>
      <c r="B64" s="477" t="s">
        <v>1045</v>
      </c>
      <c r="C64" s="294">
        <v>33060778</v>
      </c>
      <c r="D64" s="294">
        <v>-16196404</v>
      </c>
      <c r="E64" s="488">
        <v>-48.98978481389639</v>
      </c>
      <c r="F64" s="294">
        <v>-5617176</v>
      </c>
    </row>
    <row r="65" spans="1:6" s="202" customFormat="1" ht="16.5" customHeight="1">
      <c r="A65" s="334" t="s">
        <v>1046</v>
      </c>
      <c r="B65" s="477" t="s">
        <v>1057</v>
      </c>
      <c r="C65" s="294">
        <v>33524213</v>
      </c>
      <c r="D65" s="294">
        <v>-16191493</v>
      </c>
      <c r="E65" s="488">
        <v>-48.29790635204472</v>
      </c>
      <c r="F65" s="294">
        <v>-5614069</v>
      </c>
    </row>
    <row r="66" spans="1:6" s="202" customFormat="1" ht="18" customHeight="1">
      <c r="A66" s="334"/>
      <c r="B66" s="477" t="s">
        <v>1058</v>
      </c>
      <c r="C66" s="294">
        <v>9875799</v>
      </c>
      <c r="D66" s="294">
        <v>1497733</v>
      </c>
      <c r="E66" s="488">
        <v>15.165689378651791</v>
      </c>
      <c r="F66" s="294">
        <v>1514889</v>
      </c>
    </row>
    <row r="67" spans="1:6" s="202" customFormat="1" ht="12.75">
      <c r="A67" s="689" t="s">
        <v>772</v>
      </c>
      <c r="B67" s="665" t="s">
        <v>1047</v>
      </c>
      <c r="C67" s="568">
        <v>124087</v>
      </c>
      <c r="D67" s="568">
        <v>-91312</v>
      </c>
      <c r="E67" s="479">
        <v>-73.58708003255781</v>
      </c>
      <c r="F67" s="657">
        <v>-3746</v>
      </c>
    </row>
    <row r="68" spans="1:6" s="202" customFormat="1" ht="19.5" customHeight="1">
      <c r="A68" s="689" t="s">
        <v>772</v>
      </c>
      <c r="B68" s="665" t="s">
        <v>1048</v>
      </c>
      <c r="C68" s="568">
        <v>9751712</v>
      </c>
      <c r="D68" s="568">
        <v>1589045</v>
      </c>
      <c r="E68" s="479">
        <v>16.295036194670228</v>
      </c>
      <c r="F68" s="657">
        <v>1518635</v>
      </c>
    </row>
    <row r="69" spans="1:6" s="202" customFormat="1" ht="15" customHeight="1">
      <c r="A69" s="334" t="s">
        <v>772</v>
      </c>
      <c r="B69" s="477" t="s">
        <v>1059</v>
      </c>
      <c r="C69" s="294">
        <v>23746365</v>
      </c>
      <c r="D69" s="294">
        <v>-17458414</v>
      </c>
      <c r="E69" s="488">
        <v>-73.52036406414203</v>
      </c>
      <c r="F69" s="294">
        <v>-7050508</v>
      </c>
    </row>
    <row r="70" spans="1:6" s="202" customFormat="1" ht="17.25" customHeight="1">
      <c r="A70" s="338" t="s">
        <v>772</v>
      </c>
      <c r="B70" s="478" t="s">
        <v>1049</v>
      </c>
      <c r="C70" s="191">
        <v>28039105</v>
      </c>
      <c r="D70" s="191">
        <v>37060436</v>
      </c>
      <c r="E70" s="479">
        <v>132.17410470127345</v>
      </c>
      <c r="F70" s="657">
        <v>-12893</v>
      </c>
    </row>
    <row r="71" spans="1:6" s="202" customFormat="1" ht="15" customHeight="1">
      <c r="A71" s="338" t="s">
        <v>772</v>
      </c>
      <c r="B71" s="478" t="s">
        <v>1050</v>
      </c>
      <c r="C71" s="191">
        <v>4292740</v>
      </c>
      <c r="D71" s="191">
        <v>54518850</v>
      </c>
      <c r="E71" s="479">
        <v>1270.024506492357</v>
      </c>
      <c r="F71" s="657">
        <v>7037615</v>
      </c>
    </row>
    <row r="72" spans="1:6" s="202" customFormat="1" ht="15" customHeight="1">
      <c r="A72" s="338" t="s">
        <v>772</v>
      </c>
      <c r="B72" s="477" t="s">
        <v>1051</v>
      </c>
      <c r="C72" s="191">
        <v>-331552</v>
      </c>
      <c r="D72" s="191">
        <v>-231655</v>
      </c>
      <c r="E72" s="479">
        <v>69.8698846636425</v>
      </c>
      <c r="F72" s="657">
        <v>-114856</v>
      </c>
    </row>
    <row r="73" spans="1:6" s="202" customFormat="1" ht="18" customHeight="1">
      <c r="A73" s="338" t="s">
        <v>772</v>
      </c>
      <c r="B73" s="477" t="s">
        <v>1052</v>
      </c>
      <c r="C73" s="191">
        <v>233601</v>
      </c>
      <c r="D73" s="191">
        <v>843</v>
      </c>
      <c r="E73" s="479">
        <v>0.3608717428435666</v>
      </c>
      <c r="F73" s="657">
        <v>36406</v>
      </c>
    </row>
    <row r="74" spans="1:6" s="202" customFormat="1" ht="18" customHeight="1">
      <c r="A74" s="334" t="s">
        <v>1053</v>
      </c>
      <c r="B74" s="477" t="s">
        <v>1060</v>
      </c>
      <c r="C74" s="294">
        <v>-463435</v>
      </c>
      <c r="D74" s="294">
        <v>-4911</v>
      </c>
      <c r="E74" s="488">
        <v>1.059695534433092</v>
      </c>
      <c r="F74" s="584">
        <v>-3107</v>
      </c>
    </row>
    <row r="75" spans="1:6" s="202" customFormat="1" ht="12.75">
      <c r="A75" s="1018"/>
      <c r="B75" s="1018"/>
      <c r="C75" s="1019"/>
      <c r="D75" s="1019"/>
      <c r="E75" s="637"/>
      <c r="F75" s="346"/>
    </row>
    <row r="76" spans="1:6" s="202" customFormat="1" ht="12.75">
      <c r="A76" s="664"/>
      <c r="B76" s="690"/>
      <c r="C76" s="680"/>
      <c r="D76" s="347"/>
      <c r="E76" s="691"/>
      <c r="F76" s="680"/>
    </row>
    <row r="77" spans="1:6" s="202" customFormat="1" ht="15.75">
      <c r="A77" s="587"/>
      <c r="B77" s="592"/>
      <c r="C77" s="201"/>
      <c r="D77" s="422"/>
      <c r="E77" s="692"/>
      <c r="F77" s="645"/>
    </row>
    <row r="78" spans="1:6" s="202" customFormat="1" ht="15.75">
      <c r="A78" s="212" t="s">
        <v>1509</v>
      </c>
      <c r="B78" s="592"/>
      <c r="D78" s="328"/>
      <c r="E78" s="693"/>
      <c r="F78" s="422" t="s">
        <v>1510</v>
      </c>
    </row>
    <row r="79" spans="1:6" s="202" customFormat="1" ht="12.75">
      <c r="A79" s="664"/>
      <c r="B79" s="512"/>
      <c r="D79" s="330"/>
      <c r="E79" s="693"/>
      <c r="F79" s="330"/>
    </row>
    <row r="80" spans="1:6" s="202" customFormat="1" ht="12.75">
      <c r="A80" s="587"/>
      <c r="B80" s="512"/>
      <c r="D80" s="330"/>
      <c r="E80" s="640"/>
      <c r="F80" s="39"/>
    </row>
    <row r="81" spans="1:6" s="202" customFormat="1" ht="12.75">
      <c r="A81" s="587"/>
      <c r="B81" s="512"/>
      <c r="D81" s="330"/>
      <c r="E81" s="640"/>
      <c r="F81" s="39"/>
    </row>
    <row r="82" spans="1:6" s="202" customFormat="1" ht="12.75">
      <c r="A82" s="542" t="s">
        <v>766</v>
      </c>
      <c r="B82" s="542"/>
      <c r="D82" s="330"/>
      <c r="E82" s="640"/>
      <c r="F82" s="39"/>
    </row>
    <row r="83" spans="1:6" s="202" customFormat="1" ht="12.75">
      <c r="A83" s="601" t="s">
        <v>1512</v>
      </c>
      <c r="B83" s="542"/>
      <c r="D83" s="330"/>
      <c r="E83" s="640"/>
      <c r="F83" s="39"/>
    </row>
    <row r="84" spans="1:6" s="202" customFormat="1" ht="12.75">
      <c r="A84" s="587"/>
      <c r="B84" s="588"/>
      <c r="C84" s="587"/>
      <c r="D84" s="694"/>
      <c r="E84" s="651"/>
      <c r="F84" s="589"/>
    </row>
    <row r="85" spans="1:6" s="202" customFormat="1" ht="12.75">
      <c r="A85" s="587"/>
      <c r="B85" s="588"/>
      <c r="C85" s="587"/>
      <c r="D85" s="694"/>
      <c r="E85" s="651"/>
      <c r="F85" s="589"/>
    </row>
    <row r="86" spans="1:6" s="202" customFormat="1" ht="12.75">
      <c r="A86" s="587"/>
      <c r="B86" s="588"/>
      <c r="C86" s="587"/>
      <c r="D86" s="694"/>
      <c r="E86" s="651"/>
      <c r="F86" s="589"/>
    </row>
    <row r="87" spans="1:6" s="202" customFormat="1" ht="12.75">
      <c r="A87" s="587"/>
      <c r="B87" s="588"/>
      <c r="C87" s="587"/>
      <c r="D87" s="694"/>
      <c r="E87" s="651"/>
      <c r="F87" s="589"/>
    </row>
    <row r="88" spans="1:6" s="202" customFormat="1" ht="12.75">
      <c r="A88" s="587"/>
      <c r="B88" s="588"/>
      <c r="C88" s="587"/>
      <c r="D88" s="694"/>
      <c r="E88" s="651"/>
      <c r="F88" s="589"/>
    </row>
    <row r="89" spans="1:6" s="202" customFormat="1" ht="12.75">
      <c r="A89" s="587"/>
      <c r="B89" s="588"/>
      <c r="C89" s="587"/>
      <c r="D89" s="694"/>
      <c r="E89" s="651"/>
      <c r="F89" s="589"/>
    </row>
    <row r="90" spans="1:6" s="202" customFormat="1" ht="12.75">
      <c r="A90" s="587"/>
      <c r="B90" s="588"/>
      <c r="C90" s="587"/>
      <c r="D90" s="694"/>
      <c r="E90" s="651"/>
      <c r="F90" s="589"/>
    </row>
    <row r="91" spans="1:6" s="202" customFormat="1" ht="12.75">
      <c r="A91" s="587"/>
      <c r="B91" s="636"/>
      <c r="C91" s="587"/>
      <c r="D91" s="694"/>
      <c r="E91" s="651"/>
      <c r="F91" s="589"/>
    </row>
    <row r="92" spans="1:6" s="202" customFormat="1" ht="12.75">
      <c r="A92" s="587"/>
      <c r="B92" s="588"/>
      <c r="C92" s="587"/>
      <c r="D92" s="694"/>
      <c r="E92" s="651"/>
      <c r="F92" s="589"/>
    </row>
    <row r="93" spans="1:6" s="202" customFormat="1" ht="12.75">
      <c r="A93" s="587"/>
      <c r="B93" s="588"/>
      <c r="C93" s="587"/>
      <c r="D93" s="694"/>
      <c r="E93" s="651"/>
      <c r="F93" s="589"/>
    </row>
    <row r="94" spans="1:6" s="202" customFormat="1" ht="12.75">
      <c r="A94" s="587"/>
      <c r="B94" s="588"/>
      <c r="C94" s="587"/>
      <c r="D94" s="694"/>
      <c r="E94" s="651"/>
      <c r="F94" s="589"/>
    </row>
    <row r="95" spans="1:6" s="202" customFormat="1" ht="12.75">
      <c r="A95" s="587"/>
      <c r="B95" s="588"/>
      <c r="C95" s="587"/>
      <c r="D95" s="694"/>
      <c r="E95" s="651"/>
      <c r="F95" s="589"/>
    </row>
    <row r="96" spans="1:6" s="202" customFormat="1" ht="12.75">
      <c r="A96" s="587"/>
      <c r="B96" s="588"/>
      <c r="C96" s="587"/>
      <c r="D96" s="694"/>
      <c r="E96" s="651"/>
      <c r="F96" s="589"/>
    </row>
    <row r="97" spans="1:6" s="202" customFormat="1" ht="12.75">
      <c r="A97" s="587"/>
      <c r="B97" s="588"/>
      <c r="C97" s="587"/>
      <c r="D97" s="694"/>
      <c r="E97" s="651"/>
      <c r="F97" s="589"/>
    </row>
    <row r="98" spans="1:6" s="202" customFormat="1" ht="12.75">
      <c r="A98" s="587"/>
      <c r="B98" s="636"/>
      <c r="C98" s="587"/>
      <c r="D98" s="694"/>
      <c r="E98" s="651"/>
      <c r="F98" s="589"/>
    </row>
    <row r="99" spans="1:6" s="202" customFormat="1" ht="12.75">
      <c r="A99" s="587"/>
      <c r="B99" s="588"/>
      <c r="C99" s="587"/>
      <c r="D99" s="694"/>
      <c r="E99" s="651"/>
      <c r="F99" s="589"/>
    </row>
    <row r="100" spans="1:6" s="202" customFormat="1" ht="12.75">
      <c r="A100" s="587"/>
      <c r="B100" s="588"/>
      <c r="C100" s="587"/>
      <c r="D100" s="694"/>
      <c r="E100" s="651"/>
      <c r="F100" s="589"/>
    </row>
    <row r="101" spans="1:6" s="202" customFormat="1" ht="12.75">
      <c r="A101" s="587"/>
      <c r="B101" s="588"/>
      <c r="C101" s="587"/>
      <c r="D101" s="694"/>
      <c r="E101" s="651"/>
      <c r="F101" s="589"/>
    </row>
    <row r="102" spans="1:6" s="202" customFormat="1" ht="12.75">
      <c r="A102" s="587"/>
      <c r="B102" s="636"/>
      <c r="C102" s="587"/>
      <c r="D102" s="694"/>
      <c r="E102" s="651"/>
      <c r="F102" s="589"/>
    </row>
    <row r="103" spans="1:6" s="202" customFormat="1" ht="12.75">
      <c r="A103" s="587"/>
      <c r="B103" s="588"/>
      <c r="C103" s="587"/>
      <c r="D103" s="694"/>
      <c r="E103" s="651"/>
      <c r="F103" s="589"/>
    </row>
    <row r="104" spans="1:6" s="202" customFormat="1" ht="12.75">
      <c r="A104" s="587"/>
      <c r="B104" s="588"/>
      <c r="C104" s="587"/>
      <c r="D104" s="694"/>
      <c r="E104" s="651"/>
      <c r="F104" s="589"/>
    </row>
    <row r="105" spans="1:6" s="202" customFormat="1" ht="12.75">
      <c r="A105" s="587"/>
      <c r="B105" s="588"/>
      <c r="C105" s="587"/>
      <c r="D105" s="694"/>
      <c r="E105" s="651"/>
      <c r="F105" s="589"/>
    </row>
    <row r="106" spans="1:6" s="202" customFormat="1" ht="12.75">
      <c r="A106" s="587"/>
      <c r="B106" s="588"/>
      <c r="C106" s="587"/>
      <c r="D106" s="694"/>
      <c r="E106" s="651"/>
      <c r="F106" s="589"/>
    </row>
    <row r="107" spans="1:6" s="202" customFormat="1" ht="12.75">
      <c r="A107" s="587"/>
      <c r="B107" s="588"/>
      <c r="C107" s="587"/>
      <c r="D107" s="694"/>
      <c r="E107" s="651"/>
      <c r="F107" s="589"/>
    </row>
    <row r="108" spans="1:6" s="202" customFormat="1" ht="12.75">
      <c r="A108" s="587"/>
      <c r="B108" s="588"/>
      <c r="C108" s="587"/>
      <c r="D108" s="694"/>
      <c r="E108" s="651"/>
      <c r="F108" s="589"/>
    </row>
    <row r="109" spans="1:6" s="202" customFormat="1" ht="12.75">
      <c r="A109" s="587"/>
      <c r="B109" s="636"/>
      <c r="C109" s="587"/>
      <c r="D109" s="694"/>
      <c r="E109" s="651"/>
      <c r="F109" s="589"/>
    </row>
    <row r="110" spans="1:6" s="202" customFormat="1" ht="12.75">
      <c r="A110" s="587"/>
      <c r="B110" s="588"/>
      <c r="C110" s="587"/>
      <c r="D110" s="694"/>
      <c r="E110" s="651"/>
      <c r="F110" s="589"/>
    </row>
    <row r="111" spans="1:6" s="202" customFormat="1" ht="12.75">
      <c r="A111" s="587"/>
      <c r="B111" s="588"/>
      <c r="C111" s="587"/>
      <c r="D111" s="694"/>
      <c r="E111" s="651"/>
      <c r="F111" s="589"/>
    </row>
    <row r="112" spans="1:6" s="202" customFormat="1" ht="12.75">
      <c r="A112" s="587"/>
      <c r="B112" s="588"/>
      <c r="C112" s="587"/>
      <c r="D112" s="694"/>
      <c r="E112" s="651"/>
      <c r="F112" s="589"/>
    </row>
    <row r="113" spans="1:6" s="202" customFormat="1" ht="12.75">
      <c r="A113" s="587"/>
      <c r="B113" s="588"/>
      <c r="C113" s="587"/>
      <c r="D113" s="694"/>
      <c r="E113" s="651"/>
      <c r="F113" s="589"/>
    </row>
    <row r="114" spans="1:6" s="202" customFormat="1" ht="12.75">
      <c r="A114" s="587"/>
      <c r="B114" s="588"/>
      <c r="C114" s="587"/>
      <c r="D114" s="694"/>
      <c r="E114" s="651"/>
      <c r="F114" s="589"/>
    </row>
    <row r="115" spans="1:6" s="202" customFormat="1" ht="12.75">
      <c r="A115" s="587"/>
      <c r="B115" s="588"/>
      <c r="C115" s="587"/>
      <c r="D115" s="694"/>
      <c r="E115" s="651"/>
      <c r="F115" s="589"/>
    </row>
    <row r="116" spans="1:6" s="202" customFormat="1" ht="12.75">
      <c r="A116" s="587"/>
      <c r="B116" s="636"/>
      <c r="C116" s="587"/>
      <c r="D116" s="694"/>
      <c r="E116" s="651"/>
      <c r="F116" s="589"/>
    </row>
    <row r="117" spans="1:6" s="202" customFormat="1" ht="12.75">
      <c r="A117" s="587"/>
      <c r="B117" s="588"/>
      <c r="C117" s="587"/>
      <c r="D117" s="694"/>
      <c r="E117" s="651"/>
      <c r="F117" s="589"/>
    </row>
    <row r="118" spans="1:6" s="202" customFormat="1" ht="12.75">
      <c r="A118" s="587"/>
      <c r="B118" s="636"/>
      <c r="C118" s="587"/>
      <c r="D118" s="694"/>
      <c r="E118" s="651"/>
      <c r="F118" s="589"/>
    </row>
    <row r="119" spans="1:6" s="202" customFormat="1" ht="12.75">
      <c r="A119" s="587"/>
      <c r="B119" s="588"/>
      <c r="C119" s="587"/>
      <c r="D119" s="694"/>
      <c r="E119" s="651"/>
      <c r="F119" s="589"/>
    </row>
    <row r="120" spans="1:6" s="202" customFormat="1" ht="12.75">
      <c r="A120" s="587"/>
      <c r="B120" s="636"/>
      <c r="C120" s="587"/>
      <c r="D120" s="694"/>
      <c r="E120" s="651"/>
      <c r="F120" s="589"/>
    </row>
    <row r="121" spans="1:6" s="202" customFormat="1" ht="12.75">
      <c r="A121" s="587"/>
      <c r="B121" s="588"/>
      <c r="C121" s="587"/>
      <c r="D121" s="694"/>
      <c r="E121" s="651"/>
      <c r="F121" s="589"/>
    </row>
    <row r="122" spans="1:6" s="202" customFormat="1" ht="12.75">
      <c r="A122" s="587"/>
      <c r="B122" s="636"/>
      <c r="C122" s="587"/>
      <c r="D122" s="694"/>
      <c r="E122" s="651"/>
      <c r="F122" s="589"/>
    </row>
    <row r="123" spans="1:6" s="202" customFormat="1" ht="12.75">
      <c r="A123" s="587"/>
      <c r="B123" s="588"/>
      <c r="C123" s="587"/>
      <c r="D123" s="694"/>
      <c r="E123" s="651"/>
      <c r="F123" s="589"/>
    </row>
    <row r="124" spans="1:6" s="202" customFormat="1" ht="12.75">
      <c r="A124" s="587"/>
      <c r="B124" s="636"/>
      <c r="C124" s="587"/>
      <c r="D124" s="694"/>
      <c r="E124" s="651"/>
      <c r="F124" s="589"/>
    </row>
    <row r="125" spans="1:6" s="202" customFormat="1" ht="12.75">
      <c r="A125" s="587"/>
      <c r="B125" s="588"/>
      <c r="C125" s="587"/>
      <c r="D125" s="694"/>
      <c r="E125" s="651"/>
      <c r="F125" s="589"/>
    </row>
    <row r="126" spans="1:6" s="202" customFormat="1" ht="12.75">
      <c r="A126" s="587"/>
      <c r="B126" s="636"/>
      <c r="C126" s="587"/>
      <c r="D126" s="694"/>
      <c r="E126" s="651"/>
      <c r="F126" s="589"/>
    </row>
    <row r="127" spans="1:6" s="202" customFormat="1" ht="12.75">
      <c r="A127" s="587"/>
      <c r="B127" s="588"/>
      <c r="C127" s="587"/>
      <c r="D127" s="694"/>
      <c r="E127" s="651"/>
      <c r="F127" s="589"/>
    </row>
    <row r="128" spans="1:6" s="202" customFormat="1" ht="12.75">
      <c r="A128" s="587"/>
      <c r="B128" s="636"/>
      <c r="C128" s="587"/>
      <c r="D128" s="694"/>
      <c r="E128" s="651"/>
      <c r="F128" s="589"/>
    </row>
    <row r="129" spans="1:6" s="202" customFormat="1" ht="12.75">
      <c r="A129" s="587"/>
      <c r="B129" s="588"/>
      <c r="C129" s="587"/>
      <c r="D129" s="694"/>
      <c r="E129" s="651"/>
      <c r="F129" s="589"/>
    </row>
    <row r="130" spans="1:6" s="202" customFormat="1" ht="12.75">
      <c r="A130" s="587"/>
      <c r="B130" s="588"/>
      <c r="C130" s="587"/>
      <c r="D130" s="694"/>
      <c r="E130" s="651"/>
      <c r="F130" s="589"/>
    </row>
    <row r="131" spans="1:6" s="202" customFormat="1" ht="12.75">
      <c r="A131" s="587"/>
      <c r="B131" s="588"/>
      <c r="C131" s="587"/>
      <c r="D131" s="694"/>
      <c r="E131" s="651"/>
      <c r="F131" s="589"/>
    </row>
    <row r="132" spans="1:6" s="202" customFormat="1" ht="12.75">
      <c r="A132" s="587"/>
      <c r="B132" s="588"/>
      <c r="C132" s="587"/>
      <c r="D132" s="694"/>
      <c r="E132" s="651"/>
      <c r="F132" s="589"/>
    </row>
    <row r="133" spans="1:6" s="202" customFormat="1" ht="12.75">
      <c r="A133" s="587"/>
      <c r="B133" s="588"/>
      <c r="C133" s="587"/>
      <c r="D133" s="694"/>
      <c r="E133" s="651"/>
      <c r="F133" s="589"/>
    </row>
    <row r="134" spans="1:6" s="202" customFormat="1" ht="12.75">
      <c r="A134" s="587"/>
      <c r="B134" s="636"/>
      <c r="C134" s="587"/>
      <c r="D134" s="694"/>
      <c r="E134" s="651"/>
      <c r="F134" s="589"/>
    </row>
    <row r="135" spans="1:6" s="202" customFormat="1" ht="12.75">
      <c r="A135" s="587"/>
      <c r="B135" s="588"/>
      <c r="C135" s="587"/>
      <c r="D135" s="694"/>
      <c r="E135" s="651"/>
      <c r="F135" s="589"/>
    </row>
    <row r="136" spans="1:6" s="202" customFormat="1" ht="12.75">
      <c r="A136" s="587"/>
      <c r="B136" s="588"/>
      <c r="C136" s="587"/>
      <c r="D136" s="694"/>
      <c r="E136" s="651"/>
      <c r="F136" s="589"/>
    </row>
    <row r="137" spans="1:6" s="202" customFormat="1" ht="12.75">
      <c r="A137" s="587"/>
      <c r="B137" s="588"/>
      <c r="C137" s="587"/>
      <c r="D137" s="694"/>
      <c r="E137" s="651"/>
      <c r="F137" s="589"/>
    </row>
    <row r="138" spans="1:6" s="202" customFormat="1" ht="12.75">
      <c r="A138" s="587"/>
      <c r="B138" s="588"/>
      <c r="C138" s="587"/>
      <c r="D138" s="694"/>
      <c r="E138" s="651"/>
      <c r="F138" s="589"/>
    </row>
    <row r="139" spans="1:6" s="202" customFormat="1" ht="12.75">
      <c r="A139" s="587"/>
      <c r="B139" s="588"/>
      <c r="C139" s="587"/>
      <c r="D139" s="694"/>
      <c r="E139" s="651"/>
      <c r="F139" s="589"/>
    </row>
    <row r="140" spans="1:6" s="202" customFormat="1" ht="12.75">
      <c r="A140" s="587"/>
      <c r="B140" s="588"/>
      <c r="C140" s="587"/>
      <c r="D140" s="694"/>
      <c r="E140" s="651"/>
      <c r="F140" s="589"/>
    </row>
    <row r="141" spans="1:6" s="202" customFormat="1" ht="12.75">
      <c r="A141" s="587"/>
      <c r="B141" s="588"/>
      <c r="C141" s="587"/>
      <c r="D141" s="694"/>
      <c r="E141" s="651"/>
      <c r="F141" s="589"/>
    </row>
    <row r="142" spans="1:6" s="202" customFormat="1" ht="12.75">
      <c r="A142" s="587"/>
      <c r="B142" s="588"/>
      <c r="C142" s="587"/>
      <c r="D142" s="694"/>
      <c r="E142" s="651"/>
      <c r="F142" s="589"/>
    </row>
    <row r="143" spans="1:6" s="202" customFormat="1" ht="12.75">
      <c r="A143" s="587"/>
      <c r="B143" s="588"/>
      <c r="C143" s="587"/>
      <c r="D143" s="694"/>
      <c r="E143" s="651"/>
      <c r="F143" s="589"/>
    </row>
    <row r="144" spans="1:6" s="202" customFormat="1" ht="12.75">
      <c r="A144" s="587"/>
      <c r="B144" s="588"/>
      <c r="C144" s="587"/>
      <c r="D144" s="694"/>
      <c r="E144" s="651"/>
      <c r="F144" s="589"/>
    </row>
    <row r="145" spans="1:6" s="202" customFormat="1" ht="12.75">
      <c r="A145" s="587"/>
      <c r="B145" s="588"/>
      <c r="C145" s="587"/>
      <c r="D145" s="694"/>
      <c r="E145" s="651"/>
      <c r="F145" s="589"/>
    </row>
    <row r="146" spans="1:6" s="202" customFormat="1" ht="12.75">
      <c r="A146" s="587"/>
      <c r="B146" s="588"/>
      <c r="C146" s="587"/>
      <c r="D146" s="694"/>
      <c r="E146" s="651"/>
      <c r="F146" s="589"/>
    </row>
    <row r="147" spans="1:6" s="202" customFormat="1" ht="12.75">
      <c r="A147" s="587"/>
      <c r="B147" s="588"/>
      <c r="C147" s="587"/>
      <c r="D147" s="694"/>
      <c r="E147" s="651"/>
      <c r="F147" s="589"/>
    </row>
    <row r="148" spans="1:6" s="202" customFormat="1" ht="12.75">
      <c r="A148" s="587"/>
      <c r="B148" s="588"/>
      <c r="C148" s="587"/>
      <c r="D148" s="694"/>
      <c r="E148" s="651"/>
      <c r="F148" s="589"/>
    </row>
    <row r="149" spans="1:6" s="202" customFormat="1" ht="12.75">
      <c r="A149" s="587"/>
      <c r="B149" s="588"/>
      <c r="C149" s="587"/>
      <c r="D149" s="694"/>
      <c r="E149" s="651"/>
      <c r="F149" s="589"/>
    </row>
    <row r="150" spans="1:6" s="202" customFormat="1" ht="12.75">
      <c r="A150" s="587"/>
      <c r="B150" s="588"/>
      <c r="C150" s="587"/>
      <c r="D150" s="694"/>
      <c r="E150" s="651"/>
      <c r="F150" s="589"/>
    </row>
    <row r="151" spans="1:6" s="202" customFormat="1" ht="12.75">
      <c r="A151" s="587"/>
      <c r="B151" s="588"/>
      <c r="C151" s="587"/>
      <c r="D151" s="694"/>
      <c r="E151" s="651"/>
      <c r="F151" s="589"/>
    </row>
    <row r="152" spans="1:6" s="202" customFormat="1" ht="12.75">
      <c r="A152" s="587"/>
      <c r="B152" s="588"/>
      <c r="C152" s="587"/>
      <c r="D152" s="694"/>
      <c r="E152" s="651"/>
      <c r="F152" s="589"/>
    </row>
    <row r="153" spans="1:6" s="202" customFormat="1" ht="12.75">
      <c r="A153" s="587"/>
      <c r="B153" s="588"/>
      <c r="C153" s="587"/>
      <c r="D153" s="694"/>
      <c r="E153" s="651"/>
      <c r="F153" s="589"/>
    </row>
    <row r="154" spans="1:6" s="202" customFormat="1" ht="12.75">
      <c r="A154" s="587"/>
      <c r="B154" s="588"/>
      <c r="C154" s="587"/>
      <c r="D154" s="694"/>
      <c r="E154" s="651"/>
      <c r="F154" s="589"/>
    </row>
    <row r="155" spans="1:6" s="202" customFormat="1" ht="12.75">
      <c r="A155" s="587"/>
      <c r="B155" s="588"/>
      <c r="C155" s="587"/>
      <c r="D155" s="694"/>
      <c r="E155" s="651"/>
      <c r="F155" s="589"/>
    </row>
    <row r="156" spans="1:6" s="202" customFormat="1" ht="12.75">
      <c r="A156" s="587"/>
      <c r="B156" s="588"/>
      <c r="C156" s="587"/>
      <c r="D156" s="694"/>
      <c r="E156" s="651"/>
      <c r="F156" s="589"/>
    </row>
    <row r="157" spans="1:6" s="202" customFormat="1" ht="12.75">
      <c r="A157" s="587"/>
      <c r="B157" s="588"/>
      <c r="C157" s="587"/>
      <c r="D157" s="694"/>
      <c r="E157" s="651"/>
      <c r="F157" s="589"/>
    </row>
    <row r="158" spans="1:6" s="202" customFormat="1" ht="12.75">
      <c r="A158" s="587"/>
      <c r="B158" s="588"/>
      <c r="C158" s="587"/>
      <c r="D158" s="694"/>
      <c r="E158" s="651"/>
      <c r="F158" s="589"/>
    </row>
    <row r="159" spans="1:6" s="202" customFormat="1" ht="12.75">
      <c r="A159" s="587"/>
      <c r="B159" s="588"/>
      <c r="C159" s="587"/>
      <c r="D159" s="694"/>
      <c r="E159" s="651"/>
      <c r="F159" s="589"/>
    </row>
  </sheetData>
  <mergeCells count="2">
    <mergeCell ref="A75:B75"/>
    <mergeCell ref="C75:D75"/>
  </mergeCells>
  <printOptions horizontalCentered="1"/>
  <pageMargins left="0.9448818897637796" right="0" top="0.7874015748031497" bottom="0.88" header="0.2362204724409449" footer="0.1968503937007874"/>
  <pageSetup firstPageNumber="39" useFirstPageNumber="1" horizontalDpi="600" verticalDpi="600" orientation="portrait" paperSize="9" scale="88" r:id="rId1"/>
  <headerFooter alignWithMargins="0">
    <oddFooter>&amp;C
&amp;R
&amp;P</oddFooter>
  </headerFooter>
  <rowBreaks count="1" manualBreakCount="1">
    <brk id="43" max="5" man="1"/>
  </rowBreaks>
</worksheet>
</file>

<file path=xl/worksheets/sheet16.xml><?xml version="1.0" encoding="utf-8"?>
<worksheet xmlns="http://schemas.openxmlformats.org/spreadsheetml/2006/main" xmlns:r="http://schemas.openxmlformats.org/officeDocument/2006/relationships">
  <dimension ref="A1:F62"/>
  <sheetViews>
    <sheetView workbookViewId="0" topLeftCell="A42">
      <selection activeCell="H49" sqref="H49"/>
    </sheetView>
  </sheetViews>
  <sheetFormatPr defaultColWidth="9.140625" defaultRowHeight="12.75"/>
  <cols>
    <col min="1" max="1" width="8.00390625" style="702" customWidth="1"/>
    <col min="2" max="2" width="47.140625" style="212" customWidth="1"/>
    <col min="3" max="3" width="11.00390625" style="212" customWidth="1"/>
    <col min="4" max="4" width="10.8515625" style="212" customWidth="1"/>
    <col min="5" max="5" width="11.7109375" style="529" customWidth="1"/>
    <col min="6" max="6" width="12.00390625" style="212" customWidth="1"/>
    <col min="7" max="16384" width="9.140625" style="212" customWidth="1"/>
  </cols>
  <sheetData>
    <row r="1" spans="1:6" s="697" customFormat="1" ht="12">
      <c r="A1" s="696"/>
      <c r="E1" s="698"/>
      <c r="F1" s="699" t="s">
        <v>1061</v>
      </c>
    </row>
    <row r="2" spans="1:6" s="697" customFormat="1" ht="17.25" customHeight="1">
      <c r="A2" s="1020" t="s">
        <v>1062</v>
      </c>
      <c r="B2" s="1020"/>
      <c r="C2" s="1020"/>
      <c r="D2" s="1020"/>
      <c r="E2" s="1020"/>
      <c r="F2" s="1020"/>
    </row>
    <row r="3" spans="1:5" ht="17.25" customHeight="1">
      <c r="A3" s="224"/>
      <c r="B3" s="422"/>
      <c r="C3" s="538"/>
      <c r="D3" s="538"/>
      <c r="E3" s="701"/>
    </row>
    <row r="4" spans="1:6" ht="17.25" customHeight="1">
      <c r="A4" s="1043" t="s">
        <v>1063</v>
      </c>
      <c r="B4" s="1043"/>
      <c r="C4" s="1043"/>
      <c r="D4" s="1043"/>
      <c r="E4" s="1043"/>
      <c r="F4" s="1043"/>
    </row>
    <row r="5" spans="1:6" s="202" customFormat="1" ht="12.75">
      <c r="A5" s="1044" t="s">
        <v>1329</v>
      </c>
      <c r="B5" s="1044"/>
      <c r="C5" s="1044"/>
      <c r="D5" s="1044"/>
      <c r="E5" s="1044"/>
      <c r="F5" s="1044"/>
    </row>
    <row r="6" spans="1:6" s="202" customFormat="1" ht="12.75">
      <c r="A6" s="702"/>
      <c r="E6" s="606"/>
      <c r="F6" s="703" t="s">
        <v>1516</v>
      </c>
    </row>
    <row r="7" spans="1:6" s="202" customFormat="1" ht="45.75" customHeight="1">
      <c r="A7" s="668" t="s">
        <v>292</v>
      </c>
      <c r="B7" s="704" t="s">
        <v>1465</v>
      </c>
      <c r="C7" s="704" t="s">
        <v>1330</v>
      </c>
      <c r="D7" s="704" t="s">
        <v>1518</v>
      </c>
      <c r="E7" s="551" t="s">
        <v>771</v>
      </c>
      <c r="F7" s="549" t="s">
        <v>1469</v>
      </c>
    </row>
    <row r="8" spans="1:6" s="202" customFormat="1" ht="12.75">
      <c r="A8" s="705" t="s">
        <v>1064</v>
      </c>
      <c r="B8" s="705" t="s">
        <v>1065</v>
      </c>
      <c r="C8" s="705" t="s">
        <v>1066</v>
      </c>
      <c r="D8" s="705" t="s">
        <v>1067</v>
      </c>
      <c r="E8" s="706" t="s">
        <v>1068</v>
      </c>
      <c r="F8" s="705" t="s">
        <v>1069</v>
      </c>
    </row>
    <row r="9" spans="1:6" s="202" customFormat="1" ht="12.75">
      <c r="A9" s="1021" t="s">
        <v>1070</v>
      </c>
      <c r="B9" s="1021"/>
      <c r="C9" s="294">
        <v>34327345</v>
      </c>
      <c r="D9" s="294">
        <v>11845993</v>
      </c>
      <c r="E9" s="617">
        <v>34.50891119018963</v>
      </c>
      <c r="F9" s="294">
        <v>6484865</v>
      </c>
    </row>
    <row r="10" spans="1:6" s="202" customFormat="1" ht="12.75">
      <c r="A10" s="453"/>
      <c r="B10" s="365" t="s">
        <v>1071</v>
      </c>
      <c r="C10" s="191">
        <v>8312711</v>
      </c>
      <c r="D10" s="191">
        <v>5042619</v>
      </c>
      <c r="E10" s="622">
        <v>60.66154591444356</v>
      </c>
      <c r="F10" s="191">
        <v>2365351</v>
      </c>
    </row>
    <row r="11" spans="1:6" s="202" customFormat="1" ht="12.75">
      <c r="A11" s="453"/>
      <c r="B11" s="707" t="s">
        <v>1072</v>
      </c>
      <c r="C11" s="191">
        <v>649923</v>
      </c>
      <c r="D11" s="191">
        <v>1319543</v>
      </c>
      <c r="E11" s="622">
        <v>203.0306667097487</v>
      </c>
      <c r="F11" s="191">
        <v>1232519</v>
      </c>
    </row>
    <row r="12" spans="1:6" s="202" customFormat="1" ht="12.75">
      <c r="A12" s="453"/>
      <c r="B12" s="707" t="s">
        <v>1096</v>
      </c>
      <c r="C12" s="191">
        <v>31896</v>
      </c>
      <c r="D12" s="191">
        <v>12047</v>
      </c>
      <c r="E12" s="622">
        <v>37.769626285427634</v>
      </c>
      <c r="F12" s="191">
        <v>219</v>
      </c>
    </row>
    <row r="13" spans="1:6" s="202" customFormat="1" ht="30.75" customHeight="1">
      <c r="A13" s="453"/>
      <c r="B13" s="708" t="s">
        <v>1073</v>
      </c>
      <c r="C13" s="191">
        <v>92148</v>
      </c>
      <c r="D13" s="191">
        <v>9621</v>
      </c>
      <c r="E13" s="622">
        <v>10.440812605808048</v>
      </c>
      <c r="F13" s="191">
        <v>6379</v>
      </c>
    </row>
    <row r="14" spans="1:6" s="202" customFormat="1" ht="27">
      <c r="A14" s="453"/>
      <c r="B14" s="708" t="s">
        <v>1074</v>
      </c>
      <c r="C14" s="191">
        <v>66500</v>
      </c>
      <c r="D14" s="191">
        <v>-58</v>
      </c>
      <c r="E14" s="622">
        <v>-0.08721804511278196</v>
      </c>
      <c r="F14" s="191">
        <v>-2365</v>
      </c>
    </row>
    <row r="15" spans="1:6" s="202" customFormat="1" ht="36.75" customHeight="1">
      <c r="A15" s="453"/>
      <c r="B15" s="708" t="s">
        <v>1075</v>
      </c>
      <c r="C15" s="191">
        <v>17183194</v>
      </c>
      <c r="D15" s="191">
        <v>4090826</v>
      </c>
      <c r="E15" s="622">
        <v>23.80713387743862</v>
      </c>
      <c r="F15" s="191">
        <v>2090205</v>
      </c>
    </row>
    <row r="16" spans="1:6" s="202" customFormat="1" ht="46.5" customHeight="1">
      <c r="A16" s="709"/>
      <c r="B16" s="708" t="s">
        <v>1076</v>
      </c>
      <c r="C16" s="191">
        <v>7433774</v>
      </c>
      <c r="D16" s="191">
        <v>1311451</v>
      </c>
      <c r="E16" s="622">
        <v>17.641792715248002</v>
      </c>
      <c r="F16" s="191">
        <v>770722</v>
      </c>
    </row>
    <row r="17" spans="1:6" s="202" customFormat="1" ht="27">
      <c r="A17" s="709"/>
      <c r="B17" s="708" t="s">
        <v>1077</v>
      </c>
      <c r="C17" s="191">
        <v>437599</v>
      </c>
      <c r="D17" s="191">
        <v>57560</v>
      </c>
      <c r="E17" s="622">
        <v>13.153594957940944</v>
      </c>
      <c r="F17" s="191">
        <v>26364</v>
      </c>
    </row>
    <row r="18" spans="1:6" s="202" customFormat="1" ht="32.25" customHeight="1">
      <c r="A18" s="710"/>
      <c r="B18" s="708" t="s">
        <v>1078</v>
      </c>
      <c r="C18" s="191">
        <v>119600</v>
      </c>
      <c r="D18" s="191">
        <v>2384</v>
      </c>
      <c r="E18" s="622">
        <v>1.9933110367892977</v>
      </c>
      <c r="F18" s="191">
        <v>-4529</v>
      </c>
    </row>
    <row r="19" spans="1:6" s="202" customFormat="1" ht="16.5" customHeight="1">
      <c r="A19" s="1021" t="s">
        <v>1079</v>
      </c>
      <c r="B19" s="1021"/>
      <c r="C19" s="682">
        <v>34327345</v>
      </c>
      <c r="D19" s="682">
        <v>11845993</v>
      </c>
      <c r="E19" s="617">
        <v>34.50891119018963</v>
      </c>
      <c r="F19" s="682">
        <v>6484865</v>
      </c>
    </row>
    <row r="20" spans="1:6" s="202" customFormat="1" ht="12.75">
      <c r="A20" s="1021" t="s">
        <v>1080</v>
      </c>
      <c r="B20" s="1021"/>
      <c r="C20" s="294">
        <v>3911838</v>
      </c>
      <c r="D20" s="294">
        <v>2664709</v>
      </c>
      <c r="E20" s="617">
        <v>68.11910411422969</v>
      </c>
      <c r="F20" s="294">
        <v>1527674</v>
      </c>
    </row>
    <row r="21" spans="1:6" s="202" customFormat="1" ht="12.75">
      <c r="A21" s="709" t="s">
        <v>854</v>
      </c>
      <c r="B21" s="366" t="s">
        <v>1081</v>
      </c>
      <c r="C21" s="191">
        <v>3781768</v>
      </c>
      <c r="D21" s="191">
        <v>2652588</v>
      </c>
      <c r="E21" s="622">
        <v>70.14147880039178</v>
      </c>
      <c r="F21" s="191">
        <v>1530705</v>
      </c>
    </row>
    <row r="22" spans="1:6" s="202" customFormat="1" ht="12.75">
      <c r="A22" s="709" t="s">
        <v>105</v>
      </c>
      <c r="B22" s="711" t="s">
        <v>1121</v>
      </c>
      <c r="C22" s="191">
        <v>30070</v>
      </c>
      <c r="D22" s="191">
        <v>12121</v>
      </c>
      <c r="E22" s="622">
        <v>40.30927835051546</v>
      </c>
      <c r="F22" s="191">
        <v>2869</v>
      </c>
    </row>
    <row r="23" spans="1:6" s="202" customFormat="1" ht="32.25" customHeight="1">
      <c r="A23" s="709" t="s">
        <v>3</v>
      </c>
      <c r="B23" s="712" t="s">
        <v>1082</v>
      </c>
      <c r="C23" s="305">
        <v>100000</v>
      </c>
      <c r="D23" s="305">
        <v>0</v>
      </c>
      <c r="E23" s="629">
        <v>0</v>
      </c>
      <c r="F23" s="305">
        <v>-5900</v>
      </c>
    </row>
    <row r="24" spans="1:6" s="202" customFormat="1" ht="12.75">
      <c r="A24" s="1021" t="s">
        <v>1083</v>
      </c>
      <c r="B24" s="1021"/>
      <c r="C24" s="294">
        <v>1565909</v>
      </c>
      <c r="D24" s="294">
        <v>476538</v>
      </c>
      <c r="E24" s="617">
        <v>30.43203659982796</v>
      </c>
      <c r="F24" s="294">
        <v>307448</v>
      </c>
    </row>
    <row r="25" spans="1:6" s="202" customFormat="1" ht="12.75">
      <c r="A25" s="453" t="s">
        <v>1641</v>
      </c>
      <c r="B25" s="366" t="s">
        <v>1081</v>
      </c>
      <c r="C25" s="191">
        <v>1530037</v>
      </c>
      <c r="D25" s="191">
        <v>465289</v>
      </c>
      <c r="E25" s="622">
        <v>30.410310338900302</v>
      </c>
      <c r="F25" s="191">
        <v>299312</v>
      </c>
    </row>
    <row r="26" spans="1:6" s="202" customFormat="1" ht="12.75">
      <c r="A26" s="453" t="s">
        <v>105</v>
      </c>
      <c r="B26" s="711" t="s">
        <v>1121</v>
      </c>
      <c r="C26" s="191">
        <v>35872</v>
      </c>
      <c r="D26" s="191">
        <v>11249</v>
      </c>
      <c r="E26" s="622">
        <v>31.35871989295272</v>
      </c>
      <c r="F26" s="191">
        <v>8136</v>
      </c>
    </row>
    <row r="27" spans="1:6" s="202" customFormat="1" ht="12.75">
      <c r="A27" s="1021" t="s">
        <v>1084</v>
      </c>
      <c r="B27" s="1021"/>
      <c r="C27" s="294">
        <v>21229065</v>
      </c>
      <c r="D27" s="294">
        <v>4585103</v>
      </c>
      <c r="E27" s="617">
        <v>21.598233365435547</v>
      </c>
      <c r="F27" s="294">
        <v>2447125</v>
      </c>
    </row>
    <row r="28" spans="1:6" s="202" customFormat="1" ht="12.75">
      <c r="A28" s="709" t="s">
        <v>854</v>
      </c>
      <c r="B28" s="366" t="s">
        <v>1081</v>
      </c>
      <c r="C28" s="191">
        <v>988252</v>
      </c>
      <c r="D28" s="191">
        <v>56058</v>
      </c>
      <c r="E28" s="622">
        <v>5.672439823041087</v>
      </c>
      <c r="F28" s="191">
        <v>39452</v>
      </c>
    </row>
    <row r="29" spans="1:6" s="202" customFormat="1" ht="12.75">
      <c r="A29" s="709" t="s">
        <v>105</v>
      </c>
      <c r="B29" s="711" t="s">
        <v>1121</v>
      </c>
      <c r="C29" s="191">
        <v>29890</v>
      </c>
      <c r="D29" s="191">
        <v>15049</v>
      </c>
      <c r="E29" s="622">
        <v>50.34794245567079</v>
      </c>
      <c r="F29" s="191">
        <v>622</v>
      </c>
    </row>
    <row r="30" spans="1:6" s="202" customFormat="1" ht="12.75">
      <c r="A30" s="709" t="s">
        <v>108</v>
      </c>
      <c r="B30" s="711" t="s">
        <v>277</v>
      </c>
      <c r="C30" s="191">
        <v>0</v>
      </c>
      <c r="D30" s="191">
        <v>0</v>
      </c>
      <c r="E30" s="622">
        <v>0</v>
      </c>
      <c r="F30" s="191">
        <v>0</v>
      </c>
    </row>
    <row r="31" spans="1:6" s="202" customFormat="1" ht="25.5">
      <c r="A31" s="709" t="s">
        <v>9</v>
      </c>
      <c r="B31" s="712" t="s">
        <v>1085</v>
      </c>
      <c r="C31" s="305">
        <v>0</v>
      </c>
      <c r="D31" s="250">
        <v>0</v>
      </c>
      <c r="E31" s="629">
        <v>0</v>
      </c>
      <c r="F31" s="305">
        <v>0</v>
      </c>
    </row>
    <row r="32" spans="1:6" s="202" customFormat="1" ht="25.5">
      <c r="A32" s="709" t="s">
        <v>867</v>
      </c>
      <c r="B32" s="712" t="s">
        <v>1086</v>
      </c>
      <c r="C32" s="305">
        <v>0</v>
      </c>
      <c r="D32" s="305">
        <v>0</v>
      </c>
      <c r="E32" s="629">
        <v>0</v>
      </c>
      <c r="F32" s="305">
        <v>0</v>
      </c>
    </row>
    <row r="33" spans="1:6" s="202" customFormat="1" ht="25.5">
      <c r="A33" s="709" t="s">
        <v>901</v>
      </c>
      <c r="B33" s="712" t="s">
        <v>1087</v>
      </c>
      <c r="C33" s="305">
        <v>12505420</v>
      </c>
      <c r="D33" s="305">
        <v>3178410</v>
      </c>
      <c r="E33" s="629">
        <v>25.416259509876514</v>
      </c>
      <c r="F33" s="305">
        <v>1629507</v>
      </c>
    </row>
    <row r="34" spans="1:6" s="202" customFormat="1" ht="27.75" customHeight="1">
      <c r="A34" s="709" t="s">
        <v>867</v>
      </c>
      <c r="B34" s="712" t="s">
        <v>1088</v>
      </c>
      <c r="C34" s="305">
        <v>7285073</v>
      </c>
      <c r="D34" s="305">
        <v>1281826</v>
      </c>
      <c r="E34" s="629">
        <v>17.595238922108262</v>
      </c>
      <c r="F34" s="305">
        <v>754436</v>
      </c>
    </row>
    <row r="35" spans="1:6" s="202" customFormat="1" ht="15.75" customHeight="1">
      <c r="A35" s="709" t="s">
        <v>867</v>
      </c>
      <c r="B35" s="712" t="s">
        <v>1089</v>
      </c>
      <c r="C35" s="305">
        <v>410430</v>
      </c>
      <c r="D35" s="305">
        <v>53760</v>
      </c>
      <c r="E35" s="629">
        <v>13.098457715079306</v>
      </c>
      <c r="F35" s="305">
        <v>23108</v>
      </c>
    </row>
    <row r="36" spans="1:6" s="202" customFormat="1" ht="15.75" customHeight="1">
      <c r="A36" s="709" t="s">
        <v>11</v>
      </c>
      <c r="B36" s="712" t="s">
        <v>1090</v>
      </c>
      <c r="C36" s="305">
        <v>10000</v>
      </c>
      <c r="D36" s="305">
        <v>0</v>
      </c>
      <c r="E36" s="629">
        <v>0</v>
      </c>
      <c r="F36" s="305">
        <v>0</v>
      </c>
    </row>
    <row r="37" spans="1:6" s="202" customFormat="1" ht="19.5" customHeight="1">
      <c r="A37" s="1042" t="s">
        <v>1091</v>
      </c>
      <c r="B37" s="1042"/>
      <c r="C37" s="294">
        <v>4878136</v>
      </c>
      <c r="D37" s="294">
        <v>947771</v>
      </c>
      <c r="E37" s="617">
        <v>19.42895811022899</v>
      </c>
      <c r="F37" s="294">
        <v>479503</v>
      </c>
    </row>
    <row r="38" spans="1:6" s="202" customFormat="1" ht="12.75">
      <c r="A38" s="710" t="s">
        <v>854</v>
      </c>
      <c r="B38" s="366" t="s">
        <v>1081</v>
      </c>
      <c r="C38" s="191">
        <v>13567</v>
      </c>
      <c r="D38" s="191">
        <v>584</v>
      </c>
      <c r="E38" s="622">
        <v>4.304562541460897</v>
      </c>
      <c r="F38" s="191">
        <v>200</v>
      </c>
    </row>
    <row r="39" spans="1:6" s="202" customFormat="1" ht="15" customHeight="1">
      <c r="A39" s="709" t="s">
        <v>105</v>
      </c>
      <c r="B39" s="711" t="s">
        <v>1121</v>
      </c>
      <c r="C39" s="191">
        <v>24749</v>
      </c>
      <c r="D39" s="191">
        <v>3567</v>
      </c>
      <c r="E39" s="622">
        <v>14.412703543577518</v>
      </c>
      <c r="F39" s="191">
        <v>2015</v>
      </c>
    </row>
    <row r="40" spans="1:6" s="202" customFormat="1" ht="25.5">
      <c r="A40" s="709" t="s">
        <v>901</v>
      </c>
      <c r="B40" s="712" t="s">
        <v>1092</v>
      </c>
      <c r="C40" s="305">
        <v>4677774</v>
      </c>
      <c r="D40" s="305">
        <v>912416</v>
      </c>
      <c r="E40" s="629">
        <v>19.50534591880668</v>
      </c>
      <c r="F40" s="305">
        <v>460698</v>
      </c>
    </row>
    <row r="41" spans="1:6" s="202" customFormat="1" ht="28.5" customHeight="1">
      <c r="A41" s="709" t="s">
        <v>867</v>
      </c>
      <c r="B41" s="712" t="s">
        <v>1093</v>
      </c>
      <c r="C41" s="305">
        <v>148701</v>
      </c>
      <c r="D41" s="305">
        <v>29625</v>
      </c>
      <c r="E41" s="629">
        <v>19.922529102023525</v>
      </c>
      <c r="F41" s="305">
        <v>16286</v>
      </c>
    </row>
    <row r="42" spans="1:6" s="202" customFormat="1" ht="17.25" customHeight="1">
      <c r="A42" s="709" t="s">
        <v>867</v>
      </c>
      <c r="B42" s="712" t="s">
        <v>1089</v>
      </c>
      <c r="C42" s="305">
        <v>6669</v>
      </c>
      <c r="D42" s="305">
        <v>477</v>
      </c>
      <c r="E42" s="629">
        <v>7.152496626180836</v>
      </c>
      <c r="F42" s="305">
        <v>215</v>
      </c>
    </row>
    <row r="43" spans="1:6" s="202" customFormat="1" ht="15" customHeight="1">
      <c r="A43" s="709" t="s">
        <v>11</v>
      </c>
      <c r="B43" s="712" t="s">
        <v>1090</v>
      </c>
      <c r="C43" s="305">
        <v>6676</v>
      </c>
      <c r="D43" s="305">
        <v>1102</v>
      </c>
      <c r="E43" s="629">
        <v>16.506890353505092</v>
      </c>
      <c r="F43" s="305">
        <v>89</v>
      </c>
    </row>
    <row r="44" spans="1:6" s="202" customFormat="1" ht="12.75">
      <c r="A44" s="1042" t="s">
        <v>1094</v>
      </c>
      <c r="B44" s="1042"/>
      <c r="C44" s="294">
        <v>2742397</v>
      </c>
      <c r="D44" s="294">
        <v>3171872</v>
      </c>
      <c r="E44" s="617">
        <v>115.66056993207037</v>
      </c>
      <c r="F44" s="294">
        <v>1723115</v>
      </c>
    </row>
    <row r="45" spans="1:6" s="202" customFormat="1" ht="12.75">
      <c r="A45" s="709" t="s">
        <v>854</v>
      </c>
      <c r="B45" s="366" t="s">
        <v>1081</v>
      </c>
      <c r="C45" s="191">
        <v>1999087</v>
      </c>
      <c r="D45" s="191">
        <v>1868100</v>
      </c>
      <c r="E45" s="622">
        <v>93.44765885626789</v>
      </c>
      <c r="F45" s="191">
        <v>495682</v>
      </c>
    </row>
    <row r="46" spans="1:6" s="202" customFormat="1" ht="12.75">
      <c r="A46" s="709" t="s">
        <v>105</v>
      </c>
      <c r="B46" s="711" t="s">
        <v>1121</v>
      </c>
      <c r="C46" s="191">
        <v>529342</v>
      </c>
      <c r="D46" s="191">
        <v>1277557</v>
      </c>
      <c r="E46" s="622">
        <v>241.34812654200877</v>
      </c>
      <c r="F46" s="191">
        <v>1218877</v>
      </c>
    </row>
    <row r="47" spans="1:6" s="202" customFormat="1" ht="12.75">
      <c r="A47" s="709" t="s">
        <v>108</v>
      </c>
      <c r="B47" s="711" t="s">
        <v>277</v>
      </c>
      <c r="C47" s="191">
        <v>31896</v>
      </c>
      <c r="D47" s="191">
        <v>12047</v>
      </c>
      <c r="E47" s="622">
        <v>37.769626285427634</v>
      </c>
      <c r="F47" s="191">
        <v>219</v>
      </c>
    </row>
    <row r="48" spans="1:6" s="202" customFormat="1" ht="25.5">
      <c r="A48" s="709" t="s">
        <v>9</v>
      </c>
      <c r="B48" s="712" t="s">
        <v>1085</v>
      </c>
      <c r="C48" s="305">
        <v>92148</v>
      </c>
      <c r="D48" s="305">
        <v>9621</v>
      </c>
      <c r="E48" s="629">
        <v>10.440812605808048</v>
      </c>
      <c r="F48" s="305">
        <v>6379</v>
      </c>
    </row>
    <row r="49" spans="1:6" s="202" customFormat="1" ht="25.5">
      <c r="A49" s="709" t="s">
        <v>867</v>
      </c>
      <c r="B49" s="712" t="s">
        <v>1086</v>
      </c>
      <c r="C49" s="305">
        <v>66500</v>
      </c>
      <c r="D49" s="305">
        <v>-58</v>
      </c>
      <c r="E49" s="629">
        <v>-0.08721804511278196</v>
      </c>
      <c r="F49" s="305">
        <v>-2365</v>
      </c>
    </row>
    <row r="50" spans="1:6" s="202" customFormat="1" ht="15.75" customHeight="1">
      <c r="A50" s="709" t="s">
        <v>867</v>
      </c>
      <c r="B50" s="712" t="s">
        <v>1089</v>
      </c>
      <c r="C50" s="305">
        <v>20500</v>
      </c>
      <c r="D50" s="305">
        <v>3323</v>
      </c>
      <c r="E50" s="629">
        <v>16.209756097560977</v>
      </c>
      <c r="F50" s="305">
        <v>3041</v>
      </c>
    </row>
    <row r="51" spans="1:6" s="202" customFormat="1" ht="15" customHeight="1">
      <c r="A51" s="709" t="s">
        <v>11</v>
      </c>
      <c r="B51" s="712" t="s">
        <v>1095</v>
      </c>
      <c r="C51" s="305">
        <v>2924</v>
      </c>
      <c r="D51" s="305">
        <v>1282</v>
      </c>
      <c r="E51" s="629">
        <v>43.84404924760602</v>
      </c>
      <c r="F51" s="305">
        <v>1282</v>
      </c>
    </row>
    <row r="52" spans="2:6" s="202" customFormat="1" ht="15.75">
      <c r="B52" s="37"/>
      <c r="D52" s="328"/>
      <c r="E52" s="595"/>
      <c r="F52" s="422"/>
    </row>
    <row r="53" spans="1:6" s="202" customFormat="1" ht="75" customHeight="1">
      <c r="A53" s="1017" t="s">
        <v>1162</v>
      </c>
      <c r="B53" s="1017"/>
      <c r="C53" s="1017"/>
      <c r="D53" s="1017"/>
      <c r="E53" s="1017"/>
      <c r="F53" s="1017"/>
    </row>
    <row r="54" spans="2:6" s="202" customFormat="1" ht="15.75">
      <c r="B54" s="37"/>
      <c r="D54" s="328"/>
      <c r="E54" s="595"/>
      <c r="F54" s="422"/>
    </row>
    <row r="55" spans="1:6" s="715" customFormat="1" ht="17.25" customHeight="1">
      <c r="A55" s="714" t="s">
        <v>1509</v>
      </c>
      <c r="B55" s="348"/>
      <c r="C55" s="348"/>
      <c r="D55" s="348"/>
      <c r="E55" s="202" t="s">
        <v>1510</v>
      </c>
      <c r="F55" s="404"/>
    </row>
    <row r="56" spans="1:5" s="323" customFormat="1" ht="17.25" customHeight="1">
      <c r="A56" s="521"/>
      <c r="B56" s="522"/>
      <c r="C56" s="716"/>
      <c r="D56" s="202"/>
      <c r="E56" s="635"/>
    </row>
    <row r="57" spans="1:5" s="202" customFormat="1" ht="12.75">
      <c r="A57" s="702"/>
      <c r="E57" s="606"/>
    </row>
    <row r="58" spans="1:5" s="202" customFormat="1" ht="12.75">
      <c r="A58" s="702"/>
      <c r="E58" s="606"/>
    </row>
    <row r="59" spans="1:5" s="202" customFormat="1" ht="12.75">
      <c r="A59" s="702"/>
      <c r="E59" s="606"/>
    </row>
    <row r="60" spans="1:6" s="202" customFormat="1" ht="12.75">
      <c r="A60" s="702"/>
      <c r="B60" s="1017"/>
      <c r="C60" s="1017"/>
      <c r="D60" s="1017"/>
      <c r="E60" s="1017"/>
      <c r="F60" s="1017"/>
    </row>
    <row r="61" spans="1:5" s="202" customFormat="1" ht="12.75">
      <c r="A61" s="542" t="s">
        <v>766</v>
      </c>
      <c r="E61" s="606"/>
    </row>
    <row r="62" spans="1:5" s="202" customFormat="1" ht="12.75">
      <c r="A62" s="601" t="s">
        <v>1512</v>
      </c>
      <c r="E62" s="606"/>
    </row>
  </sheetData>
  <mergeCells count="12">
    <mergeCell ref="A53:F53"/>
    <mergeCell ref="B60:F60"/>
    <mergeCell ref="A2:F2"/>
    <mergeCell ref="A27:B27"/>
    <mergeCell ref="A37:B37"/>
    <mergeCell ref="A44:B44"/>
    <mergeCell ref="A9:B9"/>
    <mergeCell ref="A19:B19"/>
    <mergeCell ref="A20:B20"/>
    <mergeCell ref="A24:B24"/>
    <mergeCell ref="A4:F4"/>
    <mergeCell ref="A5:F5"/>
  </mergeCells>
  <printOptions horizontalCentered="1"/>
  <pageMargins left="0.7480314960629921" right="0.7480314960629921" top="0.984251968503937" bottom="0.984251968503937" header="0.5118110236220472" footer="0.5118110236220472"/>
  <pageSetup firstPageNumber="41" useFirstPageNumber="1" horizontalDpi="300" verticalDpi="300" orientation="portrait" paperSize="9" scale="87" r:id="rId1"/>
  <headerFooter alignWithMargins="0">
    <oddFooter>&amp;R&amp;P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F56"/>
  <sheetViews>
    <sheetView workbookViewId="0" topLeftCell="A1">
      <selection activeCell="G4" sqref="G4"/>
    </sheetView>
  </sheetViews>
  <sheetFormatPr defaultColWidth="9.140625" defaultRowHeight="12.75"/>
  <cols>
    <col min="1" max="1" width="8.00390625" style="717" customWidth="1"/>
    <col min="2" max="2" width="43.28125" style="212" customWidth="1"/>
    <col min="3" max="3" width="11.00390625" style="212" customWidth="1"/>
    <col min="4" max="4" width="10.8515625" style="212" customWidth="1"/>
    <col min="5" max="5" width="11.7109375" style="748" customWidth="1"/>
    <col min="6" max="6" width="11.28125" style="212" customWidth="1"/>
    <col min="7" max="16384" width="9.140625" style="212" customWidth="1"/>
  </cols>
  <sheetData>
    <row r="1" spans="1:6" s="202" customFormat="1" ht="12.75">
      <c r="A1" s="717"/>
      <c r="E1" s="718"/>
      <c r="F1" s="328" t="s">
        <v>1097</v>
      </c>
    </row>
    <row r="2" spans="1:5" s="202" customFormat="1" ht="17.25" customHeight="1">
      <c r="A2" s="719"/>
      <c r="B2" s="720" t="s">
        <v>1098</v>
      </c>
      <c r="D2" s="721"/>
      <c r="E2" s="722"/>
    </row>
    <row r="3" spans="1:5" ht="17.25" customHeight="1">
      <c r="A3" s="723"/>
      <c r="B3" s="724"/>
      <c r="C3" s="592"/>
      <c r="D3" s="725"/>
      <c r="E3" s="726"/>
    </row>
    <row r="4" spans="1:5" ht="17.25" customHeight="1">
      <c r="A4" s="723"/>
      <c r="B4" s="727" t="s">
        <v>184</v>
      </c>
      <c r="C4" s="727"/>
      <c r="D4" s="728"/>
      <c r="E4" s="729"/>
    </row>
    <row r="5" spans="1:6" s="202" customFormat="1" ht="17.25" customHeight="1">
      <c r="A5" s="719"/>
      <c r="B5" s="730" t="s">
        <v>185</v>
      </c>
      <c r="D5" s="465"/>
      <c r="E5" s="731"/>
      <c r="F5" s="465"/>
    </row>
    <row r="6" spans="1:6" s="202" customFormat="1" ht="12.75">
      <c r="A6" s="717"/>
      <c r="E6" s="718"/>
      <c r="F6" s="703" t="s">
        <v>1516</v>
      </c>
    </row>
    <row r="7" spans="1:6" s="202" customFormat="1" ht="45.75" customHeight="1">
      <c r="A7" s="668" t="s">
        <v>292</v>
      </c>
      <c r="B7" s="704" t="s">
        <v>1465</v>
      </c>
      <c r="C7" s="704" t="s">
        <v>1330</v>
      </c>
      <c r="D7" s="704" t="s">
        <v>1518</v>
      </c>
      <c r="E7" s="732" t="s">
        <v>186</v>
      </c>
      <c r="F7" s="549" t="s">
        <v>1469</v>
      </c>
    </row>
    <row r="8" spans="1:6" s="202" customFormat="1" ht="12.75">
      <c r="A8" s="668" t="s">
        <v>1064</v>
      </c>
      <c r="B8" s="668" t="s">
        <v>1065</v>
      </c>
      <c r="C8" s="668" t="s">
        <v>1066</v>
      </c>
      <c r="D8" s="668" t="s">
        <v>1067</v>
      </c>
      <c r="E8" s="668" t="s">
        <v>1068</v>
      </c>
      <c r="F8" s="668" t="s">
        <v>1069</v>
      </c>
    </row>
    <row r="9" spans="1:6" s="202" customFormat="1" ht="25.5">
      <c r="A9" s="733" t="s">
        <v>187</v>
      </c>
      <c r="B9" s="707" t="s">
        <v>202</v>
      </c>
      <c r="C9" s="734">
        <v>37618711</v>
      </c>
      <c r="D9" s="734">
        <v>7121282</v>
      </c>
      <c r="E9" s="735">
        <v>18.9301595155666</v>
      </c>
      <c r="F9" s="734">
        <v>4022903</v>
      </c>
    </row>
    <row r="10" spans="1:6" s="202" customFormat="1" ht="15.75" customHeight="1">
      <c r="A10" s="736" t="s">
        <v>188</v>
      </c>
      <c r="B10" s="707" t="s">
        <v>1080</v>
      </c>
      <c r="C10" s="294">
        <v>4163629</v>
      </c>
      <c r="D10" s="294">
        <v>1090156</v>
      </c>
      <c r="E10" s="617">
        <v>26.182832332083382</v>
      </c>
      <c r="F10" s="294">
        <v>459667</v>
      </c>
    </row>
    <row r="11" spans="1:6" s="202" customFormat="1" ht="15.75" customHeight="1">
      <c r="A11" s="736"/>
      <c r="B11" s="711" t="s">
        <v>189</v>
      </c>
      <c r="C11" s="191">
        <v>3998629</v>
      </c>
      <c r="D11" s="191">
        <v>925156</v>
      </c>
      <c r="E11" s="622">
        <v>23.13683014853341</v>
      </c>
      <c r="F11" s="191">
        <v>294667</v>
      </c>
    </row>
    <row r="12" spans="1:6" s="202" customFormat="1" ht="15.75" customHeight="1">
      <c r="A12" s="736"/>
      <c r="B12" s="711" t="s">
        <v>190</v>
      </c>
      <c r="C12" s="191">
        <v>165000</v>
      </c>
      <c r="D12" s="191">
        <v>165000</v>
      </c>
      <c r="E12" s="622">
        <v>100</v>
      </c>
      <c r="F12" s="191">
        <v>165000</v>
      </c>
    </row>
    <row r="13" spans="1:6" s="202" customFormat="1" ht="15.75" customHeight="1">
      <c r="A13" s="736" t="s">
        <v>191</v>
      </c>
      <c r="B13" s="707" t="s">
        <v>1083</v>
      </c>
      <c r="C13" s="294">
        <v>2298178</v>
      </c>
      <c r="D13" s="294">
        <v>244153</v>
      </c>
      <c r="E13" s="617">
        <v>10.623763694544113</v>
      </c>
      <c r="F13" s="294">
        <v>159693</v>
      </c>
    </row>
    <row r="14" spans="1:6" s="202" customFormat="1" ht="15.75" customHeight="1">
      <c r="A14" s="736"/>
      <c r="B14" s="711" t="s">
        <v>189</v>
      </c>
      <c r="C14" s="191">
        <v>2298178</v>
      </c>
      <c r="D14" s="191">
        <v>244153</v>
      </c>
      <c r="E14" s="622">
        <v>10.623763694544113</v>
      </c>
      <c r="F14" s="191">
        <v>159693</v>
      </c>
    </row>
    <row r="15" spans="1:6" s="202" customFormat="1" ht="15.75" customHeight="1">
      <c r="A15" s="736"/>
      <c r="B15" s="711" t="s">
        <v>190</v>
      </c>
      <c r="C15" s="191">
        <v>0</v>
      </c>
      <c r="D15" s="191">
        <v>0</v>
      </c>
      <c r="E15" s="622">
        <v>0</v>
      </c>
      <c r="F15" s="191">
        <v>0</v>
      </c>
    </row>
    <row r="16" spans="1:6" s="202" customFormat="1" ht="15.75" customHeight="1">
      <c r="A16" s="736" t="s">
        <v>192</v>
      </c>
      <c r="B16" s="707" t="s">
        <v>1084</v>
      </c>
      <c r="C16" s="294">
        <v>22611413</v>
      </c>
      <c r="D16" s="294">
        <v>3149871</v>
      </c>
      <c r="E16" s="617">
        <v>13.930447424935362</v>
      </c>
      <c r="F16" s="294">
        <v>1922245</v>
      </c>
    </row>
    <row r="17" spans="1:6" s="202" customFormat="1" ht="15.75" customHeight="1">
      <c r="A17" s="736"/>
      <c r="B17" s="711" t="s">
        <v>189</v>
      </c>
      <c r="C17" s="191">
        <v>14190330</v>
      </c>
      <c r="D17" s="191">
        <v>1736148</v>
      </c>
      <c r="E17" s="622">
        <v>12.234726042311912</v>
      </c>
      <c r="F17" s="191">
        <v>1088881</v>
      </c>
    </row>
    <row r="18" spans="1:6" s="202" customFormat="1" ht="15.75" customHeight="1">
      <c r="A18" s="736"/>
      <c r="B18" s="711" t="s">
        <v>190</v>
      </c>
      <c r="C18" s="191">
        <v>8421083</v>
      </c>
      <c r="D18" s="191">
        <v>1413723</v>
      </c>
      <c r="E18" s="622">
        <v>16.787900083635325</v>
      </c>
      <c r="F18" s="191">
        <v>833364</v>
      </c>
    </row>
    <row r="19" spans="1:6" s="202" customFormat="1" ht="15.75" customHeight="1">
      <c r="A19" s="736" t="s">
        <v>193</v>
      </c>
      <c r="B19" s="713" t="s">
        <v>194</v>
      </c>
      <c r="C19" s="294">
        <v>4931991</v>
      </c>
      <c r="D19" s="294">
        <v>858321</v>
      </c>
      <c r="E19" s="617">
        <v>17.403133947324722</v>
      </c>
      <c r="F19" s="294">
        <v>486563</v>
      </c>
    </row>
    <row r="20" spans="1:6" s="202" customFormat="1" ht="15.75" customHeight="1">
      <c r="A20" s="736"/>
      <c r="B20" s="711" t="s">
        <v>189</v>
      </c>
      <c r="C20" s="191">
        <v>4730778</v>
      </c>
      <c r="D20" s="191">
        <v>827416</v>
      </c>
      <c r="E20" s="622">
        <v>17.490061888340563</v>
      </c>
      <c r="F20" s="191">
        <v>470276</v>
      </c>
    </row>
    <row r="21" spans="1:6" s="202" customFormat="1" ht="15.75" customHeight="1">
      <c r="A21" s="736"/>
      <c r="B21" s="711" t="s">
        <v>190</v>
      </c>
      <c r="C21" s="191">
        <v>201213</v>
      </c>
      <c r="D21" s="191">
        <v>30905</v>
      </c>
      <c r="E21" s="622">
        <v>15.359345569123267</v>
      </c>
      <c r="F21" s="191">
        <v>16287</v>
      </c>
    </row>
    <row r="22" spans="1:6" s="202" customFormat="1" ht="15.75" customHeight="1">
      <c r="A22" s="736" t="s">
        <v>195</v>
      </c>
      <c r="B22" s="713" t="s">
        <v>1094</v>
      </c>
      <c r="C22" s="294">
        <v>3613500</v>
      </c>
      <c r="D22" s="294">
        <v>1778781</v>
      </c>
      <c r="E22" s="617">
        <v>49.22598588625986</v>
      </c>
      <c r="F22" s="294">
        <v>994735</v>
      </c>
    </row>
    <row r="23" spans="1:6" s="202" customFormat="1" ht="15.75" customHeight="1">
      <c r="A23" s="736"/>
      <c r="B23" s="711" t="s">
        <v>189</v>
      </c>
      <c r="C23" s="191">
        <v>3552433</v>
      </c>
      <c r="D23" s="191">
        <v>1766043</v>
      </c>
      <c r="E23" s="622">
        <v>49.7136188071668</v>
      </c>
      <c r="F23" s="191">
        <v>984733</v>
      </c>
    </row>
    <row r="24" spans="1:6" s="202" customFormat="1" ht="15.75" customHeight="1">
      <c r="A24" s="736"/>
      <c r="B24" s="711" t="s">
        <v>190</v>
      </c>
      <c r="C24" s="191">
        <v>61067</v>
      </c>
      <c r="D24" s="191">
        <v>12738</v>
      </c>
      <c r="E24" s="622">
        <v>20.859056446198437</v>
      </c>
      <c r="F24" s="191">
        <v>10002</v>
      </c>
    </row>
    <row r="25" spans="1:6" s="202" customFormat="1" ht="15.75" customHeight="1">
      <c r="A25" s="736"/>
      <c r="B25" s="711"/>
      <c r="C25" s="191"/>
      <c r="D25" s="191"/>
      <c r="E25" s="737"/>
      <c r="F25" s="191"/>
    </row>
    <row r="26" spans="1:6" s="202" customFormat="1" ht="15.75" customHeight="1">
      <c r="A26" s="733" t="s">
        <v>196</v>
      </c>
      <c r="B26" s="624" t="s">
        <v>197</v>
      </c>
      <c r="C26" s="294">
        <v>37618711</v>
      </c>
      <c r="D26" s="294">
        <v>7121282</v>
      </c>
      <c r="E26" s="617">
        <v>18.9301595155666</v>
      </c>
      <c r="F26" s="294">
        <v>4022903</v>
      </c>
    </row>
    <row r="27" spans="1:6" s="202" customFormat="1" ht="15.75" customHeight="1">
      <c r="A27" s="738" t="s">
        <v>198</v>
      </c>
      <c r="B27" s="624" t="s">
        <v>199</v>
      </c>
      <c r="C27" s="294">
        <v>28770348</v>
      </c>
      <c r="D27" s="294">
        <v>5498916</v>
      </c>
      <c r="E27" s="617">
        <v>19.113136900533842</v>
      </c>
      <c r="F27" s="294">
        <v>2998250</v>
      </c>
    </row>
    <row r="28" spans="1:6" s="202" customFormat="1" ht="15.75" customHeight="1">
      <c r="A28" s="739" t="s">
        <v>350</v>
      </c>
      <c r="B28" s="740" t="s">
        <v>28</v>
      </c>
      <c r="C28" s="191">
        <v>1311860</v>
      </c>
      <c r="D28" s="191">
        <v>526920</v>
      </c>
      <c r="E28" s="622">
        <v>40.1658713582242</v>
      </c>
      <c r="F28" s="191">
        <v>287790</v>
      </c>
    </row>
    <row r="29" spans="1:6" s="202" customFormat="1" ht="15.75" customHeight="1">
      <c r="A29" s="739" t="s">
        <v>352</v>
      </c>
      <c r="B29" s="739" t="s">
        <v>353</v>
      </c>
      <c r="C29" s="191">
        <v>1000</v>
      </c>
      <c r="D29" s="191">
        <v>0</v>
      </c>
      <c r="E29" s="622">
        <v>0</v>
      </c>
      <c r="F29" s="191">
        <v>0</v>
      </c>
    </row>
    <row r="30" spans="1:6" s="202" customFormat="1" ht="15.75" customHeight="1">
      <c r="A30" s="739" t="s">
        <v>354</v>
      </c>
      <c r="B30" s="739" t="s">
        <v>355</v>
      </c>
      <c r="C30" s="191">
        <v>311870</v>
      </c>
      <c r="D30" s="191">
        <v>33691</v>
      </c>
      <c r="E30" s="622">
        <v>10.80289864366563</v>
      </c>
      <c r="F30" s="191">
        <v>23307</v>
      </c>
    </row>
    <row r="31" spans="1:6" s="202" customFormat="1" ht="15.75" customHeight="1">
      <c r="A31" s="739" t="s">
        <v>356</v>
      </c>
      <c r="B31" s="739" t="s">
        <v>357</v>
      </c>
      <c r="C31" s="191">
        <v>773136</v>
      </c>
      <c r="D31" s="191">
        <v>92082</v>
      </c>
      <c r="E31" s="622">
        <v>11.910194325448563</v>
      </c>
      <c r="F31" s="191">
        <v>56481</v>
      </c>
    </row>
    <row r="32" spans="1:6" s="202" customFormat="1" ht="15.75" customHeight="1">
      <c r="A32" s="739" t="s">
        <v>358</v>
      </c>
      <c r="B32" s="739" t="s">
        <v>359</v>
      </c>
      <c r="C32" s="191">
        <v>312648</v>
      </c>
      <c r="D32" s="191">
        <v>5046</v>
      </c>
      <c r="E32" s="622">
        <v>1.6139556306133416</v>
      </c>
      <c r="F32" s="191">
        <v>2831</v>
      </c>
    </row>
    <row r="33" spans="1:6" s="202" customFormat="1" ht="15.75" customHeight="1">
      <c r="A33" s="739" t="s">
        <v>360</v>
      </c>
      <c r="B33" s="739" t="s">
        <v>361</v>
      </c>
      <c r="C33" s="191">
        <v>559803</v>
      </c>
      <c r="D33" s="191">
        <v>147579</v>
      </c>
      <c r="E33" s="622">
        <v>26.36266686673705</v>
      </c>
      <c r="F33" s="191">
        <v>113183</v>
      </c>
    </row>
    <row r="34" spans="1:6" s="202" customFormat="1" ht="15.75" customHeight="1">
      <c r="A34" s="739" t="s">
        <v>362</v>
      </c>
      <c r="B34" s="739" t="s">
        <v>363</v>
      </c>
      <c r="C34" s="191">
        <v>10852463</v>
      </c>
      <c r="D34" s="191">
        <v>1995593</v>
      </c>
      <c r="E34" s="622">
        <v>18.38838796317481</v>
      </c>
      <c r="F34" s="191">
        <v>1139043</v>
      </c>
    </row>
    <row r="35" spans="1:6" s="202" customFormat="1" ht="15.75" customHeight="1">
      <c r="A35" s="739" t="s">
        <v>364</v>
      </c>
      <c r="B35" s="739" t="s">
        <v>29</v>
      </c>
      <c r="C35" s="191">
        <v>385341</v>
      </c>
      <c r="D35" s="191">
        <v>242639</v>
      </c>
      <c r="E35" s="622">
        <v>62.96734580540353</v>
      </c>
      <c r="F35" s="191">
        <v>134249</v>
      </c>
    </row>
    <row r="36" spans="1:6" s="202" customFormat="1" ht="15.75" customHeight="1">
      <c r="A36" s="739" t="s">
        <v>366</v>
      </c>
      <c r="B36" s="739" t="s">
        <v>367</v>
      </c>
      <c r="C36" s="191">
        <v>0</v>
      </c>
      <c r="D36" s="191">
        <v>0</v>
      </c>
      <c r="E36" s="622">
        <v>0</v>
      </c>
      <c r="F36" s="191">
        <v>0</v>
      </c>
    </row>
    <row r="37" spans="1:6" s="202" customFormat="1" ht="15.75" customHeight="1">
      <c r="A37" s="739" t="s">
        <v>368</v>
      </c>
      <c r="B37" s="739" t="s">
        <v>30</v>
      </c>
      <c r="C37" s="191">
        <v>44485</v>
      </c>
      <c r="D37" s="191">
        <v>365523</v>
      </c>
      <c r="E37" s="622">
        <v>821.6769697650893</v>
      </c>
      <c r="F37" s="191">
        <v>206582</v>
      </c>
    </row>
    <row r="38" spans="1:6" s="202" customFormat="1" ht="15.75" customHeight="1">
      <c r="A38" s="739" t="s">
        <v>370</v>
      </c>
      <c r="B38" s="739" t="s">
        <v>371</v>
      </c>
      <c r="C38" s="191">
        <v>12500</v>
      </c>
      <c r="D38" s="191">
        <v>118</v>
      </c>
      <c r="E38" s="622">
        <v>0.9440000000000001</v>
      </c>
      <c r="F38" s="191">
        <v>115</v>
      </c>
    </row>
    <row r="39" spans="1:6" s="202" customFormat="1" ht="15.75" customHeight="1">
      <c r="A39" s="739" t="s">
        <v>372</v>
      </c>
      <c r="B39" s="739" t="s">
        <v>373</v>
      </c>
      <c r="C39" s="191">
        <v>13349965</v>
      </c>
      <c r="D39" s="191">
        <v>1785983</v>
      </c>
      <c r="E39" s="622">
        <v>13.378184886627043</v>
      </c>
      <c r="F39" s="191">
        <v>1060870</v>
      </c>
    </row>
    <row r="40" spans="1:6" s="202" customFormat="1" ht="15.75" customHeight="1">
      <c r="A40" s="739" t="s">
        <v>374</v>
      </c>
      <c r="B40" s="739" t="s">
        <v>375</v>
      </c>
      <c r="C40" s="191">
        <v>255801</v>
      </c>
      <c r="D40" s="191">
        <v>263630</v>
      </c>
      <c r="E40" s="622">
        <v>103.060582249483</v>
      </c>
      <c r="F40" s="191">
        <v>-47438</v>
      </c>
    </row>
    <row r="41" spans="1:6" s="202" customFormat="1" ht="15.75" customHeight="1">
      <c r="A41" s="739" t="s">
        <v>32</v>
      </c>
      <c r="B41" s="432" t="s">
        <v>33</v>
      </c>
      <c r="C41" s="191">
        <v>75175</v>
      </c>
      <c r="D41" s="191">
        <v>15732</v>
      </c>
      <c r="E41" s="622">
        <v>20.9271699368141</v>
      </c>
      <c r="F41" s="191">
        <v>5546</v>
      </c>
    </row>
    <row r="42" spans="1:6" s="202" customFormat="1" ht="15.75" customHeight="1">
      <c r="A42" s="739" t="s">
        <v>34</v>
      </c>
      <c r="B42" s="432" t="s">
        <v>35</v>
      </c>
      <c r="C42" s="191">
        <v>100396</v>
      </c>
      <c r="D42" s="191">
        <v>0</v>
      </c>
      <c r="E42" s="622">
        <v>0</v>
      </c>
      <c r="F42" s="191">
        <v>0</v>
      </c>
    </row>
    <row r="43" spans="1:6" s="202" customFormat="1" ht="15.75" customHeight="1">
      <c r="A43" s="739" t="s">
        <v>36</v>
      </c>
      <c r="B43" s="739" t="s">
        <v>37</v>
      </c>
      <c r="C43" s="191">
        <v>423905</v>
      </c>
      <c r="D43" s="191">
        <v>24380</v>
      </c>
      <c r="E43" s="622">
        <v>5.751288614194218</v>
      </c>
      <c r="F43" s="191">
        <v>15691</v>
      </c>
    </row>
    <row r="44" spans="1:6" s="202" customFormat="1" ht="15.75" customHeight="1">
      <c r="A44" s="741" t="s">
        <v>200</v>
      </c>
      <c r="B44" s="707" t="s">
        <v>201</v>
      </c>
      <c r="C44" s="294">
        <v>8848363</v>
      </c>
      <c r="D44" s="294">
        <v>1622366</v>
      </c>
      <c r="E44" s="617">
        <v>18.335210705076182</v>
      </c>
      <c r="F44" s="294">
        <v>1024653</v>
      </c>
    </row>
    <row r="45" spans="1:6" s="202" customFormat="1" ht="15.75" customHeight="1">
      <c r="A45" s="742">
        <v>14.31</v>
      </c>
      <c r="B45" s="366" t="s">
        <v>40</v>
      </c>
      <c r="C45" s="191">
        <v>12888</v>
      </c>
      <c r="D45" s="191">
        <v>0</v>
      </c>
      <c r="E45" s="622">
        <v>0</v>
      </c>
      <c r="F45" s="191">
        <v>0</v>
      </c>
    </row>
    <row r="46" spans="1:6" s="202" customFormat="1" ht="15.75" customHeight="1">
      <c r="A46" s="742">
        <v>14.32</v>
      </c>
      <c r="B46" s="366" t="s">
        <v>42</v>
      </c>
      <c r="C46" s="191">
        <v>8835475</v>
      </c>
      <c r="D46" s="191">
        <v>1622366</v>
      </c>
      <c r="E46" s="622">
        <v>18.361955639057324</v>
      </c>
      <c r="F46" s="191">
        <v>1024653</v>
      </c>
    </row>
    <row r="47" spans="1:6" s="202" customFormat="1" ht="12.75">
      <c r="A47" s="717"/>
      <c r="C47" s="743"/>
      <c r="D47" s="743"/>
      <c r="E47" s="744"/>
      <c r="F47" s="347"/>
    </row>
    <row r="48" spans="1:6" ht="15.75">
      <c r="A48" s="1045"/>
      <c r="B48" s="1045"/>
      <c r="C48" s="1045"/>
      <c r="D48" s="1045"/>
      <c r="E48" s="1045"/>
      <c r="F48" s="1045"/>
    </row>
    <row r="49" spans="1:6" s="715" customFormat="1" ht="17.25" customHeight="1">
      <c r="A49" s="714" t="s">
        <v>1509</v>
      </c>
      <c r="B49" s="348"/>
      <c r="C49" s="348"/>
      <c r="D49" s="348"/>
      <c r="E49" s="202" t="s">
        <v>1510</v>
      </c>
      <c r="F49" s="404"/>
    </row>
    <row r="50" spans="1:6" s="715" customFormat="1" ht="17.25" customHeight="1">
      <c r="A50" s="714"/>
      <c r="B50" s="348"/>
      <c r="C50" s="348"/>
      <c r="D50" s="348"/>
      <c r="E50" s="745"/>
      <c r="F50" s="404"/>
    </row>
    <row r="51" spans="1:5" s="202" customFormat="1" ht="12.75">
      <c r="A51" s="542"/>
      <c r="B51" s="542"/>
      <c r="C51" s="542"/>
      <c r="D51" s="746"/>
      <c r="E51" s="747"/>
    </row>
    <row r="52" spans="1:5" s="202" customFormat="1" ht="12.75">
      <c r="A52" s="542" t="s">
        <v>766</v>
      </c>
      <c r="B52" s="542"/>
      <c r="C52" s="542"/>
      <c r="D52" s="542"/>
      <c r="E52" s="640"/>
    </row>
    <row r="53" spans="1:5" s="202" customFormat="1" ht="12.75">
      <c r="A53" s="601" t="s">
        <v>1512</v>
      </c>
      <c r="B53" s="542"/>
      <c r="C53" s="542"/>
      <c r="D53" s="542"/>
      <c r="E53" s="640"/>
    </row>
    <row r="54" spans="2:5" s="202" customFormat="1" ht="12.75">
      <c r="B54" s="542"/>
      <c r="C54" s="542"/>
      <c r="D54" s="542"/>
      <c r="E54" s="640"/>
    </row>
    <row r="55" spans="1:6" ht="15.75">
      <c r="A55" s="212"/>
      <c r="B55" s="542"/>
      <c r="C55" s="542"/>
      <c r="D55" s="542"/>
      <c r="E55" s="640"/>
      <c r="F55" s="202"/>
    </row>
    <row r="56" spans="3:6" ht="15.75">
      <c r="C56" s="202"/>
      <c r="D56" s="202"/>
      <c r="E56" s="718"/>
      <c r="F56" s="202"/>
    </row>
  </sheetData>
  <mergeCells count="1">
    <mergeCell ref="A48:F48"/>
  </mergeCells>
  <printOptions horizontalCentered="1"/>
  <pageMargins left="0.9448818897637796" right="0.35433070866141736" top="0.5905511811023623" bottom="0.4724409448818898" header="0.2755905511811024" footer="0.1968503937007874"/>
  <pageSetup firstPageNumber="43" useFirstPageNumber="1" fitToHeight="1" fitToWidth="1" horizontalDpi="300" verticalDpi="300" orientation="portrait" paperSize="9" scale="91" r:id="rId1"/>
  <headerFooter alignWithMargins="0">
    <oddFooter>&amp;R&amp;P</oddFooter>
  </headerFooter>
</worksheet>
</file>

<file path=xl/worksheets/sheet18.xml><?xml version="1.0" encoding="utf-8"?>
<worksheet xmlns="http://schemas.openxmlformats.org/spreadsheetml/2006/main" xmlns:r="http://schemas.openxmlformats.org/officeDocument/2006/relationships">
  <dimension ref="A1:F91"/>
  <sheetViews>
    <sheetView workbookViewId="0" topLeftCell="A1">
      <selection activeCell="I4" sqref="I4"/>
    </sheetView>
  </sheetViews>
  <sheetFormatPr defaultColWidth="9.140625" defaultRowHeight="12.75"/>
  <cols>
    <col min="1" max="1" width="8.00390625" style="717" customWidth="1"/>
    <col min="2" max="2" width="47.140625" style="212" customWidth="1"/>
    <col min="3" max="3" width="11.00390625" style="212" customWidth="1"/>
    <col min="4" max="4" width="10.8515625" style="212" customWidth="1"/>
    <col min="5" max="5" width="11.7109375" style="608" customWidth="1"/>
    <col min="6" max="6" width="10.421875" style="212" bestFit="1" customWidth="1"/>
    <col min="7" max="16384" width="9.140625" style="212" customWidth="1"/>
  </cols>
  <sheetData>
    <row r="1" spans="1:6" s="202" customFormat="1" ht="12.75">
      <c r="A1" s="717"/>
      <c r="E1" s="596"/>
      <c r="F1" s="328" t="s">
        <v>203</v>
      </c>
    </row>
    <row r="2" spans="1:6" s="202" customFormat="1" ht="17.25" customHeight="1">
      <c r="A2" s="1013" t="s">
        <v>936</v>
      </c>
      <c r="B2" s="1013"/>
      <c r="C2" s="1013"/>
      <c r="D2" s="1013"/>
      <c r="E2" s="1013"/>
      <c r="F2" s="1013"/>
    </row>
    <row r="3" spans="1:5" s="458" customFormat="1" ht="17.25" customHeight="1">
      <c r="A3" s="592"/>
      <c r="B3" s="538"/>
      <c r="C3" s="538"/>
      <c r="D3" s="749"/>
      <c r="E3" s="749"/>
    </row>
    <row r="4" spans="1:6" ht="17.25" customHeight="1">
      <c r="A4" s="1043" t="s">
        <v>204</v>
      </c>
      <c r="B4" s="1043"/>
      <c r="C4" s="1043"/>
      <c r="D4" s="1043"/>
      <c r="E4" s="1043"/>
      <c r="F4" s="1043"/>
    </row>
    <row r="5" spans="1:6" s="202" customFormat="1" ht="17.25" customHeight="1">
      <c r="A5" s="1046" t="s">
        <v>118</v>
      </c>
      <c r="B5" s="1046"/>
      <c r="C5" s="1046"/>
      <c r="D5" s="1046"/>
      <c r="E5" s="1046"/>
      <c r="F5" s="1046"/>
    </row>
    <row r="6" spans="1:6" s="202" customFormat="1" ht="12.75">
      <c r="A6" s="717"/>
      <c r="E6" s="596"/>
      <c r="F6" s="703" t="s">
        <v>1516</v>
      </c>
    </row>
    <row r="7" spans="1:6" s="202" customFormat="1" ht="45.75" customHeight="1">
      <c r="A7" s="668" t="s">
        <v>292</v>
      </c>
      <c r="B7" s="704" t="s">
        <v>1465</v>
      </c>
      <c r="C7" s="704" t="s">
        <v>1330</v>
      </c>
      <c r="D7" s="704" t="s">
        <v>1518</v>
      </c>
      <c r="E7" s="549" t="s">
        <v>771</v>
      </c>
      <c r="F7" s="549" t="s">
        <v>1469</v>
      </c>
    </row>
    <row r="8" spans="1:6" s="202" customFormat="1" ht="12.75">
      <c r="A8" s="705" t="s">
        <v>1064</v>
      </c>
      <c r="B8" s="705" t="s">
        <v>1065</v>
      </c>
      <c r="C8" s="705" t="s">
        <v>1066</v>
      </c>
      <c r="D8" s="705" t="s">
        <v>1067</v>
      </c>
      <c r="E8" s="705" t="s">
        <v>1068</v>
      </c>
      <c r="F8" s="668" t="s">
        <v>1069</v>
      </c>
    </row>
    <row r="9" spans="1:6" s="202" customFormat="1" ht="12.75">
      <c r="A9" s="750" t="s">
        <v>53</v>
      </c>
      <c r="B9" s="707" t="s">
        <v>205</v>
      </c>
      <c r="C9" s="294">
        <v>34327345</v>
      </c>
      <c r="D9" s="294">
        <v>11845993</v>
      </c>
      <c r="E9" s="617">
        <v>34.50891119018963</v>
      </c>
      <c r="F9" s="294">
        <v>6484865</v>
      </c>
    </row>
    <row r="10" spans="1:6" s="202" customFormat="1" ht="12.75">
      <c r="A10" s="750" t="s">
        <v>206</v>
      </c>
      <c r="B10" s="707" t="s">
        <v>207</v>
      </c>
      <c r="C10" s="294">
        <v>38358205</v>
      </c>
      <c r="D10" s="294">
        <v>6944115</v>
      </c>
      <c r="E10" s="617">
        <v>18.103336691589192</v>
      </c>
      <c r="F10" s="294">
        <v>4119556</v>
      </c>
    </row>
    <row r="11" spans="1:6" s="202" customFormat="1" ht="12.75">
      <c r="A11" s="615"/>
      <c r="B11" s="365" t="s">
        <v>237</v>
      </c>
      <c r="C11" s="294">
        <v>31139795</v>
      </c>
      <c r="D11" s="294">
        <v>5933032</v>
      </c>
      <c r="E11" s="617">
        <v>19.05289357235653</v>
      </c>
      <c r="F11" s="294">
        <v>3526733</v>
      </c>
    </row>
    <row r="12" spans="1:6" s="202" customFormat="1" ht="12.75">
      <c r="A12" s="733">
        <v>1000</v>
      </c>
      <c r="B12" s="365" t="s">
        <v>56</v>
      </c>
      <c r="C12" s="294">
        <v>16869148</v>
      </c>
      <c r="D12" s="294">
        <v>3210816</v>
      </c>
      <c r="E12" s="617">
        <v>19.033658368519855</v>
      </c>
      <c r="F12" s="191">
        <v>1917442</v>
      </c>
    </row>
    <row r="13" spans="1:6" s="202" customFormat="1" ht="12.75">
      <c r="A13" s="751">
        <v>1100</v>
      </c>
      <c r="B13" s="739" t="s">
        <v>208</v>
      </c>
      <c r="C13" s="191">
        <v>1634349</v>
      </c>
      <c r="D13" s="191">
        <v>527499</v>
      </c>
      <c r="E13" s="622">
        <v>32.2757868729384</v>
      </c>
      <c r="F13" s="191">
        <v>313595</v>
      </c>
    </row>
    <row r="14" spans="1:6" s="202" customFormat="1" ht="14.25" customHeight="1">
      <c r="A14" s="751">
        <v>1200</v>
      </c>
      <c r="B14" s="739" t="s">
        <v>209</v>
      </c>
      <c r="C14" s="191">
        <v>372928</v>
      </c>
      <c r="D14" s="191">
        <v>131814</v>
      </c>
      <c r="E14" s="622">
        <v>35.34569675647846</v>
      </c>
      <c r="F14" s="191">
        <v>75804</v>
      </c>
    </row>
    <row r="15" spans="1:6" s="202" customFormat="1" ht="12.75">
      <c r="A15" s="751">
        <v>1300</v>
      </c>
      <c r="B15" s="739" t="s">
        <v>210</v>
      </c>
      <c r="C15" s="191">
        <v>118472</v>
      </c>
      <c r="D15" s="191">
        <v>27180</v>
      </c>
      <c r="E15" s="622">
        <v>22.94212978594098</v>
      </c>
      <c r="F15" s="191">
        <v>10997</v>
      </c>
    </row>
    <row r="16" spans="1:6" s="202" customFormat="1" ht="12.75">
      <c r="A16" s="751">
        <v>1400</v>
      </c>
      <c r="B16" s="739" t="s">
        <v>211</v>
      </c>
      <c r="C16" s="191">
        <v>12934197</v>
      </c>
      <c r="D16" s="191">
        <v>2236835</v>
      </c>
      <c r="E16" s="622">
        <v>17.29396111718416</v>
      </c>
      <c r="F16" s="191">
        <v>1350171</v>
      </c>
    </row>
    <row r="17" spans="1:6" s="596" customFormat="1" ht="27" customHeight="1">
      <c r="A17" s="658">
        <v>1455</v>
      </c>
      <c r="B17" s="659" t="s">
        <v>65</v>
      </c>
      <c r="C17" s="752">
        <v>2040</v>
      </c>
      <c r="D17" s="752">
        <v>999</v>
      </c>
      <c r="E17" s="622">
        <v>48.970588235294116</v>
      </c>
      <c r="F17" s="305">
        <v>86</v>
      </c>
    </row>
    <row r="18" spans="1:6" s="596" customFormat="1" ht="55.5" customHeight="1">
      <c r="A18" s="658">
        <v>1456</v>
      </c>
      <c r="B18" s="659" t="s">
        <v>66</v>
      </c>
      <c r="C18" s="752">
        <v>0</v>
      </c>
      <c r="D18" s="752">
        <v>0</v>
      </c>
      <c r="E18" s="629">
        <v>0</v>
      </c>
      <c r="F18" s="305">
        <v>0</v>
      </c>
    </row>
    <row r="19" spans="1:6" s="608" customFormat="1" ht="15.75">
      <c r="A19" s="662">
        <v>1491</v>
      </c>
      <c r="B19" s="663" t="s">
        <v>67</v>
      </c>
      <c r="C19" s="753">
        <v>0</v>
      </c>
      <c r="D19" s="753">
        <v>0</v>
      </c>
      <c r="E19" s="629">
        <v>0</v>
      </c>
      <c r="F19" s="305">
        <v>0</v>
      </c>
    </row>
    <row r="20" spans="1:6" s="608" customFormat="1" ht="15.75">
      <c r="A20" s="662">
        <v>1492</v>
      </c>
      <c r="B20" s="663" t="s">
        <v>68</v>
      </c>
      <c r="C20" s="753">
        <v>22551</v>
      </c>
      <c r="D20" s="753">
        <v>3735</v>
      </c>
      <c r="E20" s="622">
        <v>16.562458427564188</v>
      </c>
      <c r="F20" s="305">
        <v>-24841</v>
      </c>
    </row>
    <row r="21" spans="1:6" s="608" customFormat="1" ht="15.75">
      <c r="A21" s="662">
        <v>1493</v>
      </c>
      <c r="B21" s="663" t="s">
        <v>69</v>
      </c>
      <c r="C21" s="753">
        <v>120</v>
      </c>
      <c r="D21" s="753">
        <v>786</v>
      </c>
      <c r="E21" s="622">
        <v>655</v>
      </c>
      <c r="F21" s="305">
        <v>-276</v>
      </c>
    </row>
    <row r="22" spans="1:6" s="608" customFormat="1" ht="15.75">
      <c r="A22" s="662">
        <v>1499</v>
      </c>
      <c r="B22" s="663" t="s">
        <v>70</v>
      </c>
      <c r="C22" s="753">
        <v>26651</v>
      </c>
      <c r="D22" s="753">
        <v>2907</v>
      </c>
      <c r="E22" s="622">
        <v>10.907658249221418</v>
      </c>
      <c r="F22" s="305">
        <v>275</v>
      </c>
    </row>
    <row r="23" spans="1:6" s="202" customFormat="1" ht="25.5">
      <c r="A23" s="751">
        <v>1500</v>
      </c>
      <c r="B23" s="739" t="s">
        <v>212</v>
      </c>
      <c r="C23" s="191">
        <v>1772000</v>
      </c>
      <c r="D23" s="191">
        <v>285068</v>
      </c>
      <c r="E23" s="622">
        <v>16.087358916478557</v>
      </c>
      <c r="F23" s="191">
        <v>164838</v>
      </c>
    </row>
    <row r="24" spans="1:6" s="202" customFormat="1" ht="12.75">
      <c r="A24" s="658">
        <v>1564</v>
      </c>
      <c r="B24" s="659" t="s">
        <v>73</v>
      </c>
      <c r="C24" s="250">
        <v>0</v>
      </c>
      <c r="D24" s="250">
        <v>0</v>
      </c>
      <c r="E24" s="629">
        <v>0</v>
      </c>
      <c r="F24" s="305">
        <v>0</v>
      </c>
    </row>
    <row r="25" spans="1:6" s="202" customFormat="1" ht="12.75">
      <c r="A25" s="658">
        <v>1565</v>
      </c>
      <c r="B25" s="666" t="s">
        <v>74</v>
      </c>
      <c r="C25" s="250">
        <v>0</v>
      </c>
      <c r="D25" s="250">
        <v>0</v>
      </c>
      <c r="E25" s="629">
        <v>0</v>
      </c>
      <c r="F25" s="305">
        <v>0</v>
      </c>
    </row>
    <row r="26" spans="1:6" s="202" customFormat="1" ht="12.75">
      <c r="A26" s="751">
        <v>1600</v>
      </c>
      <c r="B26" s="739" t="s">
        <v>213</v>
      </c>
      <c r="C26" s="191">
        <v>37202</v>
      </c>
      <c r="D26" s="191">
        <v>2420</v>
      </c>
      <c r="E26" s="622">
        <v>6.505026611472502</v>
      </c>
      <c r="F26" s="191">
        <v>2037</v>
      </c>
    </row>
    <row r="27" spans="1:6" s="202" customFormat="1" ht="12.75">
      <c r="A27" s="733">
        <v>2000</v>
      </c>
      <c r="B27" s="754" t="s">
        <v>214</v>
      </c>
      <c r="C27" s="294">
        <v>84841</v>
      </c>
      <c r="D27" s="294">
        <v>18358</v>
      </c>
      <c r="E27" s="617">
        <v>21.638123077285744</v>
      </c>
      <c r="F27" s="294">
        <v>7169</v>
      </c>
    </row>
    <row r="28" spans="1:6" s="202" customFormat="1" ht="12.75">
      <c r="A28" s="668" t="s">
        <v>77</v>
      </c>
      <c r="B28" s="739" t="s">
        <v>78</v>
      </c>
      <c r="C28" s="191">
        <v>84221</v>
      </c>
      <c r="D28" s="191">
        <v>18276</v>
      </c>
      <c r="E28" s="622">
        <v>21.700051056149892</v>
      </c>
      <c r="F28" s="191">
        <v>7129</v>
      </c>
    </row>
    <row r="29" spans="1:6" s="202" customFormat="1" ht="12" customHeight="1">
      <c r="A29" s="627" t="s">
        <v>79</v>
      </c>
      <c r="B29" s="675" t="s">
        <v>215</v>
      </c>
      <c r="C29" s="305">
        <v>16277</v>
      </c>
      <c r="D29" s="305">
        <v>1825</v>
      </c>
      <c r="E29" s="622">
        <v>11.212139829206857</v>
      </c>
      <c r="F29" s="305">
        <v>1532</v>
      </c>
    </row>
    <row r="30" spans="1:6" ht="25.5">
      <c r="A30" s="627" t="s">
        <v>216</v>
      </c>
      <c r="B30" s="675" t="s">
        <v>217</v>
      </c>
      <c r="C30" s="305">
        <v>36093</v>
      </c>
      <c r="D30" s="305">
        <v>10597</v>
      </c>
      <c r="E30" s="622">
        <v>29.360263763056548</v>
      </c>
      <c r="F30" s="305">
        <v>2878</v>
      </c>
    </row>
    <row r="31" spans="1:6" s="202" customFormat="1" ht="12.75">
      <c r="A31" s="627" t="s">
        <v>82</v>
      </c>
      <c r="B31" s="675" t="s">
        <v>218</v>
      </c>
      <c r="C31" s="305">
        <v>31851</v>
      </c>
      <c r="D31" s="305">
        <v>5854</v>
      </c>
      <c r="E31" s="622">
        <v>18.37932874948981</v>
      </c>
      <c r="F31" s="305">
        <v>2719</v>
      </c>
    </row>
    <row r="32" spans="1:6" s="202" customFormat="1" ht="12.75">
      <c r="A32" s="668" t="s">
        <v>84</v>
      </c>
      <c r="B32" s="739" t="s">
        <v>85</v>
      </c>
      <c r="C32" s="191">
        <v>0</v>
      </c>
      <c r="D32" s="191">
        <v>0</v>
      </c>
      <c r="E32" s="622">
        <v>0</v>
      </c>
      <c r="F32" s="191">
        <v>0</v>
      </c>
    </row>
    <row r="33" spans="1:6" s="202" customFormat="1" ht="14.25" customHeight="1">
      <c r="A33" s="668" t="s">
        <v>86</v>
      </c>
      <c r="B33" s="739" t="s">
        <v>87</v>
      </c>
      <c r="C33" s="191">
        <v>620</v>
      </c>
      <c r="D33" s="191">
        <v>82</v>
      </c>
      <c r="E33" s="622">
        <v>13.225806451612904</v>
      </c>
      <c r="F33" s="191">
        <v>40</v>
      </c>
    </row>
    <row r="34" spans="1:6" s="202" customFormat="1" ht="12.75">
      <c r="A34" s="733">
        <v>3000</v>
      </c>
      <c r="B34" s="754" t="s">
        <v>219</v>
      </c>
      <c r="C34" s="294">
        <v>14185806</v>
      </c>
      <c r="D34" s="294">
        <v>2703858</v>
      </c>
      <c r="E34" s="617">
        <v>19.060305773249684</v>
      </c>
      <c r="F34" s="294">
        <v>1602122</v>
      </c>
    </row>
    <row r="35" spans="1:6" s="202" customFormat="1" ht="12.75">
      <c r="A35" s="751">
        <v>3100</v>
      </c>
      <c r="B35" s="739" t="s">
        <v>314</v>
      </c>
      <c r="C35" s="755">
        <v>3952</v>
      </c>
      <c r="D35" s="755">
        <v>2883</v>
      </c>
      <c r="E35" s="622">
        <v>72.9504048582996</v>
      </c>
      <c r="F35" s="191">
        <v>2330</v>
      </c>
    </row>
    <row r="36" spans="1:6" s="202" customFormat="1" ht="12.75" customHeight="1">
      <c r="A36" s="751">
        <v>3400</v>
      </c>
      <c r="B36" s="739" t="s">
        <v>320</v>
      </c>
      <c r="C36" s="755">
        <v>5062977</v>
      </c>
      <c r="D36" s="755">
        <v>1029663</v>
      </c>
      <c r="E36" s="622">
        <v>20.33710601489993</v>
      </c>
      <c r="F36" s="191">
        <v>537145</v>
      </c>
    </row>
    <row r="37" spans="1:6" s="202" customFormat="1" ht="12.75">
      <c r="A37" s="751">
        <v>3500</v>
      </c>
      <c r="B37" s="739" t="s">
        <v>322</v>
      </c>
      <c r="C37" s="755">
        <v>257154</v>
      </c>
      <c r="D37" s="755">
        <v>48446</v>
      </c>
      <c r="E37" s="622">
        <v>18.839294741672305</v>
      </c>
      <c r="F37" s="191">
        <v>37494</v>
      </c>
    </row>
    <row r="38" spans="1:6" s="202" customFormat="1" ht="12.75">
      <c r="A38" s="627" t="s">
        <v>1014</v>
      </c>
      <c r="B38" s="675" t="s">
        <v>1015</v>
      </c>
      <c r="C38" s="752">
        <v>710</v>
      </c>
      <c r="D38" s="752">
        <v>0</v>
      </c>
      <c r="E38" s="629">
        <v>0</v>
      </c>
      <c r="F38" s="305">
        <v>0</v>
      </c>
    </row>
    <row r="39" spans="1:6" s="202" customFormat="1" ht="12.75">
      <c r="A39" s="627" t="s">
        <v>1016</v>
      </c>
      <c r="B39" s="676" t="s">
        <v>1017</v>
      </c>
      <c r="C39" s="752">
        <v>0</v>
      </c>
      <c r="D39" s="752">
        <v>0</v>
      </c>
      <c r="E39" s="629">
        <v>0</v>
      </c>
      <c r="F39" s="305">
        <v>0</v>
      </c>
    </row>
    <row r="40" spans="1:6" s="202" customFormat="1" ht="12.75">
      <c r="A40" s="627" t="s">
        <v>1018</v>
      </c>
      <c r="B40" s="676" t="s">
        <v>1019</v>
      </c>
      <c r="C40" s="752">
        <v>220</v>
      </c>
      <c r="D40" s="752">
        <v>0</v>
      </c>
      <c r="E40" s="629">
        <v>0</v>
      </c>
      <c r="F40" s="305">
        <v>0</v>
      </c>
    </row>
    <row r="41" spans="1:6" ht="15.75">
      <c r="A41" s="668">
        <v>3600</v>
      </c>
      <c r="B41" s="739" t="s">
        <v>220</v>
      </c>
      <c r="C41" s="755">
        <v>13360</v>
      </c>
      <c r="D41" s="755">
        <v>500</v>
      </c>
      <c r="E41" s="622">
        <v>3.74251497005988</v>
      </c>
      <c r="F41" s="191">
        <v>500</v>
      </c>
    </row>
    <row r="42" spans="1:6" s="202" customFormat="1" ht="15.75" customHeight="1">
      <c r="A42" s="668" t="s">
        <v>221</v>
      </c>
      <c r="B42" s="739" t="s">
        <v>222</v>
      </c>
      <c r="C42" s="755">
        <v>8848363</v>
      </c>
      <c r="D42" s="755">
        <v>1622366</v>
      </c>
      <c r="E42" s="622">
        <v>18.335210705076182</v>
      </c>
      <c r="F42" s="191">
        <v>1024653</v>
      </c>
    </row>
    <row r="43" spans="1:6" s="202" customFormat="1" ht="39.75" customHeight="1">
      <c r="A43" s="627" t="s">
        <v>223</v>
      </c>
      <c r="B43" s="675" t="s">
        <v>224</v>
      </c>
      <c r="C43" s="753">
        <v>12888</v>
      </c>
      <c r="D43" s="753">
        <v>0</v>
      </c>
      <c r="E43" s="629">
        <v>0</v>
      </c>
      <c r="F43" s="305">
        <v>0</v>
      </c>
    </row>
    <row r="44" spans="1:6" s="202" customFormat="1" ht="12.75">
      <c r="A44" s="668">
        <v>3900</v>
      </c>
      <c r="B44" s="739" t="s">
        <v>330</v>
      </c>
      <c r="C44" s="755">
        <v>0</v>
      </c>
      <c r="D44" s="755">
        <v>0</v>
      </c>
      <c r="E44" s="622">
        <v>0</v>
      </c>
      <c r="F44" s="191">
        <v>0</v>
      </c>
    </row>
    <row r="45" spans="1:6" s="202" customFormat="1" ht="12.75">
      <c r="A45" s="678">
        <v>3910</v>
      </c>
      <c r="B45" s="672" t="s">
        <v>1023</v>
      </c>
      <c r="C45" s="753">
        <v>0</v>
      </c>
      <c r="D45" s="753">
        <v>0</v>
      </c>
      <c r="E45" s="629">
        <v>0</v>
      </c>
      <c r="F45" s="305">
        <v>0</v>
      </c>
    </row>
    <row r="46" spans="1:6" s="202" customFormat="1" ht="15.75" customHeight="1">
      <c r="A46" s="733"/>
      <c r="B46" s="365" t="s">
        <v>1055</v>
      </c>
      <c r="C46" s="294">
        <v>7218410</v>
      </c>
      <c r="D46" s="294">
        <v>1011083</v>
      </c>
      <c r="E46" s="617">
        <v>14.007004312584073</v>
      </c>
      <c r="F46" s="294">
        <v>592823</v>
      </c>
    </row>
    <row r="47" spans="1:6" s="202" customFormat="1" ht="12.75">
      <c r="A47" s="733">
        <v>4000</v>
      </c>
      <c r="B47" s="754" t="s">
        <v>1025</v>
      </c>
      <c r="C47" s="294">
        <v>6087650</v>
      </c>
      <c r="D47" s="294">
        <v>1000017</v>
      </c>
      <c r="E47" s="617">
        <v>16.426979212011204</v>
      </c>
      <c r="F47" s="294">
        <v>586992</v>
      </c>
    </row>
    <row r="48" spans="1:6" s="202" customFormat="1" ht="25.5">
      <c r="A48" s="756" t="s">
        <v>225</v>
      </c>
      <c r="B48" s="675" t="s">
        <v>226</v>
      </c>
      <c r="C48" s="305">
        <v>0</v>
      </c>
      <c r="D48" s="305">
        <v>0</v>
      </c>
      <c r="E48" s="629">
        <v>0</v>
      </c>
      <c r="F48" s="305">
        <v>0</v>
      </c>
    </row>
    <row r="49" spans="1:6" s="202" customFormat="1" ht="38.25">
      <c r="A49" s="627" t="s">
        <v>227</v>
      </c>
      <c r="B49" s="670" t="s">
        <v>228</v>
      </c>
      <c r="C49" s="305">
        <v>0</v>
      </c>
      <c r="D49" s="305">
        <v>0</v>
      </c>
      <c r="E49" s="629">
        <v>0</v>
      </c>
      <c r="F49" s="305">
        <v>0</v>
      </c>
    </row>
    <row r="50" spans="1:6" s="202" customFormat="1" ht="14.25" customHeight="1">
      <c r="A50" s="615">
        <v>6000</v>
      </c>
      <c r="B50" s="754" t="s">
        <v>1029</v>
      </c>
      <c r="C50" s="294">
        <v>15603</v>
      </c>
      <c r="D50" s="294">
        <v>0</v>
      </c>
      <c r="E50" s="617">
        <v>0</v>
      </c>
      <c r="F50" s="294">
        <v>0</v>
      </c>
    </row>
    <row r="51" spans="1:6" s="202" customFormat="1" ht="12.75">
      <c r="A51" s="615">
        <v>7000</v>
      </c>
      <c r="B51" s="754" t="s">
        <v>1030</v>
      </c>
      <c r="C51" s="294">
        <v>1115157</v>
      </c>
      <c r="D51" s="294">
        <v>11066</v>
      </c>
      <c r="E51" s="617">
        <v>0.9923266410021191</v>
      </c>
      <c r="F51" s="294">
        <v>5831</v>
      </c>
    </row>
    <row r="52" spans="1:6" s="202" customFormat="1" ht="16.5" customHeight="1">
      <c r="A52" s="756" t="s">
        <v>229</v>
      </c>
      <c r="B52" s="675" t="s">
        <v>1031</v>
      </c>
      <c r="C52" s="305">
        <v>0</v>
      </c>
      <c r="D52" s="305">
        <v>0</v>
      </c>
      <c r="E52" s="629">
        <v>0</v>
      </c>
      <c r="F52" s="305">
        <v>0</v>
      </c>
    </row>
    <row r="53" spans="1:6" s="202" customFormat="1" ht="38.25">
      <c r="A53" s="627" t="s">
        <v>230</v>
      </c>
      <c r="B53" s="670" t="s">
        <v>231</v>
      </c>
      <c r="C53" s="305">
        <v>0</v>
      </c>
      <c r="D53" s="305">
        <v>0</v>
      </c>
      <c r="E53" s="629">
        <v>0</v>
      </c>
      <c r="F53" s="305">
        <v>0</v>
      </c>
    </row>
    <row r="54" spans="1:6" s="202" customFormat="1" ht="12.75">
      <c r="A54" s="733" t="s">
        <v>1033</v>
      </c>
      <c r="B54" s="365" t="s">
        <v>238</v>
      </c>
      <c r="C54" s="294">
        <v>-739494</v>
      </c>
      <c r="D54" s="294">
        <v>177167</v>
      </c>
      <c r="E54" s="617">
        <v>-23.957868488452917</v>
      </c>
      <c r="F54" s="294">
        <v>-96653</v>
      </c>
    </row>
    <row r="55" spans="1:6" s="202" customFormat="1" ht="12.75">
      <c r="A55" s="751">
        <v>8100</v>
      </c>
      <c r="B55" s="366" t="s">
        <v>232</v>
      </c>
      <c r="C55" s="191">
        <v>1125346</v>
      </c>
      <c r="D55" s="191">
        <v>390194</v>
      </c>
      <c r="E55" s="622">
        <v>34.6732471613175</v>
      </c>
      <c r="F55" s="191">
        <v>81123</v>
      </c>
    </row>
    <row r="56" spans="1:6" s="155" customFormat="1" ht="12.75">
      <c r="A56" s="757">
        <v>8112</v>
      </c>
      <c r="B56" s="758" t="s">
        <v>233</v>
      </c>
      <c r="C56" s="250">
        <v>26132</v>
      </c>
      <c r="D56" s="250">
        <v>8800</v>
      </c>
      <c r="E56" s="629">
        <v>33.67518750956682</v>
      </c>
      <c r="F56" s="305">
        <v>6022</v>
      </c>
    </row>
    <row r="57" spans="1:6" s="202" customFormat="1" ht="13.5" customHeight="1">
      <c r="A57" s="751">
        <v>8200</v>
      </c>
      <c r="B57" s="677" t="s">
        <v>234</v>
      </c>
      <c r="C57" s="667">
        <v>1864840</v>
      </c>
      <c r="D57" s="667">
        <v>213027</v>
      </c>
      <c r="E57" s="622">
        <v>11.423339267711976</v>
      </c>
      <c r="F57" s="191">
        <v>177776</v>
      </c>
    </row>
    <row r="58" spans="1:6" s="202" customFormat="1" ht="13.5" customHeight="1">
      <c r="A58" s="757">
        <v>8212</v>
      </c>
      <c r="B58" s="758" t="s">
        <v>235</v>
      </c>
      <c r="C58" s="759">
        <v>5104</v>
      </c>
      <c r="D58" s="759">
        <v>14156</v>
      </c>
      <c r="E58" s="629">
        <v>277.3510971786834</v>
      </c>
      <c r="F58" s="305">
        <v>10389</v>
      </c>
    </row>
    <row r="59" spans="1:6" s="202" customFormat="1" ht="13.5" customHeight="1">
      <c r="A59" s="334" t="s">
        <v>1040</v>
      </c>
      <c r="B59" s="687" t="s">
        <v>239</v>
      </c>
      <c r="C59" s="574">
        <v>37618711</v>
      </c>
      <c r="D59" s="574">
        <v>7121282</v>
      </c>
      <c r="E59" s="617">
        <v>18.9301595155666</v>
      </c>
      <c r="F59" s="574">
        <v>4022903</v>
      </c>
    </row>
    <row r="60" spans="1:6" s="202" customFormat="1" ht="14.25" customHeight="1">
      <c r="A60" s="733" t="s">
        <v>1042</v>
      </c>
      <c r="B60" s="437" t="s">
        <v>240</v>
      </c>
      <c r="C60" s="574">
        <v>-3291366</v>
      </c>
      <c r="D60" s="574">
        <v>4724711</v>
      </c>
      <c r="E60" s="617">
        <v>-143.54863603743854</v>
      </c>
      <c r="F60" s="574">
        <v>2461962</v>
      </c>
    </row>
    <row r="61" spans="1:6" s="202" customFormat="1" ht="12.75">
      <c r="A61" s="733" t="s">
        <v>1044</v>
      </c>
      <c r="B61" s="713" t="s">
        <v>241</v>
      </c>
      <c r="C61" s="574">
        <v>3291366</v>
      </c>
      <c r="D61" s="574">
        <v>-4724711</v>
      </c>
      <c r="E61" s="617">
        <v>-143.54863603743854</v>
      </c>
      <c r="F61" s="574">
        <v>-2461962</v>
      </c>
    </row>
    <row r="62" spans="1:6" s="202" customFormat="1" ht="18" customHeight="1">
      <c r="A62" s="334" t="s">
        <v>772</v>
      </c>
      <c r="B62" s="477" t="s">
        <v>1058</v>
      </c>
      <c r="C62" s="294">
        <v>-47776</v>
      </c>
      <c r="D62" s="294">
        <v>-3200</v>
      </c>
      <c r="E62" s="617">
        <v>6.697923643670463</v>
      </c>
      <c r="F62" s="294">
        <v>-1600</v>
      </c>
    </row>
    <row r="63" spans="1:6" s="202" customFormat="1" ht="12.75">
      <c r="A63" s="689" t="s">
        <v>772</v>
      </c>
      <c r="B63" s="665" t="s">
        <v>1047</v>
      </c>
      <c r="C63" s="568">
        <v>-764</v>
      </c>
      <c r="D63" s="568">
        <v>0</v>
      </c>
      <c r="E63" s="622">
        <v>0</v>
      </c>
      <c r="F63" s="191">
        <v>0</v>
      </c>
    </row>
    <row r="64" spans="1:6" s="202" customFormat="1" ht="12.75">
      <c r="A64" s="689" t="s">
        <v>772</v>
      </c>
      <c r="B64" s="665" t="s">
        <v>236</v>
      </c>
      <c r="C64" s="568">
        <v>-47012</v>
      </c>
      <c r="D64" s="568">
        <v>-3200</v>
      </c>
      <c r="E64" s="622">
        <v>6.80677273887518</v>
      </c>
      <c r="F64" s="191">
        <v>-1600</v>
      </c>
    </row>
    <row r="65" spans="1:6" s="202" customFormat="1" ht="14.25" customHeight="1">
      <c r="A65" s="334" t="s">
        <v>772</v>
      </c>
      <c r="B65" s="477" t="s">
        <v>1059</v>
      </c>
      <c r="C65" s="294">
        <v>3357147</v>
      </c>
      <c r="D65" s="294">
        <v>-4720195</v>
      </c>
      <c r="E65" s="617">
        <v>-140.6013796834038</v>
      </c>
      <c r="F65" s="294">
        <v>-2460362</v>
      </c>
    </row>
    <row r="66" spans="1:6" s="202" customFormat="1" ht="12.75">
      <c r="A66" s="338" t="s">
        <v>772</v>
      </c>
      <c r="B66" s="478" t="s">
        <v>1049</v>
      </c>
      <c r="C66" s="191">
        <v>7062626</v>
      </c>
      <c r="D66" s="191">
        <v>20750737</v>
      </c>
      <c r="E66" s="622">
        <v>293.8105033453562</v>
      </c>
      <c r="F66" s="191">
        <v>241143</v>
      </c>
    </row>
    <row r="67" spans="1:6" s="202" customFormat="1" ht="12.75">
      <c r="A67" s="338" t="s">
        <v>772</v>
      </c>
      <c r="B67" s="478" t="s">
        <v>1050</v>
      </c>
      <c r="C67" s="191">
        <v>3705479</v>
      </c>
      <c r="D67" s="191">
        <v>25470932</v>
      </c>
      <c r="E67" s="622">
        <v>687.3856794222826</v>
      </c>
      <c r="F67" s="191">
        <v>2701505</v>
      </c>
    </row>
    <row r="68" spans="1:6" s="202" customFormat="1" ht="13.5" customHeight="1">
      <c r="A68" s="338" t="s">
        <v>772</v>
      </c>
      <c r="B68" s="477" t="s">
        <v>1051</v>
      </c>
      <c r="C68" s="191">
        <v>0</v>
      </c>
      <c r="D68" s="191">
        <v>-148</v>
      </c>
      <c r="E68" s="622">
        <v>0</v>
      </c>
      <c r="F68" s="191">
        <v>0</v>
      </c>
    </row>
    <row r="69" spans="1:6" s="202" customFormat="1" ht="13.5" customHeight="1">
      <c r="A69" s="338" t="s">
        <v>772</v>
      </c>
      <c r="B69" s="477" t="s">
        <v>1052</v>
      </c>
      <c r="C69" s="191">
        <v>-18005</v>
      </c>
      <c r="D69" s="191">
        <v>-1168</v>
      </c>
      <c r="E69" s="622">
        <v>6.487086920299917</v>
      </c>
      <c r="F69" s="191">
        <v>0</v>
      </c>
    </row>
    <row r="70" spans="1:6" s="202" customFormat="1" ht="18" customHeight="1">
      <c r="A70" s="322"/>
      <c r="B70" s="760"/>
      <c r="C70" s="347"/>
      <c r="D70" s="347"/>
      <c r="E70" s="347"/>
      <c r="F70" s="440"/>
    </row>
    <row r="71" spans="1:6" s="202" customFormat="1" ht="12.75">
      <c r="A71" s="1045"/>
      <c r="B71" s="1045"/>
      <c r="C71" s="1045"/>
      <c r="D71" s="1045"/>
      <c r="E71" s="1045"/>
      <c r="F71" s="1045"/>
    </row>
    <row r="72" spans="1:5" s="202" customFormat="1" ht="15.75">
      <c r="A72" s="592"/>
      <c r="B72" s="212"/>
      <c r="C72" s="201"/>
      <c r="D72" s="201"/>
      <c r="E72" s="212"/>
    </row>
    <row r="73" spans="1:6" s="715" customFormat="1" ht="17.25" customHeight="1">
      <c r="A73" s="714" t="s">
        <v>1509</v>
      </c>
      <c r="B73" s="348"/>
      <c r="C73" s="348"/>
      <c r="D73" s="348"/>
      <c r="E73" s="745" t="s">
        <v>1510</v>
      </c>
      <c r="F73" s="404"/>
    </row>
    <row r="74" spans="1:6" s="715" customFormat="1" ht="17.25" customHeight="1">
      <c r="A74" s="714"/>
      <c r="B74" s="348"/>
      <c r="C74" s="348"/>
      <c r="D74" s="348"/>
      <c r="E74" s="745"/>
      <c r="F74" s="404"/>
    </row>
    <row r="75" spans="1:2" s="202" customFormat="1" ht="12.75">
      <c r="A75" s="761"/>
      <c r="B75" s="512"/>
    </row>
    <row r="76" spans="1:2" s="202" customFormat="1" ht="12.75">
      <c r="A76" s="619"/>
      <c r="B76" s="512"/>
    </row>
    <row r="77" spans="1:6" ht="15.75">
      <c r="A77" s="619"/>
      <c r="C77" s="202"/>
      <c r="D77" s="202"/>
      <c r="E77" s="202"/>
      <c r="F77" s="202"/>
    </row>
    <row r="78" spans="1:6" ht="15.75">
      <c r="A78" s="619"/>
      <c r="C78" s="202"/>
      <c r="D78" s="202"/>
      <c r="E78" s="202"/>
      <c r="F78" s="202"/>
    </row>
    <row r="79" spans="1:6" ht="15.75">
      <c r="A79" s="619"/>
      <c r="B79" s="762"/>
      <c r="F79" s="608"/>
    </row>
    <row r="80" spans="2:6" ht="15.75">
      <c r="B80" s="762"/>
      <c r="E80" s="763"/>
      <c r="F80" s="763"/>
    </row>
    <row r="81" spans="1:6" s="592" customFormat="1" ht="15.75">
      <c r="A81" s="717"/>
      <c r="D81" s="212"/>
      <c r="E81" s="608"/>
      <c r="F81" s="608"/>
    </row>
    <row r="83" spans="5:6" ht="15.75">
      <c r="E83" s="763"/>
      <c r="F83" s="592"/>
    </row>
    <row r="84" spans="1:6" s="592" customFormat="1" ht="15.75">
      <c r="A84" s="717"/>
      <c r="C84" s="212"/>
      <c r="D84" s="212"/>
      <c r="E84" s="608"/>
      <c r="F84" s="212"/>
    </row>
    <row r="85" ht="15.75">
      <c r="B85" s="764"/>
    </row>
    <row r="87" ht="15.75">
      <c r="B87" s="765"/>
    </row>
    <row r="90" ht="15.75">
      <c r="A90" s="719" t="s">
        <v>766</v>
      </c>
    </row>
    <row r="91" ht="15.75">
      <c r="A91" s="719" t="s">
        <v>1512</v>
      </c>
    </row>
  </sheetData>
  <mergeCells count="4">
    <mergeCell ref="A2:F2"/>
    <mergeCell ref="A4:F4"/>
    <mergeCell ref="A5:F5"/>
    <mergeCell ref="A71:F71"/>
  </mergeCells>
  <printOptions horizontalCentered="1"/>
  <pageMargins left="0.9055118110236221" right="0.2755905511811024" top="0.6692913385826772" bottom="0.5511811023622047" header="0.3937007874015748" footer="0.2755905511811024"/>
  <pageSetup firstPageNumber="44" useFirstPageNumber="1" horizontalDpi="600" verticalDpi="600" orientation="portrait" paperSize="9" scale="92" r:id="rId1"/>
  <headerFooter alignWithMargins="0">
    <oddFooter>&amp;R&amp;P</oddFooter>
  </headerFooter>
  <rowBreaks count="1" manualBreakCount="1">
    <brk id="45" max="5" man="1"/>
  </rowBreaks>
</worksheet>
</file>

<file path=xl/worksheets/sheet19.xml><?xml version="1.0" encoding="utf-8"?>
<worksheet xmlns="http://schemas.openxmlformats.org/spreadsheetml/2006/main" xmlns:r="http://schemas.openxmlformats.org/officeDocument/2006/relationships">
  <dimension ref="A1:F65"/>
  <sheetViews>
    <sheetView workbookViewId="0" topLeftCell="A1">
      <selection activeCell="M13" sqref="M13"/>
    </sheetView>
  </sheetViews>
  <sheetFormatPr defaultColWidth="9.140625" defaultRowHeight="17.25" customHeight="1"/>
  <cols>
    <col min="1" max="1" width="7.421875" style="202" customWidth="1"/>
    <col min="2" max="2" width="39.8515625" style="542" customWidth="1"/>
    <col min="3" max="3" width="10.57421875" style="330" customWidth="1"/>
    <col min="4" max="4" width="10.8515625" style="542" customWidth="1"/>
    <col min="5" max="5" width="11.140625" style="330" customWidth="1"/>
    <col min="6" max="6" width="10.00390625" style="358" customWidth="1"/>
    <col min="7" max="16384" width="9.140625" style="202" customWidth="1"/>
  </cols>
  <sheetData>
    <row r="1" spans="5:6" ht="17.25" customHeight="1">
      <c r="E1" s="328"/>
      <c r="F1" s="167" t="s">
        <v>242</v>
      </c>
    </row>
    <row r="2" spans="2:3" ht="17.25" customHeight="1">
      <c r="B2" s="202"/>
      <c r="C2" s="328" t="s">
        <v>1460</v>
      </c>
    </row>
    <row r="4" spans="2:6" s="212" customFormat="1" ht="30" customHeight="1">
      <c r="B4" s="1047" t="s">
        <v>243</v>
      </c>
      <c r="C4" s="1047"/>
      <c r="D4" s="1047"/>
      <c r="E4" s="1047"/>
      <c r="F4" s="404"/>
    </row>
    <row r="5" spans="2:6" ht="17.25" customHeight="1">
      <c r="B5" s="1013" t="s">
        <v>244</v>
      </c>
      <c r="C5" s="1013"/>
      <c r="D5" s="1013"/>
      <c r="E5" s="1013"/>
      <c r="F5" s="792"/>
    </row>
    <row r="6" ht="17.25" customHeight="1">
      <c r="F6" s="766" t="s">
        <v>1516</v>
      </c>
    </row>
    <row r="7" spans="1:6" ht="45.75" customHeight="1">
      <c r="A7" s="668" t="s">
        <v>292</v>
      </c>
      <c r="B7" s="704" t="s">
        <v>1465</v>
      </c>
      <c r="C7" s="767" t="s">
        <v>1330</v>
      </c>
      <c r="D7" s="704" t="s">
        <v>1518</v>
      </c>
      <c r="E7" s="768" t="s">
        <v>771</v>
      </c>
      <c r="F7" s="769" t="s">
        <v>1469</v>
      </c>
    </row>
    <row r="8" spans="1:6" ht="12.75">
      <c r="A8" s="705" t="s">
        <v>1064</v>
      </c>
      <c r="B8" s="705" t="s">
        <v>1065</v>
      </c>
      <c r="C8" s="705" t="s">
        <v>1066</v>
      </c>
      <c r="D8" s="705" t="s">
        <v>1067</v>
      </c>
      <c r="E8" s="770" t="s">
        <v>1068</v>
      </c>
      <c r="F8" s="705" t="s">
        <v>1069</v>
      </c>
    </row>
    <row r="9" spans="1:6" ht="12.75">
      <c r="A9" s="733" t="s">
        <v>53</v>
      </c>
      <c r="B9" s="707" t="s">
        <v>254</v>
      </c>
      <c r="C9" s="19">
        <v>1434366</v>
      </c>
      <c r="D9" s="19">
        <v>158060</v>
      </c>
      <c r="E9" s="771">
        <v>11.019502693175939</v>
      </c>
      <c r="F9" s="237">
        <v>87604</v>
      </c>
    </row>
    <row r="10" spans="1:6" ht="31.5" customHeight="1">
      <c r="A10" s="772"/>
      <c r="B10" s="365" t="s">
        <v>255</v>
      </c>
      <c r="C10" s="19">
        <v>1434366</v>
      </c>
      <c r="D10" s="19">
        <v>158060</v>
      </c>
      <c r="E10" s="771">
        <v>11.019502693175939</v>
      </c>
      <c r="F10" s="237">
        <v>87604</v>
      </c>
    </row>
    <row r="11" spans="1:6" ht="25.5">
      <c r="A11" s="736"/>
      <c r="B11" s="773" t="s">
        <v>245</v>
      </c>
      <c r="C11" s="305">
        <v>1369220</v>
      </c>
      <c r="D11" s="305">
        <v>132272</v>
      </c>
      <c r="E11" s="314">
        <v>9.660390587341698</v>
      </c>
      <c r="F11" s="250">
        <v>76609</v>
      </c>
    </row>
    <row r="12" spans="1:6" ht="25.5">
      <c r="A12" s="736"/>
      <c r="B12" s="773" t="s">
        <v>246</v>
      </c>
      <c r="C12" s="305">
        <v>65146</v>
      </c>
      <c r="D12" s="305">
        <v>25788</v>
      </c>
      <c r="E12" s="314">
        <v>39.584932305897524</v>
      </c>
      <c r="F12" s="250">
        <v>10995</v>
      </c>
    </row>
    <row r="13" spans="1:6" ht="29.25" customHeight="1">
      <c r="A13" s="772"/>
      <c r="B13" s="707" t="s">
        <v>247</v>
      </c>
      <c r="C13" s="294">
        <v>0</v>
      </c>
      <c r="D13" s="294">
        <v>0</v>
      </c>
      <c r="E13" s="771">
        <v>0</v>
      </c>
      <c r="F13" s="237">
        <v>0</v>
      </c>
    </row>
    <row r="14" spans="1:6" ht="16.5" customHeight="1">
      <c r="A14" s="774" t="s">
        <v>54</v>
      </c>
      <c r="B14" s="707" t="s">
        <v>256</v>
      </c>
      <c r="C14" s="19">
        <v>2076764</v>
      </c>
      <c r="D14" s="19">
        <v>304774</v>
      </c>
      <c r="E14" s="771">
        <v>14.675427732761161</v>
      </c>
      <c r="F14" s="237">
        <v>195731</v>
      </c>
    </row>
    <row r="15" spans="1:6" ht="12.75">
      <c r="A15" s="775"/>
      <c r="B15" s="365" t="s">
        <v>257</v>
      </c>
      <c r="C15" s="19">
        <v>1202836</v>
      </c>
      <c r="D15" s="19">
        <v>230090</v>
      </c>
      <c r="E15" s="771">
        <v>19.128958561266874</v>
      </c>
      <c r="F15" s="237">
        <v>133063</v>
      </c>
    </row>
    <row r="16" spans="1:6" ht="12.75">
      <c r="A16" s="733">
        <v>1000</v>
      </c>
      <c r="B16" s="365" t="s">
        <v>1153</v>
      </c>
      <c r="C16" s="19">
        <v>1078932</v>
      </c>
      <c r="D16" s="19">
        <v>206050</v>
      </c>
      <c r="E16" s="771">
        <v>19.097589097366654</v>
      </c>
      <c r="F16" s="237">
        <v>121511</v>
      </c>
    </row>
    <row r="17" spans="1:6" ht="12.75">
      <c r="A17" s="751">
        <v>1100</v>
      </c>
      <c r="B17" s="739" t="s">
        <v>248</v>
      </c>
      <c r="C17" s="191">
        <v>108249</v>
      </c>
      <c r="D17" s="191">
        <v>32573</v>
      </c>
      <c r="E17" s="776">
        <v>30.09080915297139</v>
      </c>
      <c r="F17" s="197">
        <v>8048</v>
      </c>
    </row>
    <row r="18" spans="1:6" ht="25.5">
      <c r="A18" s="751">
        <v>1200</v>
      </c>
      <c r="B18" s="739" t="s">
        <v>60</v>
      </c>
      <c r="C18" s="191">
        <v>24146</v>
      </c>
      <c r="D18" s="191">
        <v>7629</v>
      </c>
      <c r="E18" s="776">
        <v>31.59529528700406</v>
      </c>
      <c r="F18" s="197">
        <v>1248</v>
      </c>
    </row>
    <row r="19" spans="1:6" ht="12.75">
      <c r="A19" s="751">
        <v>1300</v>
      </c>
      <c r="B19" s="739" t="s">
        <v>62</v>
      </c>
      <c r="C19" s="191">
        <v>48774</v>
      </c>
      <c r="D19" s="191">
        <v>13157</v>
      </c>
      <c r="E19" s="776">
        <v>26.975437733218516</v>
      </c>
      <c r="F19" s="197">
        <v>7735</v>
      </c>
    </row>
    <row r="20" spans="1:6" ht="12.75">
      <c r="A20" s="751">
        <v>1400</v>
      </c>
      <c r="B20" s="739" t="s">
        <v>64</v>
      </c>
      <c r="C20" s="191">
        <v>751685</v>
      </c>
      <c r="D20" s="191">
        <v>118569</v>
      </c>
      <c r="E20" s="776">
        <v>15.773761615570352</v>
      </c>
      <c r="F20" s="197">
        <v>82504</v>
      </c>
    </row>
    <row r="21" spans="1:6" s="777" customFormat="1" ht="36" customHeight="1">
      <c r="A21" s="658">
        <v>1455</v>
      </c>
      <c r="B21" s="659" t="s">
        <v>65</v>
      </c>
      <c r="C21" s="250">
        <v>0</v>
      </c>
      <c r="D21" s="250">
        <v>0</v>
      </c>
      <c r="E21" s="314">
        <v>0</v>
      </c>
      <c r="F21" s="250">
        <v>0</v>
      </c>
    </row>
    <row r="22" spans="1:6" s="596" customFormat="1" ht="55.5" customHeight="1">
      <c r="A22" s="658">
        <v>1456</v>
      </c>
      <c r="B22" s="659" t="s">
        <v>66</v>
      </c>
      <c r="C22" s="250">
        <v>0</v>
      </c>
      <c r="D22" s="250">
        <v>0</v>
      </c>
      <c r="E22" s="314">
        <v>0</v>
      </c>
      <c r="F22" s="250">
        <v>0</v>
      </c>
    </row>
    <row r="23" spans="1:6" s="608" customFormat="1" ht="15.75">
      <c r="A23" s="662">
        <v>1491</v>
      </c>
      <c r="B23" s="663" t="s">
        <v>67</v>
      </c>
      <c r="C23" s="305">
        <v>0</v>
      </c>
      <c r="D23" s="305">
        <v>0</v>
      </c>
      <c r="E23" s="314">
        <v>0</v>
      </c>
      <c r="F23" s="250">
        <v>0</v>
      </c>
    </row>
    <row r="24" spans="1:6" s="778" customFormat="1" ht="15.75">
      <c r="A24" s="662">
        <v>1492</v>
      </c>
      <c r="B24" s="663" t="s">
        <v>68</v>
      </c>
      <c r="C24" s="305">
        <v>0</v>
      </c>
      <c r="D24" s="305">
        <v>0</v>
      </c>
      <c r="E24" s="314">
        <v>0</v>
      </c>
      <c r="F24" s="250">
        <v>0</v>
      </c>
    </row>
    <row r="25" spans="1:6" s="778" customFormat="1" ht="15.75">
      <c r="A25" s="662">
        <v>1493</v>
      </c>
      <c r="B25" s="663" t="s">
        <v>69</v>
      </c>
      <c r="C25" s="305">
        <v>25</v>
      </c>
      <c r="D25" s="305">
        <v>25</v>
      </c>
      <c r="E25" s="314">
        <v>100</v>
      </c>
      <c r="F25" s="250">
        <v>25</v>
      </c>
    </row>
    <row r="26" spans="1:6" s="778" customFormat="1" ht="15.75">
      <c r="A26" s="662">
        <v>1499</v>
      </c>
      <c r="B26" s="663" t="s">
        <v>70</v>
      </c>
      <c r="C26" s="305">
        <v>0</v>
      </c>
      <c r="D26" s="305">
        <v>120</v>
      </c>
      <c r="E26" s="776">
        <v>0</v>
      </c>
      <c r="F26" s="250">
        <v>120</v>
      </c>
    </row>
    <row r="27" spans="1:6" ht="25.5">
      <c r="A27" s="751">
        <v>1500</v>
      </c>
      <c r="B27" s="739" t="s">
        <v>249</v>
      </c>
      <c r="C27" s="191">
        <v>125549</v>
      </c>
      <c r="D27" s="191">
        <v>31157</v>
      </c>
      <c r="E27" s="776">
        <v>24.816605468781113</v>
      </c>
      <c r="F27" s="197">
        <v>20024</v>
      </c>
    </row>
    <row r="28" spans="1:6" s="777" customFormat="1" ht="16.5" customHeight="1">
      <c r="A28" s="658">
        <v>1564</v>
      </c>
      <c r="B28" s="659" t="s">
        <v>73</v>
      </c>
      <c r="C28" s="250">
        <v>0</v>
      </c>
      <c r="D28" s="250">
        <v>0</v>
      </c>
      <c r="E28" s="314">
        <v>0</v>
      </c>
      <c r="F28" s="250">
        <v>0</v>
      </c>
    </row>
    <row r="29" spans="1:6" s="596" customFormat="1" ht="12.75">
      <c r="A29" s="658">
        <v>1565</v>
      </c>
      <c r="B29" s="666" t="s">
        <v>74</v>
      </c>
      <c r="C29" s="250">
        <v>0</v>
      </c>
      <c r="D29" s="250">
        <v>13</v>
      </c>
      <c r="E29" s="314">
        <v>0</v>
      </c>
      <c r="F29" s="250">
        <v>13</v>
      </c>
    </row>
    <row r="30" spans="1:6" ht="12.75">
      <c r="A30" s="751">
        <v>1600</v>
      </c>
      <c r="B30" s="739" t="s">
        <v>75</v>
      </c>
      <c r="C30" s="191">
        <v>20529</v>
      </c>
      <c r="D30" s="191">
        <v>2965</v>
      </c>
      <c r="E30" s="776">
        <v>14.442983097082177</v>
      </c>
      <c r="F30" s="197">
        <v>1952</v>
      </c>
    </row>
    <row r="31" spans="1:6" ht="12.75">
      <c r="A31" s="733">
        <v>3000</v>
      </c>
      <c r="B31" s="754" t="s">
        <v>219</v>
      </c>
      <c r="C31" s="19">
        <v>123904</v>
      </c>
      <c r="D31" s="19">
        <v>24040</v>
      </c>
      <c r="E31" s="771">
        <v>19.40211776859504</v>
      </c>
      <c r="F31" s="237">
        <v>11552</v>
      </c>
    </row>
    <row r="32" spans="1:6" ht="12.75">
      <c r="A32" s="736">
        <v>3100</v>
      </c>
      <c r="B32" s="739" t="s">
        <v>314</v>
      </c>
      <c r="C32" s="191">
        <v>240</v>
      </c>
      <c r="D32" s="755">
        <v>1000</v>
      </c>
      <c r="E32" s="776">
        <v>416.6666666666667</v>
      </c>
      <c r="F32" s="197">
        <v>0</v>
      </c>
    </row>
    <row r="33" spans="1:6" ht="25.5">
      <c r="A33" s="736">
        <v>3400</v>
      </c>
      <c r="B33" s="739" t="s">
        <v>320</v>
      </c>
      <c r="C33" s="191">
        <v>87419</v>
      </c>
      <c r="D33" s="191">
        <v>14602</v>
      </c>
      <c r="E33" s="776">
        <v>16.70346263398117</v>
      </c>
      <c r="F33" s="197">
        <v>5880</v>
      </c>
    </row>
    <row r="34" spans="1:6" ht="12.75">
      <c r="A34" s="736">
        <v>3500</v>
      </c>
      <c r="B34" s="739" t="s">
        <v>322</v>
      </c>
      <c r="C34" s="191">
        <v>32245</v>
      </c>
      <c r="D34" s="191">
        <v>7088</v>
      </c>
      <c r="E34" s="776">
        <v>21.981702589548767</v>
      </c>
      <c r="F34" s="197">
        <v>4322</v>
      </c>
    </row>
    <row r="35" spans="1:6" s="777" customFormat="1" ht="12.75">
      <c r="A35" s="627" t="s">
        <v>1014</v>
      </c>
      <c r="B35" s="675" t="s">
        <v>1015</v>
      </c>
      <c r="C35" s="250">
        <v>0</v>
      </c>
      <c r="D35" s="250">
        <v>0</v>
      </c>
      <c r="E35" s="314">
        <v>0</v>
      </c>
      <c r="F35" s="250">
        <v>0</v>
      </c>
    </row>
    <row r="36" spans="1:6" s="596" customFormat="1" ht="12.75">
      <c r="A36" s="627" t="s">
        <v>1016</v>
      </c>
      <c r="B36" s="676" t="s">
        <v>1017</v>
      </c>
      <c r="C36" s="250">
        <v>0</v>
      </c>
      <c r="D36" s="250">
        <v>0</v>
      </c>
      <c r="E36" s="314">
        <v>0</v>
      </c>
      <c r="F36" s="250">
        <v>0</v>
      </c>
    </row>
    <row r="37" spans="1:6" s="596" customFormat="1" ht="14.25" customHeight="1">
      <c r="A37" s="627" t="s">
        <v>1018</v>
      </c>
      <c r="B37" s="676" t="s">
        <v>1019</v>
      </c>
      <c r="C37" s="250">
        <v>2637</v>
      </c>
      <c r="D37" s="250">
        <v>196</v>
      </c>
      <c r="E37" s="314">
        <v>7.432688661357603</v>
      </c>
      <c r="F37" s="250">
        <v>196</v>
      </c>
    </row>
    <row r="38" spans="1:6" s="778" customFormat="1" ht="15.75">
      <c r="A38" s="453">
        <v>3600</v>
      </c>
      <c r="B38" s="739" t="s">
        <v>220</v>
      </c>
      <c r="C38" s="191">
        <v>0</v>
      </c>
      <c r="D38" s="191">
        <v>0</v>
      </c>
      <c r="E38" s="776">
        <v>0</v>
      </c>
      <c r="F38" s="197">
        <v>0</v>
      </c>
    </row>
    <row r="39" spans="1:6" s="151" customFormat="1" ht="26.25" customHeight="1">
      <c r="A39" s="779" t="s">
        <v>221</v>
      </c>
      <c r="B39" s="739" t="s">
        <v>222</v>
      </c>
      <c r="C39" s="191">
        <v>4000</v>
      </c>
      <c r="D39" s="191">
        <v>1350</v>
      </c>
      <c r="E39" s="776">
        <v>33.75</v>
      </c>
      <c r="F39" s="197">
        <v>1350</v>
      </c>
    </row>
    <row r="40" spans="1:6" s="151" customFormat="1" ht="15.75">
      <c r="A40" s="780">
        <v>3900</v>
      </c>
      <c r="B40" s="781" t="s">
        <v>330</v>
      </c>
      <c r="C40" s="782">
        <v>0</v>
      </c>
      <c r="D40" s="418">
        <v>0</v>
      </c>
      <c r="E40" s="776">
        <v>0</v>
      </c>
      <c r="F40" s="197">
        <v>0</v>
      </c>
    </row>
    <row r="41" spans="1:6" s="151" customFormat="1" ht="12.75">
      <c r="A41" s="658">
        <v>3910</v>
      </c>
      <c r="B41" s="783" t="s">
        <v>1023</v>
      </c>
      <c r="C41" s="784">
        <v>0</v>
      </c>
      <c r="D41" s="752">
        <v>0</v>
      </c>
      <c r="E41" s="314">
        <v>0</v>
      </c>
      <c r="F41" s="250">
        <v>0</v>
      </c>
    </row>
    <row r="42" spans="1:6" ht="14.25" customHeight="1">
      <c r="A42" s="775"/>
      <c r="B42" s="365" t="s">
        <v>1055</v>
      </c>
      <c r="C42" s="19">
        <v>873928</v>
      </c>
      <c r="D42" s="19">
        <v>74684</v>
      </c>
      <c r="E42" s="771">
        <v>8.54578409205335</v>
      </c>
      <c r="F42" s="237">
        <v>62668</v>
      </c>
    </row>
    <row r="43" spans="1:6" s="576" customFormat="1" ht="12.75">
      <c r="A43" s="733">
        <v>4000</v>
      </c>
      <c r="B43" s="754" t="s">
        <v>1025</v>
      </c>
      <c r="C43" s="294">
        <v>831991</v>
      </c>
      <c r="D43" s="294">
        <v>33747</v>
      </c>
      <c r="E43" s="771">
        <v>4.056173684571107</v>
      </c>
      <c r="F43" s="237">
        <v>33747</v>
      </c>
    </row>
    <row r="44" spans="1:6" ht="25.5">
      <c r="A44" s="627" t="s">
        <v>225</v>
      </c>
      <c r="B44" s="675" t="s">
        <v>226</v>
      </c>
      <c r="C44" s="305">
        <v>0</v>
      </c>
      <c r="D44" s="305">
        <v>0</v>
      </c>
      <c r="E44" s="314">
        <v>0</v>
      </c>
      <c r="F44" s="250">
        <v>0</v>
      </c>
    </row>
    <row r="45" spans="1:6" s="576" customFormat="1" ht="12.75">
      <c r="A45" s="733">
        <v>6000</v>
      </c>
      <c r="B45" s="754" t="s">
        <v>1029</v>
      </c>
      <c r="C45" s="294">
        <v>0</v>
      </c>
      <c r="D45" s="294">
        <v>0</v>
      </c>
      <c r="E45" s="771">
        <v>0</v>
      </c>
      <c r="F45" s="237">
        <v>-12016</v>
      </c>
    </row>
    <row r="46" spans="1:6" s="576" customFormat="1" ht="12.75">
      <c r="A46" s="733">
        <v>7000</v>
      </c>
      <c r="B46" s="754" t="s">
        <v>1030</v>
      </c>
      <c r="C46" s="294">
        <v>41937</v>
      </c>
      <c r="D46" s="294">
        <v>40937</v>
      </c>
      <c r="E46" s="771">
        <v>97.61547082528554</v>
      </c>
      <c r="F46" s="237">
        <v>40937</v>
      </c>
    </row>
    <row r="47" spans="1:6" ht="15" customHeight="1">
      <c r="A47" s="627" t="s">
        <v>229</v>
      </c>
      <c r="B47" s="675" t="s">
        <v>1031</v>
      </c>
      <c r="C47" s="191">
        <v>0</v>
      </c>
      <c r="D47" s="755">
        <v>0</v>
      </c>
      <c r="E47" s="776">
        <v>0</v>
      </c>
      <c r="F47" s="197">
        <v>0</v>
      </c>
    </row>
    <row r="48" spans="1:6" ht="12.75">
      <c r="A48" s="733" t="s">
        <v>1033</v>
      </c>
      <c r="B48" s="365" t="s">
        <v>250</v>
      </c>
      <c r="C48" s="294">
        <v>0</v>
      </c>
      <c r="D48" s="294">
        <v>0</v>
      </c>
      <c r="E48" s="771">
        <v>0</v>
      </c>
      <c r="F48" s="237">
        <v>0</v>
      </c>
    </row>
    <row r="49" spans="1:6" ht="12.75">
      <c r="A49" s="738">
        <v>8200</v>
      </c>
      <c r="B49" s="677" t="s">
        <v>251</v>
      </c>
      <c r="C49" s="191">
        <v>0</v>
      </c>
      <c r="D49" s="755">
        <v>0</v>
      </c>
      <c r="E49" s="776">
        <v>0</v>
      </c>
      <c r="F49" s="197">
        <v>0</v>
      </c>
    </row>
    <row r="50" spans="1:6" ht="13.5" customHeight="1">
      <c r="A50" s="334" t="s">
        <v>1040</v>
      </c>
      <c r="B50" s="687" t="s">
        <v>239</v>
      </c>
      <c r="C50" s="19">
        <v>2076764</v>
      </c>
      <c r="D50" s="19">
        <v>304774</v>
      </c>
      <c r="E50" s="771">
        <v>14.675427732761161</v>
      </c>
      <c r="F50" s="237">
        <v>195731</v>
      </c>
    </row>
    <row r="51" spans="1:6" ht="14.25" customHeight="1">
      <c r="A51" s="785" t="s">
        <v>1042</v>
      </c>
      <c r="B51" s="687" t="s">
        <v>240</v>
      </c>
      <c r="C51" s="786">
        <v>-642398</v>
      </c>
      <c r="D51" s="786">
        <v>-146714</v>
      </c>
      <c r="E51" s="771">
        <v>22.838489534525326</v>
      </c>
      <c r="F51" s="734">
        <v>-108127</v>
      </c>
    </row>
    <row r="52" spans="1:6" ht="12.75">
      <c r="A52" s="733" t="s">
        <v>1044</v>
      </c>
      <c r="B52" s="707" t="s">
        <v>258</v>
      </c>
      <c r="C52" s="786">
        <v>642398</v>
      </c>
      <c r="D52" s="786">
        <v>146714</v>
      </c>
      <c r="E52" s="771">
        <v>22.838489534525326</v>
      </c>
      <c r="F52" s="786">
        <v>108127</v>
      </c>
    </row>
    <row r="53" spans="1:6" ht="12.75">
      <c r="A53" s="733"/>
      <c r="B53" s="477" t="s">
        <v>259</v>
      </c>
      <c r="C53" s="786">
        <v>642398</v>
      </c>
      <c r="D53" s="786">
        <v>146714</v>
      </c>
      <c r="E53" s="771">
        <v>22.838489534525326</v>
      </c>
      <c r="F53" s="734">
        <v>108127</v>
      </c>
    </row>
    <row r="54" spans="1:6" ht="12.75">
      <c r="A54" s="787"/>
      <c r="B54" s="478" t="s">
        <v>252</v>
      </c>
      <c r="C54" s="191">
        <v>972232</v>
      </c>
      <c r="D54" s="191">
        <v>1559891</v>
      </c>
      <c r="E54" s="776">
        <v>160.44431781714653</v>
      </c>
      <c r="F54" s="197">
        <v>2274</v>
      </c>
    </row>
    <row r="55" spans="1:6" ht="12.75">
      <c r="A55" s="787"/>
      <c r="B55" s="478" t="s">
        <v>253</v>
      </c>
      <c r="C55" s="191">
        <v>329834</v>
      </c>
      <c r="D55" s="191">
        <v>1413177</v>
      </c>
      <c r="E55" s="776">
        <v>428.4509783709381</v>
      </c>
      <c r="F55" s="197">
        <v>-105853</v>
      </c>
    </row>
    <row r="56" spans="1:6" ht="12.75">
      <c r="A56" s="788"/>
      <c r="B56" s="202"/>
      <c r="C56" s="347"/>
      <c r="D56" s="789"/>
      <c r="E56" s="790"/>
      <c r="F56" s="440"/>
    </row>
    <row r="57" spans="1:6" ht="12.75">
      <c r="A57" s="1045"/>
      <c r="B57" s="1045"/>
      <c r="C57" s="1045"/>
      <c r="D57" s="1045"/>
      <c r="E57" s="1045"/>
      <c r="F57" s="1045"/>
    </row>
    <row r="58" spans="1:6" ht="15.75">
      <c r="A58" s="788"/>
      <c r="B58" s="592"/>
      <c r="C58" s="403"/>
      <c r="D58" s="538"/>
      <c r="E58" s="403"/>
      <c r="F58" s="404"/>
    </row>
    <row r="59" spans="1:6" ht="15.75">
      <c r="A59" s="791"/>
      <c r="B59" s="592"/>
      <c r="C59" s="403"/>
      <c r="D59" s="538"/>
      <c r="E59" s="422"/>
      <c r="F59" s="404"/>
    </row>
    <row r="60" spans="1:6" s="715" customFormat="1" ht="17.25" customHeight="1">
      <c r="A60" s="714" t="s">
        <v>1509</v>
      </c>
      <c r="B60" s="348"/>
      <c r="C60" s="348"/>
      <c r="D60" s="348"/>
      <c r="E60" s="202"/>
      <c r="F60" s="404" t="s">
        <v>1510</v>
      </c>
    </row>
    <row r="61" spans="1:6" s="715" customFormat="1" ht="17.25" customHeight="1">
      <c r="A61" s="714"/>
      <c r="B61" s="348"/>
      <c r="C61" s="348"/>
      <c r="D61" s="348"/>
      <c r="F61" s="745"/>
    </row>
    <row r="62" spans="2:5" ht="17.25" customHeight="1">
      <c r="B62" s="512"/>
      <c r="C62" s="328"/>
      <c r="E62" s="328"/>
    </row>
    <row r="64" ht="17.25" customHeight="1">
      <c r="A64" s="202" t="s">
        <v>766</v>
      </c>
    </row>
    <row r="65" ht="17.25" customHeight="1">
      <c r="A65" s="202" t="s">
        <v>1512</v>
      </c>
    </row>
  </sheetData>
  <mergeCells count="3">
    <mergeCell ref="B4:E4"/>
    <mergeCell ref="B5:E5"/>
    <mergeCell ref="A57:F57"/>
  </mergeCells>
  <printOptions horizontalCentered="1"/>
  <pageMargins left="0.7480314960629921" right="0.35433070866141736" top="0.7086614173228347" bottom="0.4724409448818898" header="0.2362204724409449" footer="0.1968503937007874"/>
  <pageSetup firstPageNumber="46" useFirstPageNumber="1" horizontalDpi="600" verticalDpi="600" orientation="portrait" paperSize="9" r:id="rId1"/>
  <headerFooter alignWithMargins="0">
    <oddFooter>&amp;R&amp;P</oddFooter>
  </headerFooter>
  <rowBreaks count="1" manualBreakCount="1">
    <brk id="39" max="5" man="1"/>
  </rowBreaks>
</worksheet>
</file>

<file path=xl/worksheets/sheet2.xml><?xml version="1.0" encoding="utf-8"?>
<worksheet xmlns="http://schemas.openxmlformats.org/spreadsheetml/2006/main" xmlns:r="http://schemas.openxmlformats.org/officeDocument/2006/relationships">
  <dimension ref="A1:F102"/>
  <sheetViews>
    <sheetView workbookViewId="0" topLeftCell="A1">
      <selection activeCell="I20" sqref="I20"/>
    </sheetView>
  </sheetViews>
  <sheetFormatPr defaultColWidth="9.140625" defaultRowHeight="12.75"/>
  <cols>
    <col min="1" max="1" width="5.57421875" style="43" customWidth="1"/>
    <col min="2" max="2" width="49.28125" style="38" customWidth="1"/>
    <col min="3" max="3" width="12.140625" style="45" customWidth="1"/>
    <col min="4" max="4" width="13.00390625" style="45" customWidth="1"/>
    <col min="5" max="5" width="8.421875" style="38" customWidth="1"/>
    <col min="6" max="6" width="12.57421875" style="49" customWidth="1"/>
    <col min="7" max="16384" width="9.140625" style="38" customWidth="1"/>
  </cols>
  <sheetData>
    <row r="1" spans="3:6" ht="18.75" customHeight="1">
      <c r="C1" s="44"/>
      <c r="F1" s="46" t="s">
        <v>1513</v>
      </c>
    </row>
    <row r="2" spans="1:6" ht="18.75" customHeight="1">
      <c r="A2" s="1023" t="s">
        <v>1460</v>
      </c>
      <c r="B2" s="1023"/>
      <c r="C2" s="1023"/>
      <c r="D2" s="1023"/>
      <c r="E2" s="1023"/>
      <c r="F2" s="1023"/>
    </row>
    <row r="3" spans="2:3" ht="14.25" customHeight="1">
      <c r="B3" s="50"/>
      <c r="C3" s="44"/>
    </row>
    <row r="4" spans="1:6" ht="18.75" customHeight="1">
      <c r="A4" s="51"/>
      <c r="B4" s="52" t="s">
        <v>1514</v>
      </c>
      <c r="C4" s="53"/>
      <c r="D4" s="53"/>
      <c r="E4" s="53"/>
      <c r="F4" s="53"/>
    </row>
    <row r="5" spans="1:6" ht="18.75" customHeight="1">
      <c r="A5" s="54"/>
      <c r="B5" s="55" t="s">
        <v>1515</v>
      </c>
      <c r="C5" s="56"/>
      <c r="D5" s="56"/>
      <c r="E5" s="56"/>
      <c r="F5" s="56"/>
    </row>
    <row r="6" spans="2:6" ht="14.25" customHeight="1">
      <c r="B6" s="57"/>
      <c r="C6" s="53"/>
      <c r="D6" s="53"/>
      <c r="E6" s="57"/>
      <c r="F6" s="58"/>
    </row>
    <row r="7" spans="1:6" ht="15" customHeight="1">
      <c r="A7" s="59"/>
      <c r="B7" s="60"/>
      <c r="C7" s="47"/>
      <c r="D7" s="48"/>
      <c r="E7" s="61"/>
      <c r="F7" s="62" t="s">
        <v>1516</v>
      </c>
    </row>
    <row r="8" spans="1:6" ht="60" customHeight="1">
      <c r="A8" s="63"/>
      <c r="B8" s="64" t="s">
        <v>1465</v>
      </c>
      <c r="C8" s="65" t="s">
        <v>1517</v>
      </c>
      <c r="D8" s="65" t="s">
        <v>1518</v>
      </c>
      <c r="E8" s="64" t="s">
        <v>1519</v>
      </c>
      <c r="F8" s="65" t="s">
        <v>1520</v>
      </c>
    </row>
    <row r="9" spans="1:6" ht="12.75">
      <c r="A9" s="66">
        <v>1</v>
      </c>
      <c r="B9" s="64">
        <v>2</v>
      </c>
      <c r="C9" s="65">
        <v>3</v>
      </c>
      <c r="D9" s="65">
        <v>4</v>
      </c>
      <c r="E9" s="64">
        <v>5</v>
      </c>
      <c r="F9" s="65">
        <v>6</v>
      </c>
    </row>
    <row r="10" spans="1:6" ht="12.75">
      <c r="A10" s="67" t="s">
        <v>1521</v>
      </c>
      <c r="B10" s="68" t="s">
        <v>1522</v>
      </c>
      <c r="C10" s="69">
        <v>2575482711</v>
      </c>
      <c r="D10" s="69">
        <v>361447173</v>
      </c>
      <c r="E10" s="70">
        <v>14.034152567060273</v>
      </c>
      <c r="F10" s="69">
        <v>174696332</v>
      </c>
    </row>
    <row r="11" spans="1:6" ht="12.75" customHeight="1">
      <c r="A11" s="66"/>
      <c r="B11" s="71" t="s">
        <v>1523</v>
      </c>
      <c r="C11" s="69">
        <v>1875864279</v>
      </c>
      <c r="D11" s="69">
        <v>251285803</v>
      </c>
      <c r="E11" s="70">
        <v>13.395734745477286</v>
      </c>
      <c r="F11" s="69">
        <v>118699067</v>
      </c>
    </row>
    <row r="12" spans="1:6" ht="12.75">
      <c r="A12" s="66"/>
      <c r="B12" s="72" t="s">
        <v>1524</v>
      </c>
      <c r="C12" s="73">
        <v>1152830507</v>
      </c>
      <c r="D12" s="73">
        <v>199272506</v>
      </c>
      <c r="E12" s="74">
        <v>17.28549902088946</v>
      </c>
      <c r="F12" s="73">
        <v>86157103</v>
      </c>
    </row>
    <row r="13" spans="1:6" ht="12.75">
      <c r="A13" s="66"/>
      <c r="B13" s="72" t="s">
        <v>1525</v>
      </c>
      <c r="C13" s="73">
        <v>274924000</v>
      </c>
      <c r="D13" s="73">
        <v>42158115</v>
      </c>
      <c r="E13" s="74">
        <v>15.334461523912063</v>
      </c>
      <c r="F13" s="73">
        <v>20395266</v>
      </c>
    </row>
    <row r="14" spans="1:6" ht="12.75">
      <c r="A14" s="66"/>
      <c r="B14" s="72" t="s">
        <v>1526</v>
      </c>
      <c r="C14" s="73">
        <v>125874000</v>
      </c>
      <c r="D14" s="73">
        <v>20843522</v>
      </c>
      <c r="E14" s="74">
        <v>16.55903681459237</v>
      </c>
      <c r="F14" s="73">
        <v>9831280</v>
      </c>
    </row>
    <row r="15" spans="1:6" ht="12.75">
      <c r="A15" s="66"/>
      <c r="B15" s="72" t="s">
        <v>1527</v>
      </c>
      <c r="C15" s="73">
        <v>149050000</v>
      </c>
      <c r="D15" s="73">
        <v>21314593</v>
      </c>
      <c r="E15" s="74">
        <v>14.300297215699429</v>
      </c>
      <c r="F15" s="73">
        <v>10563986</v>
      </c>
    </row>
    <row r="16" spans="1:6" ht="12.75">
      <c r="A16" s="66"/>
      <c r="B16" s="72" t="s">
        <v>1528</v>
      </c>
      <c r="C16" s="73">
        <v>861871532</v>
      </c>
      <c r="D16" s="73">
        <v>153644781</v>
      </c>
      <c r="E16" s="74">
        <v>17.826877358794118</v>
      </c>
      <c r="F16" s="73">
        <v>64886984</v>
      </c>
    </row>
    <row r="17" spans="1:6" ht="12.75" customHeight="1">
      <c r="A17" s="66"/>
      <c r="B17" s="75" t="s">
        <v>1529</v>
      </c>
      <c r="C17" s="73">
        <v>577306532</v>
      </c>
      <c r="D17" s="73">
        <v>97978544</v>
      </c>
      <c r="E17" s="74">
        <v>16.971667315207167</v>
      </c>
      <c r="F17" s="73">
        <v>44871541</v>
      </c>
    </row>
    <row r="18" spans="1:6" ht="12.75">
      <c r="A18" s="66"/>
      <c r="B18" s="72" t="s">
        <v>1530</v>
      </c>
      <c r="C18" s="73">
        <v>259257000</v>
      </c>
      <c r="D18" s="73">
        <v>51881092</v>
      </c>
      <c r="E18" s="74">
        <v>20.011452728373776</v>
      </c>
      <c r="F18" s="73">
        <v>17982875</v>
      </c>
    </row>
    <row r="19" spans="1:6" ht="12.75">
      <c r="A19" s="66"/>
      <c r="B19" s="72" t="s">
        <v>1531</v>
      </c>
      <c r="C19" s="73">
        <v>8088000</v>
      </c>
      <c r="D19" s="73">
        <v>995210</v>
      </c>
      <c r="E19" s="74">
        <v>12.3047725024728</v>
      </c>
      <c r="F19" s="73">
        <v>526118</v>
      </c>
    </row>
    <row r="20" spans="1:6" ht="12.75">
      <c r="A20" s="66"/>
      <c r="B20" s="72" t="s">
        <v>1532</v>
      </c>
      <c r="C20" s="73">
        <v>17220000</v>
      </c>
      <c r="D20" s="73">
        <v>2789935</v>
      </c>
      <c r="E20" s="74">
        <v>16.2017131242741</v>
      </c>
      <c r="F20" s="73">
        <v>1506450</v>
      </c>
    </row>
    <row r="21" spans="1:6" ht="12.75">
      <c r="A21" s="66"/>
      <c r="B21" s="72" t="s">
        <v>1533</v>
      </c>
      <c r="C21" s="73">
        <v>16034975</v>
      </c>
      <c r="D21" s="73">
        <v>3469610</v>
      </c>
      <c r="E21" s="74">
        <v>21.637763700910043</v>
      </c>
      <c r="F21" s="73">
        <v>874853</v>
      </c>
    </row>
    <row r="22" spans="1:6" ht="12.75">
      <c r="A22" s="66"/>
      <c r="B22" s="72" t="s">
        <v>1534</v>
      </c>
      <c r="C22" s="73">
        <v>8724975</v>
      </c>
      <c r="D22" s="73">
        <v>1456851</v>
      </c>
      <c r="E22" s="74">
        <v>16.69748050854014</v>
      </c>
      <c r="F22" s="73">
        <v>775459</v>
      </c>
    </row>
    <row r="23" spans="1:6" ht="12.75">
      <c r="A23" s="66"/>
      <c r="B23" s="72" t="s">
        <v>1535</v>
      </c>
      <c r="C23" s="73">
        <v>338000</v>
      </c>
      <c r="D23" s="73">
        <v>57991</v>
      </c>
      <c r="E23" s="74">
        <v>17.157100591715977</v>
      </c>
      <c r="F23" s="73">
        <v>26626</v>
      </c>
    </row>
    <row r="24" spans="1:6" ht="12.75">
      <c r="A24" s="66"/>
      <c r="B24" s="72" t="s">
        <v>1536</v>
      </c>
      <c r="C24" s="73">
        <v>6972000</v>
      </c>
      <c r="D24" s="73">
        <v>1954768</v>
      </c>
      <c r="E24" s="74">
        <v>28.03740676993689</v>
      </c>
      <c r="F24" s="73">
        <v>72768</v>
      </c>
    </row>
    <row r="25" spans="1:6" ht="12.75">
      <c r="A25" s="66"/>
      <c r="B25" s="72" t="s">
        <v>1537</v>
      </c>
      <c r="C25" s="76" t="s">
        <v>1472</v>
      </c>
      <c r="D25" s="73">
        <v>20786</v>
      </c>
      <c r="E25" s="77" t="s">
        <v>1472</v>
      </c>
      <c r="F25" s="73">
        <v>-3726</v>
      </c>
    </row>
    <row r="26" spans="1:6" ht="12.75">
      <c r="A26" s="66"/>
      <c r="B26" s="72" t="s">
        <v>1538</v>
      </c>
      <c r="C26" s="73">
        <v>124217292</v>
      </c>
      <c r="D26" s="73">
        <v>17375940</v>
      </c>
      <c r="E26" s="74">
        <v>13.988342299395804</v>
      </c>
      <c r="F26" s="73">
        <v>7007611</v>
      </c>
    </row>
    <row r="27" spans="1:6" ht="12.75" customHeight="1">
      <c r="A27" s="66"/>
      <c r="B27" s="75" t="s">
        <v>1539</v>
      </c>
      <c r="C27" s="73">
        <v>99349777</v>
      </c>
      <c r="D27" s="73">
        <v>17701009</v>
      </c>
      <c r="E27" s="74">
        <v>17.816858310613018</v>
      </c>
      <c r="F27" s="73">
        <v>9307405</v>
      </c>
    </row>
    <row r="28" spans="1:6" ht="11.25" customHeight="1">
      <c r="A28" s="66"/>
      <c r="B28" s="75" t="s">
        <v>1540</v>
      </c>
      <c r="C28" s="73">
        <v>499466703</v>
      </c>
      <c r="D28" s="73">
        <v>16915562</v>
      </c>
      <c r="E28" s="74">
        <v>3.3867246602022236</v>
      </c>
      <c r="F28" s="73">
        <v>16230674</v>
      </c>
    </row>
    <row r="29" spans="1:6" ht="12.75" customHeight="1">
      <c r="A29" s="67" t="s">
        <v>1541</v>
      </c>
      <c r="B29" s="71" t="s">
        <v>1542</v>
      </c>
      <c r="C29" s="69">
        <v>1875864279</v>
      </c>
      <c r="D29" s="69">
        <v>251285803</v>
      </c>
      <c r="E29" s="70">
        <v>13.395734745477286</v>
      </c>
      <c r="F29" s="69">
        <v>118699067</v>
      </c>
    </row>
    <row r="30" spans="1:6" ht="12.75">
      <c r="A30" s="66"/>
      <c r="B30" s="78" t="s">
        <v>1543</v>
      </c>
      <c r="C30" s="69">
        <v>714796494</v>
      </c>
      <c r="D30" s="69">
        <v>112630917</v>
      </c>
      <c r="E30" s="70">
        <v>15.757060638296863</v>
      </c>
      <c r="F30" s="69">
        <v>57234534</v>
      </c>
    </row>
    <row r="31" spans="1:6" ht="12.75">
      <c r="A31" s="66"/>
      <c r="B31" s="72" t="s">
        <v>1524</v>
      </c>
      <c r="C31" s="73">
        <v>698750000</v>
      </c>
      <c r="D31" s="73">
        <v>109835384</v>
      </c>
      <c r="E31" s="74">
        <v>15.718838497316638</v>
      </c>
      <c r="F31" s="73">
        <v>55898151</v>
      </c>
    </row>
    <row r="32" spans="1:6" ht="12.75">
      <c r="A32" s="66"/>
      <c r="B32" s="72" t="s">
        <v>1544</v>
      </c>
      <c r="C32" s="73">
        <v>698750000</v>
      </c>
      <c r="D32" s="73">
        <v>109835384</v>
      </c>
      <c r="E32" s="74">
        <v>15.718838497316638</v>
      </c>
      <c r="F32" s="73">
        <v>55898151</v>
      </c>
    </row>
    <row r="33" spans="1:6" ht="12.75">
      <c r="A33" s="66"/>
      <c r="B33" s="72" t="s">
        <v>1545</v>
      </c>
      <c r="C33" s="73">
        <v>15940062</v>
      </c>
      <c r="D33" s="73">
        <v>2790643</v>
      </c>
      <c r="E33" s="74">
        <v>17.507102544519586</v>
      </c>
      <c r="F33" s="73">
        <v>1334025</v>
      </c>
    </row>
    <row r="34" spans="1:6" ht="12" customHeight="1">
      <c r="A34" s="66"/>
      <c r="B34" s="72" t="s">
        <v>1546</v>
      </c>
      <c r="C34" s="73">
        <v>106432</v>
      </c>
      <c r="D34" s="73">
        <v>4890</v>
      </c>
      <c r="E34" s="74">
        <v>4.5944828622970535</v>
      </c>
      <c r="F34" s="73">
        <v>2358</v>
      </c>
    </row>
    <row r="35" spans="1:6" ht="12.75" hidden="1">
      <c r="A35" s="66"/>
      <c r="B35" s="72"/>
      <c r="C35" s="73"/>
      <c r="D35" s="73"/>
      <c r="E35" s="74"/>
      <c r="F35" s="73">
        <v>0</v>
      </c>
    </row>
    <row r="36" spans="1:6" ht="12.75">
      <c r="A36" s="66"/>
      <c r="B36" s="79" t="s">
        <v>1547</v>
      </c>
      <c r="C36" s="80">
        <v>15178062</v>
      </c>
      <c r="D36" s="80">
        <v>2469547</v>
      </c>
      <c r="E36" s="74">
        <v>16.27050278223926</v>
      </c>
      <c r="F36" s="81">
        <v>1237269</v>
      </c>
    </row>
    <row r="37" spans="1:6" ht="12.75" customHeight="1">
      <c r="A37" s="67" t="s">
        <v>1548</v>
      </c>
      <c r="B37" s="71" t="s">
        <v>1549</v>
      </c>
      <c r="C37" s="69">
        <v>699618432</v>
      </c>
      <c r="D37" s="69">
        <v>110161370</v>
      </c>
      <c r="E37" s="70">
        <v>15.74592162831982</v>
      </c>
      <c r="F37" s="69">
        <v>55997265</v>
      </c>
    </row>
    <row r="38" spans="1:6" ht="12.75">
      <c r="A38" s="67" t="s">
        <v>1550</v>
      </c>
      <c r="B38" s="71" t="s">
        <v>1551</v>
      </c>
      <c r="C38" s="69">
        <v>2709899693</v>
      </c>
      <c r="D38" s="69">
        <v>364924693</v>
      </c>
      <c r="E38" s="70">
        <v>13.466354269224237</v>
      </c>
      <c r="F38" s="69">
        <v>176465643</v>
      </c>
    </row>
    <row r="39" spans="1:6" ht="12.75">
      <c r="A39" s="67" t="s">
        <v>1552</v>
      </c>
      <c r="B39" s="71" t="s">
        <v>1553</v>
      </c>
      <c r="C39" s="69">
        <v>2408198649</v>
      </c>
      <c r="D39" s="69">
        <v>350397829</v>
      </c>
      <c r="E39" s="70">
        <v>14.550204533396863</v>
      </c>
      <c r="F39" s="69">
        <v>171531844</v>
      </c>
    </row>
    <row r="40" spans="1:6" ht="12.75">
      <c r="A40" s="67" t="s">
        <v>1554</v>
      </c>
      <c r="B40" s="71" t="s">
        <v>1555</v>
      </c>
      <c r="C40" s="69">
        <v>105239173</v>
      </c>
      <c r="D40" s="69">
        <v>4541496</v>
      </c>
      <c r="E40" s="70">
        <v>4.315404492963851</v>
      </c>
      <c r="F40" s="69">
        <v>1479843</v>
      </c>
    </row>
    <row r="41" spans="1:6" ht="12.75">
      <c r="A41" s="67" t="s">
        <v>1556</v>
      </c>
      <c r="B41" s="71" t="s">
        <v>1557</v>
      </c>
      <c r="C41" s="69">
        <v>196461871</v>
      </c>
      <c r="D41" s="69">
        <v>9985368</v>
      </c>
      <c r="E41" s="70">
        <v>5.082598444763869</v>
      </c>
      <c r="F41" s="69">
        <v>3453956</v>
      </c>
    </row>
    <row r="42" spans="1:6" ht="26.25" customHeight="1">
      <c r="A42" s="67" t="s">
        <v>1558</v>
      </c>
      <c r="B42" s="71" t="s">
        <v>1559</v>
      </c>
      <c r="C42" s="69">
        <v>-134416982</v>
      </c>
      <c r="D42" s="69">
        <v>-3477520</v>
      </c>
      <c r="E42" s="82" t="s">
        <v>1472</v>
      </c>
      <c r="F42" s="69">
        <v>-1769311</v>
      </c>
    </row>
    <row r="43" spans="1:6" ht="15" customHeight="1">
      <c r="A43" s="67" t="s">
        <v>1560</v>
      </c>
      <c r="B43" s="71" t="s">
        <v>1561</v>
      </c>
      <c r="C43" s="69">
        <v>86980</v>
      </c>
      <c r="D43" s="69">
        <v>-17171421</v>
      </c>
      <c r="E43" s="82" t="s">
        <v>1472</v>
      </c>
      <c r="F43" s="69">
        <v>10134</v>
      </c>
    </row>
    <row r="44" spans="1:6" ht="27" customHeight="1">
      <c r="A44" s="66"/>
      <c r="B44" s="71" t="s">
        <v>1562</v>
      </c>
      <c r="C44" s="69">
        <v>2709986673</v>
      </c>
      <c r="D44" s="69">
        <v>347753272</v>
      </c>
      <c r="E44" s="70">
        <v>12.832287164535439</v>
      </c>
      <c r="F44" s="69">
        <v>176475777</v>
      </c>
    </row>
    <row r="45" spans="1:6" ht="25.5">
      <c r="A45" s="83" t="s">
        <v>1563</v>
      </c>
      <c r="B45" s="71" t="s">
        <v>1564</v>
      </c>
      <c r="C45" s="69">
        <v>-134503962</v>
      </c>
      <c r="D45" s="69">
        <v>13693901</v>
      </c>
      <c r="E45" s="82" t="s">
        <v>1472</v>
      </c>
      <c r="F45" s="69">
        <v>-1779445</v>
      </c>
    </row>
    <row r="46" spans="1:6" ht="11.25" customHeight="1">
      <c r="A46" s="66"/>
      <c r="B46" s="84" t="s">
        <v>1565</v>
      </c>
      <c r="C46" s="73">
        <v>134503962</v>
      </c>
      <c r="D46" s="73">
        <v>-13693901</v>
      </c>
      <c r="E46" s="85" t="s">
        <v>1472</v>
      </c>
      <c r="F46" s="73">
        <v>1779445</v>
      </c>
    </row>
    <row r="47" spans="1:6" ht="12" customHeight="1" hidden="1">
      <c r="A47" s="66"/>
      <c r="B47" s="84" t="s">
        <v>1566</v>
      </c>
      <c r="C47" s="73">
        <v>0</v>
      </c>
      <c r="D47" s="73">
        <v>0</v>
      </c>
      <c r="E47" s="85" t="s">
        <v>1472</v>
      </c>
      <c r="F47" s="73">
        <v>0</v>
      </c>
    </row>
    <row r="48" spans="1:6" ht="12" customHeight="1">
      <c r="A48" s="66"/>
      <c r="B48" s="84" t="s">
        <v>1567</v>
      </c>
      <c r="C48" s="73">
        <v>184076773</v>
      </c>
      <c r="D48" s="73">
        <v>-26705884</v>
      </c>
      <c r="E48" s="85" t="s">
        <v>1472</v>
      </c>
      <c r="F48" s="73">
        <v>4236730</v>
      </c>
    </row>
    <row r="49" spans="1:6" ht="39" customHeight="1">
      <c r="A49" s="66"/>
      <c r="B49" s="84" t="s">
        <v>1568</v>
      </c>
      <c r="C49" s="73">
        <v>126221</v>
      </c>
      <c r="D49" s="73">
        <v>-1424948</v>
      </c>
      <c r="E49" s="85" t="s">
        <v>1472</v>
      </c>
      <c r="F49" s="73">
        <v>553917</v>
      </c>
    </row>
    <row r="50" spans="1:6" ht="26.25" customHeight="1">
      <c r="A50" s="66"/>
      <c r="B50" s="84" t="s">
        <v>1569</v>
      </c>
      <c r="C50" s="73">
        <v>-45953972</v>
      </c>
      <c r="D50" s="73">
        <v>11431457</v>
      </c>
      <c r="E50" s="85" t="s">
        <v>1472</v>
      </c>
      <c r="F50" s="73">
        <v>-4441173</v>
      </c>
    </row>
    <row r="51" spans="1:6" ht="38.25">
      <c r="A51" s="66"/>
      <c r="B51" s="84" t="s">
        <v>1570</v>
      </c>
      <c r="C51" s="73">
        <v>-3745060</v>
      </c>
      <c r="D51" s="73">
        <v>3005474</v>
      </c>
      <c r="E51" s="85" t="s">
        <v>1472</v>
      </c>
      <c r="F51" s="73">
        <v>1429971</v>
      </c>
    </row>
    <row r="52" spans="1:6" ht="38.25" hidden="1">
      <c r="A52" s="66"/>
      <c r="B52" s="84" t="s">
        <v>1571</v>
      </c>
      <c r="C52" s="73">
        <v>0</v>
      </c>
      <c r="D52" s="73">
        <v>0</v>
      </c>
      <c r="E52" s="85" t="s">
        <v>1472</v>
      </c>
      <c r="F52" s="73">
        <v>0</v>
      </c>
    </row>
    <row r="53" spans="1:6" ht="12.75">
      <c r="A53" s="66"/>
      <c r="B53" s="71" t="s">
        <v>1572</v>
      </c>
      <c r="C53" s="69">
        <v>2056235233</v>
      </c>
      <c r="D53" s="69">
        <v>243331866</v>
      </c>
      <c r="E53" s="70">
        <v>11.833853544323544</v>
      </c>
      <c r="F53" s="69">
        <v>124909551</v>
      </c>
    </row>
    <row r="54" spans="1:6" ht="12.75">
      <c r="A54" s="66"/>
      <c r="B54" s="86" t="s">
        <v>1573</v>
      </c>
      <c r="C54" s="80">
        <v>15178062</v>
      </c>
      <c r="D54" s="80">
        <v>2469547</v>
      </c>
      <c r="E54" s="87">
        <v>16.27050278223926</v>
      </c>
      <c r="F54" s="80">
        <v>1237269</v>
      </c>
    </row>
    <row r="55" spans="1:6" ht="13.5" customHeight="1">
      <c r="A55" s="67" t="s">
        <v>1574</v>
      </c>
      <c r="B55" s="71" t="s">
        <v>1575</v>
      </c>
      <c r="C55" s="69">
        <v>2041057171</v>
      </c>
      <c r="D55" s="69">
        <v>240862319</v>
      </c>
      <c r="E55" s="70">
        <v>11.80086096667206</v>
      </c>
      <c r="F55" s="69">
        <v>123672282</v>
      </c>
    </row>
    <row r="56" spans="1:6" ht="12.75">
      <c r="A56" s="66"/>
      <c r="B56" s="72" t="s">
        <v>1576</v>
      </c>
      <c r="C56" s="73">
        <v>1757146953</v>
      </c>
      <c r="D56" s="73">
        <v>228944875</v>
      </c>
      <c r="E56" s="74">
        <v>13.029352758977808</v>
      </c>
      <c r="F56" s="73">
        <v>120025981</v>
      </c>
    </row>
    <row r="57" spans="1:6" ht="12.75">
      <c r="A57" s="66"/>
      <c r="B57" s="79" t="s">
        <v>1577</v>
      </c>
      <c r="C57" s="81">
        <v>15178062</v>
      </c>
      <c r="D57" s="81">
        <v>2469547</v>
      </c>
      <c r="E57" s="88">
        <v>16.27050278223926</v>
      </c>
      <c r="F57" s="81">
        <v>1237269</v>
      </c>
    </row>
    <row r="58" spans="1:6" ht="13.5" customHeight="1">
      <c r="A58" s="66" t="s">
        <v>1578</v>
      </c>
      <c r="B58" s="71" t="s">
        <v>1579</v>
      </c>
      <c r="C58" s="69">
        <v>1741968891</v>
      </c>
      <c r="D58" s="69">
        <v>226475328</v>
      </c>
      <c r="E58" s="70">
        <v>13.00111208472781</v>
      </c>
      <c r="F58" s="69">
        <v>118788712</v>
      </c>
    </row>
    <row r="59" spans="1:6" ht="12.75">
      <c r="A59" s="66"/>
      <c r="B59" s="72" t="s">
        <v>1580</v>
      </c>
      <c r="C59" s="73">
        <v>105217808</v>
      </c>
      <c r="D59" s="73">
        <v>4537235</v>
      </c>
      <c r="E59" s="74">
        <v>4.312231062635329</v>
      </c>
      <c r="F59" s="73">
        <v>1479843</v>
      </c>
    </row>
    <row r="60" spans="1:6" ht="15" customHeight="1">
      <c r="A60" s="66" t="s">
        <v>1581</v>
      </c>
      <c r="B60" s="71" t="s">
        <v>1582</v>
      </c>
      <c r="C60" s="69">
        <v>105217808</v>
      </c>
      <c r="D60" s="69">
        <v>4537235</v>
      </c>
      <c r="E60" s="70">
        <v>4.312231062635329</v>
      </c>
      <c r="F60" s="69">
        <v>1479843</v>
      </c>
    </row>
    <row r="61" spans="1:6" ht="12.75">
      <c r="A61" s="66"/>
      <c r="B61" s="72" t="s">
        <v>1583</v>
      </c>
      <c r="C61" s="73">
        <v>193870472</v>
      </c>
      <c r="D61" s="73">
        <v>9849756</v>
      </c>
      <c r="E61" s="74">
        <v>5.080585969791212</v>
      </c>
      <c r="F61" s="73">
        <v>3403727</v>
      </c>
    </row>
    <row r="62" spans="1:6" ht="12.75" hidden="1">
      <c r="A62" s="66"/>
      <c r="B62" s="86" t="s">
        <v>1573</v>
      </c>
      <c r="C62" s="73">
        <v>0</v>
      </c>
      <c r="D62" s="73">
        <v>0</v>
      </c>
      <c r="E62" s="74" t="e">
        <v>#VALUE!</v>
      </c>
      <c r="F62" s="73">
        <v>0</v>
      </c>
    </row>
    <row r="63" spans="1:6" ht="14.25" customHeight="1">
      <c r="A63" s="66" t="s">
        <v>1584</v>
      </c>
      <c r="B63" s="71" t="s">
        <v>1585</v>
      </c>
      <c r="C63" s="69">
        <v>193870472</v>
      </c>
      <c r="D63" s="69">
        <v>9849756</v>
      </c>
      <c r="E63" s="70">
        <v>5.080585969791212</v>
      </c>
      <c r="F63" s="69">
        <v>3403727</v>
      </c>
    </row>
    <row r="64" spans="1:6" ht="26.25" customHeight="1">
      <c r="A64" s="67" t="s">
        <v>1586</v>
      </c>
      <c r="B64" s="71" t="s">
        <v>1587</v>
      </c>
      <c r="C64" s="69">
        <v>-180370954</v>
      </c>
      <c r="D64" s="69">
        <v>7953937</v>
      </c>
      <c r="E64" s="82" t="s">
        <v>1472</v>
      </c>
      <c r="F64" s="69">
        <v>-6210484</v>
      </c>
    </row>
    <row r="65" spans="1:6" ht="14.25" customHeight="1">
      <c r="A65" s="67" t="s">
        <v>1588</v>
      </c>
      <c r="B65" s="71" t="s">
        <v>1589</v>
      </c>
      <c r="C65" s="69">
        <v>86980</v>
      </c>
      <c r="D65" s="69">
        <v>-17171421</v>
      </c>
      <c r="E65" s="82" t="s">
        <v>1472</v>
      </c>
      <c r="F65" s="69">
        <v>10134</v>
      </c>
    </row>
    <row r="66" spans="1:6" ht="12.75">
      <c r="A66" s="66"/>
      <c r="B66" s="72" t="s">
        <v>1590</v>
      </c>
      <c r="C66" s="73">
        <v>86980</v>
      </c>
      <c r="D66" s="73">
        <v>-17171421</v>
      </c>
      <c r="E66" s="77" t="s">
        <v>1472</v>
      </c>
      <c r="F66" s="73">
        <v>10134</v>
      </c>
    </row>
    <row r="67" spans="1:6" ht="12.75">
      <c r="A67" s="66"/>
      <c r="B67" s="72" t="s">
        <v>1591</v>
      </c>
      <c r="C67" s="73">
        <v>86980</v>
      </c>
      <c r="D67" s="73">
        <v>-17171421</v>
      </c>
      <c r="E67" s="77" t="s">
        <v>1472</v>
      </c>
      <c r="F67" s="73">
        <v>10134</v>
      </c>
    </row>
    <row r="68" spans="1:6" ht="26.25" customHeight="1">
      <c r="A68" s="67" t="s">
        <v>1592</v>
      </c>
      <c r="B68" s="71" t="s">
        <v>1593</v>
      </c>
      <c r="C68" s="69">
        <v>-180457934</v>
      </c>
      <c r="D68" s="69">
        <v>25125358</v>
      </c>
      <c r="E68" s="85" t="s">
        <v>1472</v>
      </c>
      <c r="F68" s="69">
        <v>-6220618</v>
      </c>
    </row>
    <row r="69" spans="1:6" ht="11.25" customHeight="1">
      <c r="A69" s="66"/>
      <c r="B69" s="84" t="s">
        <v>1565</v>
      </c>
      <c r="C69" s="73">
        <v>180457934</v>
      </c>
      <c r="D69" s="73">
        <v>-25125358</v>
      </c>
      <c r="E69" s="85" t="s">
        <v>1472</v>
      </c>
      <c r="F69" s="73">
        <v>6220618</v>
      </c>
    </row>
    <row r="70" spans="1:6" ht="25.5" hidden="1">
      <c r="A70" s="66"/>
      <c r="B70" s="84" t="s">
        <v>1566</v>
      </c>
      <c r="C70" s="73">
        <v>0</v>
      </c>
      <c r="D70" s="73">
        <v>0</v>
      </c>
      <c r="E70" s="85" t="s">
        <v>1472</v>
      </c>
      <c r="F70" s="73">
        <v>0</v>
      </c>
    </row>
    <row r="71" spans="1:6" ht="12.75">
      <c r="A71" s="66"/>
      <c r="B71" s="84" t="s">
        <v>1567</v>
      </c>
      <c r="C71" s="73">
        <v>184076773</v>
      </c>
      <c r="D71" s="73">
        <v>-26705884</v>
      </c>
      <c r="E71" s="85" t="s">
        <v>1472</v>
      </c>
      <c r="F71" s="73">
        <v>4236730</v>
      </c>
    </row>
    <row r="72" spans="1:6" ht="40.5" customHeight="1">
      <c r="A72" s="66"/>
      <c r="B72" s="84" t="s">
        <v>1594</v>
      </c>
      <c r="C72" s="73">
        <v>126221</v>
      </c>
      <c r="D72" s="73">
        <v>-1424948</v>
      </c>
      <c r="E72" s="85" t="s">
        <v>1472</v>
      </c>
      <c r="F72" s="73">
        <v>553917</v>
      </c>
    </row>
    <row r="73" spans="1:6" ht="38.25">
      <c r="A73" s="66"/>
      <c r="B73" s="84" t="s">
        <v>1570</v>
      </c>
      <c r="C73" s="73">
        <v>-3745060</v>
      </c>
      <c r="D73" s="73">
        <v>3005474</v>
      </c>
      <c r="E73" s="85" t="s">
        <v>1472</v>
      </c>
      <c r="F73" s="73">
        <v>1429971</v>
      </c>
    </row>
    <row r="74" spans="1:6" ht="14.25" customHeight="1">
      <c r="A74" s="66"/>
      <c r="B74" s="71" t="s">
        <v>1595</v>
      </c>
      <c r="C74" s="69">
        <v>668842522</v>
      </c>
      <c r="D74" s="69">
        <v>124062374</v>
      </c>
      <c r="E74" s="70">
        <v>18.548816787100147</v>
      </c>
      <c r="F74" s="69">
        <v>52793361</v>
      </c>
    </row>
    <row r="75" spans="1:6" ht="14.25" customHeight="1">
      <c r="A75" s="67" t="s">
        <v>1596</v>
      </c>
      <c r="B75" s="71" t="s">
        <v>1597</v>
      </c>
      <c r="C75" s="69">
        <v>668842522</v>
      </c>
      <c r="D75" s="69">
        <v>124062374</v>
      </c>
      <c r="E75" s="70">
        <v>18.548816787100147</v>
      </c>
      <c r="F75" s="69">
        <v>52793361</v>
      </c>
    </row>
    <row r="76" spans="1:6" ht="12.75">
      <c r="A76" s="66"/>
      <c r="B76" s="72" t="s">
        <v>1598</v>
      </c>
      <c r="C76" s="73">
        <v>666229758</v>
      </c>
      <c r="D76" s="73">
        <v>123922501</v>
      </c>
      <c r="E76" s="74">
        <v>18.600565272258525</v>
      </c>
      <c r="F76" s="73">
        <v>52743132</v>
      </c>
    </row>
    <row r="77" spans="1:6" ht="22.5" customHeight="1">
      <c r="A77" s="66" t="s">
        <v>1599</v>
      </c>
      <c r="B77" s="71" t="s">
        <v>1600</v>
      </c>
      <c r="C77" s="69">
        <v>666229758</v>
      </c>
      <c r="D77" s="69">
        <v>123922501</v>
      </c>
      <c r="E77" s="70">
        <v>18.600565272258525</v>
      </c>
      <c r="F77" s="69">
        <v>52743132</v>
      </c>
    </row>
    <row r="78" spans="1:6" ht="12" customHeight="1">
      <c r="A78" s="66"/>
      <c r="B78" s="72" t="s">
        <v>1601</v>
      </c>
      <c r="C78" s="73">
        <v>21365</v>
      </c>
      <c r="D78" s="73">
        <v>4261</v>
      </c>
      <c r="E78" s="74">
        <v>19.943833372337934</v>
      </c>
      <c r="F78" s="73">
        <v>0</v>
      </c>
    </row>
    <row r="79" spans="1:6" ht="15" customHeight="1">
      <c r="A79" s="66" t="s">
        <v>1602</v>
      </c>
      <c r="B79" s="71" t="s">
        <v>1603</v>
      </c>
      <c r="C79" s="69">
        <v>21365</v>
      </c>
      <c r="D79" s="69">
        <v>4261</v>
      </c>
      <c r="E79" s="70">
        <v>19.943833372337934</v>
      </c>
      <c r="F79" s="69">
        <v>0</v>
      </c>
    </row>
    <row r="80" spans="1:6" ht="12.75">
      <c r="A80" s="66"/>
      <c r="B80" s="72" t="s">
        <v>1604</v>
      </c>
      <c r="C80" s="73">
        <v>2591399</v>
      </c>
      <c r="D80" s="73">
        <v>135612</v>
      </c>
      <c r="E80" s="74">
        <v>5.233157842539879</v>
      </c>
      <c r="F80" s="73">
        <v>50229</v>
      </c>
    </row>
    <row r="81" spans="1:6" ht="14.25" customHeight="1">
      <c r="A81" s="66" t="s">
        <v>1605</v>
      </c>
      <c r="B81" s="71" t="s">
        <v>1606</v>
      </c>
      <c r="C81" s="69">
        <v>2591399</v>
      </c>
      <c r="D81" s="69">
        <v>135612</v>
      </c>
      <c r="E81" s="70">
        <v>5.233157842539879</v>
      </c>
      <c r="F81" s="69">
        <v>50229</v>
      </c>
    </row>
    <row r="82" spans="1:6" ht="24.75" customHeight="1">
      <c r="A82" s="89" t="s">
        <v>1607</v>
      </c>
      <c r="B82" s="71" t="s">
        <v>1608</v>
      </c>
      <c r="C82" s="69">
        <v>45953972</v>
      </c>
      <c r="D82" s="69">
        <v>-11431457</v>
      </c>
      <c r="E82" s="82" t="s">
        <v>1472</v>
      </c>
      <c r="F82" s="69">
        <v>4441173</v>
      </c>
    </row>
    <row r="83" spans="1:6" ht="27" customHeight="1">
      <c r="A83" s="67" t="s">
        <v>1609</v>
      </c>
      <c r="B83" s="71" t="s">
        <v>1610</v>
      </c>
      <c r="C83" s="69">
        <v>45953972</v>
      </c>
      <c r="D83" s="69">
        <v>-11431457</v>
      </c>
      <c r="E83" s="82" t="s">
        <v>1472</v>
      </c>
      <c r="F83" s="69">
        <v>4441173</v>
      </c>
    </row>
    <row r="84" spans="1:6" ht="12.75">
      <c r="A84" s="66"/>
      <c r="B84" s="84" t="s">
        <v>1565</v>
      </c>
      <c r="C84" s="73">
        <v>-45953972</v>
      </c>
      <c r="D84" s="73">
        <v>11431457</v>
      </c>
      <c r="E84" s="85" t="s">
        <v>1472</v>
      </c>
      <c r="F84" s="73">
        <v>-4441173</v>
      </c>
    </row>
    <row r="85" spans="1:6" ht="25.5">
      <c r="A85" s="66"/>
      <c r="B85" s="84" t="s">
        <v>1569</v>
      </c>
      <c r="C85" s="73">
        <v>-45953972</v>
      </c>
      <c r="D85" s="73">
        <v>11431457</v>
      </c>
      <c r="E85" s="85" t="s">
        <v>1472</v>
      </c>
      <c r="F85" s="73">
        <v>-4441173</v>
      </c>
    </row>
    <row r="86" spans="1:6" ht="38.25" hidden="1">
      <c r="A86" s="66"/>
      <c r="B86" s="84" t="s">
        <v>1571</v>
      </c>
      <c r="C86" s="73">
        <v>0</v>
      </c>
      <c r="D86" s="73">
        <v>0</v>
      </c>
      <c r="E86" s="85" t="s">
        <v>1472</v>
      </c>
      <c r="F86" s="73">
        <v>0</v>
      </c>
    </row>
    <row r="87" spans="1:6" ht="12.75">
      <c r="A87" s="38"/>
      <c r="C87" s="38"/>
      <c r="D87" s="38"/>
      <c r="F87" s="38"/>
    </row>
    <row r="88" spans="1:6" ht="12.75">
      <c r="A88" s="38"/>
      <c r="C88" s="38"/>
      <c r="D88" s="38"/>
      <c r="F88" s="38"/>
    </row>
    <row r="89" ht="12.75">
      <c r="B89" s="90"/>
    </row>
    <row r="90" spans="3:5" ht="12.75">
      <c r="C90" s="49"/>
      <c r="D90" s="49"/>
      <c r="E90" s="40"/>
    </row>
    <row r="91" spans="1:6" ht="12.75">
      <c r="A91" s="34" t="s">
        <v>1611</v>
      </c>
      <c r="C91" s="49"/>
      <c r="D91" s="49"/>
      <c r="F91" s="49" t="s">
        <v>1510</v>
      </c>
    </row>
    <row r="92" spans="1:3" ht="12.75">
      <c r="A92" s="34"/>
      <c r="C92" s="44"/>
    </row>
    <row r="93" spans="1:3" ht="12.75">
      <c r="A93" s="34"/>
      <c r="C93" s="44"/>
    </row>
    <row r="94" spans="1:3" ht="12.75">
      <c r="A94" s="34"/>
      <c r="C94" s="44"/>
    </row>
    <row r="95" spans="1:3" ht="12.75">
      <c r="A95" s="34"/>
      <c r="C95" s="44"/>
    </row>
    <row r="96" spans="1:3" ht="12.75">
      <c r="A96" s="34"/>
      <c r="C96" s="44"/>
    </row>
    <row r="97" spans="1:3" ht="12.75">
      <c r="A97" s="34"/>
      <c r="C97" s="44"/>
    </row>
    <row r="98" spans="1:3" ht="12.75">
      <c r="A98" s="61" t="s">
        <v>1612</v>
      </c>
      <c r="C98" s="44"/>
    </row>
    <row r="99" spans="1:4" ht="12.75">
      <c r="A99" s="61" t="s">
        <v>1512</v>
      </c>
      <c r="C99" s="47"/>
      <c r="D99" s="47"/>
    </row>
    <row r="102" spans="2:4" ht="15" customHeight="1">
      <c r="B102" s="91"/>
      <c r="C102" s="47"/>
      <c r="D102" s="47"/>
    </row>
    <row r="103" ht="16.5" customHeight="1"/>
  </sheetData>
  <mergeCells count="1">
    <mergeCell ref="A2:F2"/>
  </mergeCells>
  <printOptions/>
  <pageMargins left="0.9448818897637796" right="0.31496062992125984" top="0.31496062992125984" bottom="0.53" header="0.2362204724409449" footer="0.31496062992125984"/>
  <pageSetup firstPageNumber="5" useFirstPageNumber="1" horizontalDpi="600" verticalDpi="600" orientation="portrait" paperSize="9" scale="88" r:id="rId1"/>
  <headerFooter alignWithMargins="0">
    <oddFooter>&amp;R&amp;8&amp;P</oddFooter>
  </headerFooter>
  <rowBreaks count="1" manualBreakCount="1">
    <brk id="52" max="255" man="1"/>
  </rowBreaks>
</worksheet>
</file>

<file path=xl/worksheets/sheet20.xml><?xml version="1.0" encoding="utf-8"?>
<worksheet xmlns="http://schemas.openxmlformats.org/spreadsheetml/2006/main" xmlns:r="http://schemas.openxmlformats.org/officeDocument/2006/relationships">
  <sheetPr>
    <pageSetUpPr fitToPage="1"/>
  </sheetPr>
  <dimension ref="A1:F37"/>
  <sheetViews>
    <sheetView workbookViewId="0" topLeftCell="A1">
      <selection activeCell="K12" sqref="K12"/>
    </sheetView>
  </sheetViews>
  <sheetFormatPr defaultColWidth="9.140625" defaultRowHeight="17.25" customHeight="1"/>
  <cols>
    <col min="1" max="1" width="9.140625" style="201" customWidth="1"/>
    <col min="2" max="2" width="38.28125" style="764" customWidth="1"/>
    <col min="3" max="3" width="11.140625" style="803" customWidth="1"/>
    <col min="4" max="4" width="11.421875" style="212" customWidth="1"/>
    <col min="5" max="5" width="13.140625" style="212" customWidth="1"/>
    <col min="6" max="6" width="13.8515625" style="212" customWidth="1"/>
    <col min="7" max="16384" width="9.140625" style="212" customWidth="1"/>
  </cols>
  <sheetData>
    <row r="1" spans="1:6" s="202" customFormat="1" ht="17.25" customHeight="1">
      <c r="A1" s="348"/>
      <c r="B1" s="793"/>
      <c r="C1" s="794"/>
      <c r="D1" s="459"/>
      <c r="E1" s="459"/>
      <c r="F1" s="328" t="s">
        <v>260</v>
      </c>
    </row>
    <row r="2" spans="1:6" s="202" customFormat="1" ht="12.75">
      <c r="A2" s="348"/>
      <c r="B2" s="1048" t="s">
        <v>1460</v>
      </c>
      <c r="C2" s="1048"/>
      <c r="D2" s="1048"/>
      <c r="E2" s="1048"/>
      <c r="F2" s="1048"/>
    </row>
    <row r="3" spans="2:6" ht="17.25" customHeight="1">
      <c r="B3" s="795"/>
      <c r="C3" s="795"/>
      <c r="D3" s="749"/>
      <c r="E3" s="749"/>
      <c r="F3" s="749"/>
    </row>
    <row r="4" spans="2:6" ht="17.25" customHeight="1">
      <c r="B4" s="1049" t="s">
        <v>261</v>
      </c>
      <c r="C4" s="1049"/>
      <c r="D4" s="1049"/>
      <c r="E4" s="1049"/>
      <c r="F4" s="1049"/>
    </row>
    <row r="5" spans="1:6" s="202" customFormat="1" ht="17.25" customHeight="1">
      <c r="A5" s="348"/>
      <c r="B5" s="1014" t="s">
        <v>244</v>
      </c>
      <c r="C5" s="1014"/>
      <c r="D5" s="1014"/>
      <c r="E5" s="1014"/>
      <c r="F5" s="1014"/>
    </row>
    <row r="6" spans="1:6" s="202" customFormat="1" ht="17.25" customHeight="1">
      <c r="A6" s="348"/>
      <c r="B6" s="793"/>
      <c r="C6" s="619"/>
      <c r="F6" s="703" t="s">
        <v>1516</v>
      </c>
    </row>
    <row r="7" spans="1:6" s="202" customFormat="1" ht="38.25">
      <c r="A7" s="668" t="s">
        <v>292</v>
      </c>
      <c r="B7" s="704" t="s">
        <v>1465</v>
      </c>
      <c r="C7" s="704" t="s">
        <v>1330</v>
      </c>
      <c r="D7" s="704" t="s">
        <v>1518</v>
      </c>
      <c r="E7" s="704" t="s">
        <v>771</v>
      </c>
      <c r="F7" s="332" t="s">
        <v>1619</v>
      </c>
    </row>
    <row r="8" spans="1:6" s="202" customFormat="1" ht="12.75">
      <c r="A8" s="668" t="s">
        <v>1064</v>
      </c>
      <c r="B8" s="668" t="s">
        <v>1065</v>
      </c>
      <c r="C8" s="668" t="s">
        <v>1066</v>
      </c>
      <c r="D8" s="668" t="s">
        <v>1067</v>
      </c>
      <c r="E8" s="668" t="s">
        <v>1068</v>
      </c>
      <c r="F8" s="668" t="s">
        <v>1069</v>
      </c>
    </row>
    <row r="9" spans="1:6" s="202" customFormat="1" ht="12.75">
      <c r="A9" s="655"/>
      <c r="B9" s="615" t="s">
        <v>262</v>
      </c>
      <c r="C9" s="137">
        <v>2076764</v>
      </c>
      <c r="D9" s="137">
        <v>304774</v>
      </c>
      <c r="E9" s="796">
        <v>14.675427732761161</v>
      </c>
      <c r="F9" s="137">
        <v>195731</v>
      </c>
    </row>
    <row r="10" spans="1:6" s="202" customFormat="1" ht="17.25" customHeight="1">
      <c r="A10" s="655"/>
      <c r="B10" s="624" t="s">
        <v>263</v>
      </c>
      <c r="C10" s="137">
        <v>2072764</v>
      </c>
      <c r="D10" s="137">
        <v>303424</v>
      </c>
      <c r="E10" s="796">
        <v>14.63861780694763</v>
      </c>
      <c r="F10" s="137">
        <v>194381</v>
      </c>
    </row>
    <row r="11" spans="1:6" s="202" customFormat="1" ht="12.75">
      <c r="A11" s="668" t="s">
        <v>350</v>
      </c>
      <c r="B11" s="739" t="s">
        <v>28</v>
      </c>
      <c r="C11" s="189">
        <v>98399</v>
      </c>
      <c r="D11" s="189">
        <v>17511</v>
      </c>
      <c r="E11" s="797">
        <v>17.795912560086993</v>
      </c>
      <c r="F11" s="189">
        <v>4792</v>
      </c>
    </row>
    <row r="12" spans="1:6" s="202" customFormat="1" ht="17.25" customHeight="1">
      <c r="A12" s="668" t="s">
        <v>352</v>
      </c>
      <c r="B12" s="739" t="s">
        <v>353</v>
      </c>
      <c r="C12" s="189">
        <v>0</v>
      </c>
      <c r="D12" s="189">
        <v>0</v>
      </c>
      <c r="E12" s="797">
        <v>0</v>
      </c>
      <c r="F12" s="189">
        <v>0</v>
      </c>
    </row>
    <row r="13" spans="1:6" s="202" customFormat="1" ht="17.25" customHeight="1">
      <c r="A13" s="668" t="s">
        <v>354</v>
      </c>
      <c r="B13" s="739" t="s">
        <v>355</v>
      </c>
      <c r="C13" s="189">
        <v>7818</v>
      </c>
      <c r="D13" s="189">
        <v>1959</v>
      </c>
      <c r="E13" s="797">
        <v>25.0575594781274</v>
      </c>
      <c r="F13" s="189">
        <v>363</v>
      </c>
    </row>
    <row r="14" spans="1:6" s="202" customFormat="1" ht="12.75">
      <c r="A14" s="668" t="s">
        <v>356</v>
      </c>
      <c r="B14" s="739" t="s">
        <v>357</v>
      </c>
      <c r="C14" s="189">
        <v>240165</v>
      </c>
      <c r="D14" s="189">
        <v>53320</v>
      </c>
      <c r="E14" s="797">
        <v>22.201403201965316</v>
      </c>
      <c r="F14" s="189">
        <v>32567</v>
      </c>
    </row>
    <row r="15" spans="1:6" s="202" customFormat="1" ht="12.75">
      <c r="A15" s="668" t="s">
        <v>358</v>
      </c>
      <c r="B15" s="739" t="s">
        <v>359</v>
      </c>
      <c r="C15" s="189">
        <v>4736</v>
      </c>
      <c r="D15" s="189">
        <v>2494</v>
      </c>
      <c r="E15" s="797">
        <v>52.660472972972975</v>
      </c>
      <c r="F15" s="189">
        <v>2494</v>
      </c>
    </row>
    <row r="16" spans="1:6" s="202" customFormat="1" ht="16.5" customHeight="1">
      <c r="A16" s="668" t="s">
        <v>360</v>
      </c>
      <c r="B16" s="739" t="s">
        <v>361</v>
      </c>
      <c r="C16" s="189">
        <v>126006</v>
      </c>
      <c r="D16" s="189">
        <v>23095</v>
      </c>
      <c r="E16" s="797">
        <v>18.328492294017746</v>
      </c>
      <c r="F16" s="189">
        <v>7086</v>
      </c>
    </row>
    <row r="17" spans="1:6" s="202" customFormat="1" ht="25.5">
      <c r="A17" s="668" t="s">
        <v>362</v>
      </c>
      <c r="B17" s="739" t="s">
        <v>363</v>
      </c>
      <c r="C17" s="189">
        <v>727434</v>
      </c>
      <c r="D17" s="189">
        <v>11235</v>
      </c>
      <c r="E17" s="797">
        <v>1.5444700137744456</v>
      </c>
      <c r="F17" s="189">
        <v>6076</v>
      </c>
    </row>
    <row r="18" spans="1:6" s="202" customFormat="1" ht="12.75">
      <c r="A18" s="668" t="s">
        <v>364</v>
      </c>
      <c r="B18" s="739" t="s">
        <v>29</v>
      </c>
      <c r="C18" s="189">
        <v>458085</v>
      </c>
      <c r="D18" s="189">
        <v>121180</v>
      </c>
      <c r="E18" s="797">
        <v>26.45360577185457</v>
      </c>
      <c r="F18" s="189">
        <v>83398</v>
      </c>
    </row>
    <row r="19" spans="1:6" s="202" customFormat="1" ht="12.75">
      <c r="A19" s="668" t="s">
        <v>366</v>
      </c>
      <c r="B19" s="739" t="s">
        <v>367</v>
      </c>
      <c r="C19" s="189">
        <v>170</v>
      </c>
      <c r="D19" s="189">
        <v>169</v>
      </c>
      <c r="E19" s="797">
        <v>99.41176470588235</v>
      </c>
      <c r="F19" s="189">
        <v>169</v>
      </c>
    </row>
    <row r="20" spans="1:6" s="202" customFormat="1" ht="25.5">
      <c r="A20" s="668" t="s">
        <v>368</v>
      </c>
      <c r="B20" s="739" t="s">
        <v>30</v>
      </c>
      <c r="C20" s="189">
        <v>0</v>
      </c>
      <c r="D20" s="189">
        <v>928</v>
      </c>
      <c r="E20" s="797">
        <v>0</v>
      </c>
      <c r="F20" s="189">
        <v>928</v>
      </c>
    </row>
    <row r="21" spans="1:6" s="202" customFormat="1" ht="25.5">
      <c r="A21" s="668" t="s">
        <v>370</v>
      </c>
      <c r="B21" s="739" t="s">
        <v>371</v>
      </c>
      <c r="C21" s="189">
        <v>0</v>
      </c>
      <c r="D21" s="189">
        <v>0</v>
      </c>
      <c r="E21" s="797">
        <v>0</v>
      </c>
      <c r="F21" s="189">
        <v>0</v>
      </c>
    </row>
    <row r="22" spans="1:6" s="202" customFormat="1" ht="12.75">
      <c r="A22" s="668" t="s">
        <v>372</v>
      </c>
      <c r="B22" s="739" t="s">
        <v>264</v>
      </c>
      <c r="C22" s="189">
        <v>89191</v>
      </c>
      <c r="D22" s="189">
        <v>558</v>
      </c>
      <c r="E22" s="797">
        <v>0.6256236615802043</v>
      </c>
      <c r="F22" s="189">
        <v>399</v>
      </c>
    </row>
    <row r="23" spans="1:6" s="202" customFormat="1" ht="12.75">
      <c r="A23" s="668" t="s">
        <v>374</v>
      </c>
      <c r="B23" s="739" t="s">
        <v>375</v>
      </c>
      <c r="C23" s="189">
        <v>238636</v>
      </c>
      <c r="D23" s="189">
        <v>70616</v>
      </c>
      <c r="E23" s="797">
        <v>29.591511758494107</v>
      </c>
      <c r="F23" s="189">
        <v>56094</v>
      </c>
    </row>
    <row r="24" spans="1:6" s="202" customFormat="1" ht="12.75">
      <c r="A24" s="668" t="s">
        <v>34</v>
      </c>
      <c r="B24" s="739" t="s">
        <v>35</v>
      </c>
      <c r="C24" s="189">
        <v>0</v>
      </c>
      <c r="D24" s="189">
        <v>0</v>
      </c>
      <c r="E24" s="797">
        <v>0</v>
      </c>
      <c r="F24" s="189">
        <v>0</v>
      </c>
    </row>
    <row r="25" spans="1:6" s="202" customFormat="1" ht="25.5">
      <c r="A25" s="668" t="s">
        <v>36</v>
      </c>
      <c r="B25" s="739" t="s">
        <v>37</v>
      </c>
      <c r="C25" s="189">
        <v>82124</v>
      </c>
      <c r="D25" s="189">
        <v>359</v>
      </c>
      <c r="E25" s="797">
        <v>0.4371438312795285</v>
      </c>
      <c r="F25" s="189">
        <v>15</v>
      </c>
    </row>
    <row r="26" spans="1:6" s="202" customFormat="1" ht="12.75">
      <c r="A26" s="615" t="s">
        <v>41</v>
      </c>
      <c r="B26" s="624" t="s">
        <v>265</v>
      </c>
      <c r="C26" s="137">
        <v>4000</v>
      </c>
      <c r="D26" s="137">
        <v>1350</v>
      </c>
      <c r="E26" s="796">
        <v>33.75</v>
      </c>
      <c r="F26" s="137">
        <v>1350</v>
      </c>
    </row>
    <row r="27" spans="1:6" s="37" customFormat="1" ht="17.25" customHeight="1">
      <c r="A27" s="348"/>
      <c r="B27" s="631"/>
      <c r="C27" s="346"/>
      <c r="D27" s="346"/>
      <c r="E27" s="346"/>
      <c r="F27" s="346"/>
    </row>
    <row r="28" spans="1:6" s="202" customFormat="1" ht="12.75">
      <c r="A28" s="1045"/>
      <c r="B28" s="1045"/>
      <c r="C28" s="1045"/>
      <c r="D28" s="1045"/>
      <c r="E28" s="1045"/>
      <c r="F28" s="1045"/>
    </row>
    <row r="29" spans="1:5" s="202" customFormat="1" ht="17.25" customHeight="1">
      <c r="A29" s="212"/>
      <c r="B29" s="630"/>
      <c r="C29" s="798"/>
      <c r="D29" s="619"/>
      <c r="E29" s="346"/>
    </row>
    <row r="30" spans="1:6" s="202" customFormat="1" ht="17.25" customHeight="1">
      <c r="A30" s="664"/>
      <c r="B30" s="37"/>
      <c r="C30" s="348"/>
      <c r="D30" s="348"/>
      <c r="E30" s="348"/>
      <c r="F30" s="697"/>
    </row>
    <row r="31" spans="1:6" s="596" customFormat="1" ht="17.25" customHeight="1">
      <c r="A31" s="714" t="s">
        <v>1509</v>
      </c>
      <c r="B31" s="799"/>
      <c r="C31" s="799"/>
      <c r="D31" s="799"/>
      <c r="E31" s="800"/>
      <c r="F31" s="403" t="s">
        <v>1510</v>
      </c>
    </row>
    <row r="32" spans="1:6" s="596" customFormat="1" ht="17.25" customHeight="1">
      <c r="A32" s="800"/>
      <c r="B32" s="800"/>
      <c r="C32" s="800"/>
      <c r="D32" s="801"/>
      <c r="E32" s="151"/>
      <c r="F32" s="802"/>
    </row>
    <row r="33" spans="1:6" s="596" customFormat="1" ht="17.25" customHeight="1">
      <c r="A33" s="800"/>
      <c r="B33" s="800"/>
      <c r="C33" s="800"/>
      <c r="D33" s="801"/>
      <c r="E33" s="151"/>
      <c r="F33" s="802"/>
    </row>
    <row r="34" spans="1:6" s="596" customFormat="1" ht="17.25" customHeight="1">
      <c r="A34" s="542"/>
      <c r="B34" s="322"/>
      <c r="C34" s="202"/>
      <c r="D34" s="202"/>
      <c r="E34" s="202"/>
      <c r="F34" s="202"/>
    </row>
    <row r="35" spans="1:6" s="596" customFormat="1" ht="17.25" customHeight="1">
      <c r="A35" s="542" t="s">
        <v>766</v>
      </c>
      <c r="B35" s="322"/>
      <c r="C35" s="202"/>
      <c r="D35" s="202"/>
      <c r="E35" s="202"/>
      <c r="F35" s="202"/>
    </row>
    <row r="36" spans="1:2" s="202" customFormat="1" ht="17.25" customHeight="1">
      <c r="A36" s="601" t="s">
        <v>1512</v>
      </c>
      <c r="B36" s="542"/>
    </row>
    <row r="37" ht="17.25" customHeight="1">
      <c r="A37" s="764"/>
    </row>
  </sheetData>
  <mergeCells count="4">
    <mergeCell ref="B2:F2"/>
    <mergeCell ref="B4:F4"/>
    <mergeCell ref="B5:F5"/>
    <mergeCell ref="A28:F28"/>
  </mergeCells>
  <printOptions horizontalCentered="1"/>
  <pageMargins left="0.9448818897637796" right="0.2362204724409449" top="0.984251968503937" bottom="0.984251968503937" header="0.5118110236220472" footer="0.5118110236220472"/>
  <pageSetup firstPageNumber="48" useFirstPageNumber="1" fitToHeight="1" fitToWidth="1" horizontalDpi="600" verticalDpi="600" orientation="portrait" paperSize="9" scale="95" r:id="rId1"/>
  <headerFooter alignWithMargins="0">
    <oddFooter>&amp;R&amp;P</oddFooter>
  </headerFooter>
</worksheet>
</file>

<file path=xl/worksheets/sheet21.xml><?xml version="1.0" encoding="utf-8"?>
<worksheet xmlns="http://schemas.openxmlformats.org/spreadsheetml/2006/main" xmlns:r="http://schemas.openxmlformats.org/officeDocument/2006/relationships">
  <sheetPr codeName="Sheet52"/>
  <dimension ref="A1:L54"/>
  <sheetViews>
    <sheetView workbookViewId="0" topLeftCell="A3">
      <selection activeCell="D5" sqref="D5"/>
    </sheetView>
  </sheetViews>
  <sheetFormatPr defaultColWidth="9.140625" defaultRowHeight="17.25" customHeight="1"/>
  <cols>
    <col min="1" max="1" width="21.8515625" style="151" customWidth="1"/>
    <col min="2" max="3" width="13.7109375" style="151" customWidth="1"/>
    <col min="4" max="4" width="13.140625" style="151" customWidth="1"/>
    <col min="5" max="5" width="12.7109375" style="151" customWidth="1"/>
    <col min="6" max="6" width="12.421875" style="151" customWidth="1"/>
    <col min="7" max="7" width="12.28125" style="151" customWidth="1"/>
    <col min="8" max="8" width="11.8515625" style="151" customWidth="1"/>
    <col min="9" max="9" width="12.28125" style="151" customWidth="1"/>
    <col min="10" max="10" width="12.7109375" style="151" customWidth="1"/>
    <col min="11" max="11" width="12.00390625" style="151" customWidth="1"/>
    <col min="12" max="12" width="11.421875" style="151" customWidth="1"/>
    <col min="13" max="16384" width="12.7109375" style="151" customWidth="1"/>
  </cols>
  <sheetData>
    <row r="1" s="164" customFormat="1" ht="17.25" customHeight="1">
      <c r="L1" s="166" t="s">
        <v>266</v>
      </c>
    </row>
    <row r="2" spans="1:12" s="164" customFormat="1" ht="15.75" customHeight="1">
      <c r="A2" s="54" t="s">
        <v>267</v>
      </c>
      <c r="B2" s="54"/>
      <c r="C2" s="54"/>
      <c r="D2" s="54"/>
      <c r="E2" s="54"/>
      <c r="F2" s="54"/>
      <c r="G2" s="54"/>
      <c r="H2" s="54"/>
      <c r="I2" s="54"/>
      <c r="J2" s="54"/>
      <c r="K2" s="54"/>
      <c r="L2" s="54"/>
    </row>
    <row r="3" spans="1:12" s="164" customFormat="1" ht="18" customHeight="1">
      <c r="A3" s="54"/>
      <c r="B3" s="54"/>
      <c r="C3" s="54"/>
      <c r="D3" s="54"/>
      <c r="E3" s="54"/>
      <c r="F3" s="54"/>
      <c r="G3" s="54"/>
      <c r="H3" s="54"/>
      <c r="I3" s="54"/>
      <c r="J3" s="54"/>
      <c r="K3" s="54"/>
      <c r="L3" s="54"/>
    </row>
    <row r="4" spans="1:12" s="164" customFormat="1" ht="15" customHeight="1">
      <c r="A4" s="51" t="s">
        <v>268</v>
      </c>
      <c r="B4" s="51"/>
      <c r="C4" s="51"/>
      <c r="D4" s="51"/>
      <c r="E4" s="51"/>
      <c r="F4" s="51"/>
      <c r="G4" s="51"/>
      <c r="H4" s="51"/>
      <c r="I4" s="51"/>
      <c r="J4" s="51"/>
      <c r="K4" s="51"/>
      <c r="L4" s="51"/>
    </row>
    <row r="5" spans="2:4" s="38" customFormat="1" ht="15.75" customHeight="1">
      <c r="B5" s="804"/>
      <c r="C5" s="804"/>
      <c r="D5" s="804" t="s">
        <v>269</v>
      </c>
    </row>
    <row r="6" spans="1:12" s="164" customFormat="1" ht="21.75" customHeight="1" hidden="1">
      <c r="A6" s="805"/>
      <c r="B6" s="777" t="s">
        <v>895</v>
      </c>
      <c r="C6" s="777" t="s">
        <v>885</v>
      </c>
      <c r="D6" s="777" t="s">
        <v>897</v>
      </c>
      <c r="E6" s="777" t="s">
        <v>887</v>
      </c>
      <c r="F6" s="777" t="s">
        <v>891</v>
      </c>
      <c r="G6" s="777" t="s">
        <v>270</v>
      </c>
      <c r="H6" s="777" t="s">
        <v>899</v>
      </c>
      <c r="I6" s="777" t="s">
        <v>271</v>
      </c>
      <c r="J6" s="777" t="s">
        <v>272</v>
      </c>
      <c r="K6" s="777" t="s">
        <v>881</v>
      </c>
      <c r="L6" s="805"/>
    </row>
    <row r="7" spans="1:12" ht="19.5" customHeight="1">
      <c r="A7" s="777"/>
      <c r="L7" s="806" t="s">
        <v>273</v>
      </c>
    </row>
    <row r="8" spans="1:12" s="210" customFormat="1" ht="89.25" customHeight="1">
      <c r="A8" s="807" t="s">
        <v>274</v>
      </c>
      <c r="B8" s="807" t="s">
        <v>275</v>
      </c>
      <c r="C8" s="807" t="s">
        <v>1164</v>
      </c>
      <c r="D8" s="807" t="s">
        <v>1165</v>
      </c>
      <c r="E8" s="807" t="s">
        <v>1166</v>
      </c>
      <c r="F8" s="807" t="s">
        <v>1167</v>
      </c>
      <c r="G8" s="807" t="s">
        <v>1168</v>
      </c>
      <c r="H8" s="807" t="s">
        <v>1169</v>
      </c>
      <c r="I8" s="807" t="s">
        <v>1170</v>
      </c>
      <c r="J8" s="807" t="s">
        <v>1171</v>
      </c>
      <c r="K8" s="807" t="s">
        <v>1172</v>
      </c>
      <c r="L8" s="808" t="s">
        <v>1173</v>
      </c>
    </row>
    <row r="9" spans="1:12" ht="12.75">
      <c r="A9" s="809">
        <v>1</v>
      </c>
      <c r="B9" s="809">
        <v>2</v>
      </c>
      <c r="C9" s="809">
        <v>3</v>
      </c>
      <c r="D9" s="809">
        <v>4</v>
      </c>
      <c r="E9" s="809">
        <v>5</v>
      </c>
      <c r="F9" s="809">
        <v>6</v>
      </c>
      <c r="G9" s="809">
        <v>7</v>
      </c>
      <c r="H9" s="809">
        <v>8</v>
      </c>
      <c r="I9" s="809">
        <v>9</v>
      </c>
      <c r="J9" s="809">
        <v>10</v>
      </c>
      <c r="K9" s="809">
        <v>11</v>
      </c>
      <c r="L9" s="809">
        <v>12</v>
      </c>
    </row>
    <row r="10" spans="1:12" ht="16.5" customHeight="1">
      <c r="A10" s="414" t="s">
        <v>1174</v>
      </c>
      <c r="B10" s="197">
        <v>1061962</v>
      </c>
      <c r="C10" s="197">
        <v>13441</v>
      </c>
      <c r="D10" s="197">
        <v>35000</v>
      </c>
      <c r="E10" s="197">
        <v>30000</v>
      </c>
      <c r="F10" s="197">
        <v>0</v>
      </c>
      <c r="G10" s="197">
        <v>5351680</v>
      </c>
      <c r="H10" s="197">
        <v>307588</v>
      </c>
      <c r="I10" s="197">
        <v>0</v>
      </c>
      <c r="J10" s="197">
        <v>0</v>
      </c>
      <c r="K10" s="197">
        <v>0</v>
      </c>
      <c r="L10" s="197">
        <v>6799671</v>
      </c>
    </row>
    <row r="11" spans="1:12" ht="16.5" customHeight="1">
      <c r="A11" s="414" t="s">
        <v>1175</v>
      </c>
      <c r="B11" s="197">
        <v>148348</v>
      </c>
      <c r="C11" s="197">
        <v>1974</v>
      </c>
      <c r="D11" s="197">
        <v>19000</v>
      </c>
      <c r="E11" s="197">
        <v>172000</v>
      </c>
      <c r="F11" s="197">
        <v>0</v>
      </c>
      <c r="G11" s="197">
        <v>881574</v>
      </c>
      <c r="H11" s="197">
        <v>56484</v>
      </c>
      <c r="I11" s="197">
        <v>0</v>
      </c>
      <c r="J11" s="197">
        <v>0</v>
      </c>
      <c r="K11" s="197">
        <v>0</v>
      </c>
      <c r="L11" s="197">
        <v>1279380</v>
      </c>
    </row>
    <row r="12" spans="1:12" ht="16.5" customHeight="1">
      <c r="A12" s="414" t="s">
        <v>1176</v>
      </c>
      <c r="B12" s="197">
        <v>109880</v>
      </c>
      <c r="C12" s="197">
        <v>2922</v>
      </c>
      <c r="D12" s="197">
        <v>14500</v>
      </c>
      <c r="E12" s="197">
        <v>0</v>
      </c>
      <c r="F12" s="197">
        <v>0</v>
      </c>
      <c r="G12" s="197">
        <v>512600</v>
      </c>
      <c r="H12" s="197">
        <v>32270</v>
      </c>
      <c r="I12" s="197">
        <v>0</v>
      </c>
      <c r="J12" s="197">
        <v>0</v>
      </c>
      <c r="K12" s="197">
        <v>0</v>
      </c>
      <c r="L12" s="197">
        <v>672172</v>
      </c>
    </row>
    <row r="13" spans="1:12" ht="16.5" customHeight="1">
      <c r="A13" s="414" t="s">
        <v>1177</v>
      </c>
      <c r="B13" s="197">
        <v>33270</v>
      </c>
      <c r="C13" s="197">
        <v>699</v>
      </c>
      <c r="D13" s="197">
        <v>3658</v>
      </c>
      <c r="E13" s="197">
        <v>317000</v>
      </c>
      <c r="F13" s="197">
        <v>0</v>
      </c>
      <c r="G13" s="197">
        <v>400964</v>
      </c>
      <c r="H13" s="197">
        <v>28800</v>
      </c>
      <c r="I13" s="197">
        <v>0</v>
      </c>
      <c r="J13" s="197">
        <v>0</v>
      </c>
      <c r="K13" s="197">
        <v>0</v>
      </c>
      <c r="L13" s="197">
        <v>784391</v>
      </c>
    </row>
    <row r="14" spans="1:12" ht="16.5" customHeight="1">
      <c r="A14" s="414" t="s">
        <v>1178</v>
      </c>
      <c r="B14" s="197">
        <v>158424</v>
      </c>
      <c r="C14" s="197">
        <v>1847</v>
      </c>
      <c r="D14" s="197">
        <v>35800</v>
      </c>
      <c r="E14" s="197">
        <v>40000</v>
      </c>
      <c r="F14" s="197">
        <v>0</v>
      </c>
      <c r="G14" s="197">
        <v>611812</v>
      </c>
      <c r="H14" s="197">
        <v>45484</v>
      </c>
      <c r="I14" s="197">
        <v>0</v>
      </c>
      <c r="J14" s="197">
        <v>0</v>
      </c>
      <c r="K14" s="197">
        <v>0</v>
      </c>
      <c r="L14" s="197">
        <v>893367</v>
      </c>
    </row>
    <row r="15" spans="1:12" ht="16.5" customHeight="1">
      <c r="A15" s="414" t="s">
        <v>1179</v>
      </c>
      <c r="B15" s="197">
        <v>124800</v>
      </c>
      <c r="C15" s="197">
        <v>1384</v>
      </c>
      <c r="D15" s="197">
        <v>5000</v>
      </c>
      <c r="E15" s="197">
        <v>0</v>
      </c>
      <c r="F15" s="197">
        <v>0</v>
      </c>
      <c r="G15" s="197">
        <v>311800</v>
      </c>
      <c r="H15" s="197">
        <v>16540</v>
      </c>
      <c r="I15" s="197">
        <v>0</v>
      </c>
      <c r="J15" s="197">
        <v>0</v>
      </c>
      <c r="K15" s="197">
        <v>0</v>
      </c>
      <c r="L15" s="197">
        <v>459524</v>
      </c>
    </row>
    <row r="16" spans="1:12" ht="16.5" customHeight="1">
      <c r="A16" s="414" t="s">
        <v>1180</v>
      </c>
      <c r="B16" s="197">
        <v>10612</v>
      </c>
      <c r="C16" s="197">
        <v>1448</v>
      </c>
      <c r="D16" s="197">
        <v>25000</v>
      </c>
      <c r="E16" s="197">
        <v>40000</v>
      </c>
      <c r="F16" s="197">
        <v>0</v>
      </c>
      <c r="G16" s="197">
        <v>329538</v>
      </c>
      <c r="H16" s="197">
        <v>23298</v>
      </c>
      <c r="I16" s="197">
        <v>0</v>
      </c>
      <c r="J16" s="197">
        <v>0</v>
      </c>
      <c r="K16" s="197">
        <v>0</v>
      </c>
      <c r="L16" s="197">
        <v>429896</v>
      </c>
    </row>
    <row r="17" spans="1:12" ht="16.5" customHeight="1">
      <c r="A17" s="414" t="s">
        <v>1181</v>
      </c>
      <c r="B17" s="197">
        <v>106060</v>
      </c>
      <c r="C17" s="197">
        <v>1560</v>
      </c>
      <c r="D17" s="197">
        <v>38250</v>
      </c>
      <c r="E17" s="197">
        <v>0</v>
      </c>
      <c r="F17" s="197">
        <v>0</v>
      </c>
      <c r="G17" s="197">
        <v>396440</v>
      </c>
      <c r="H17" s="197">
        <v>20720</v>
      </c>
      <c r="I17" s="197">
        <v>0</v>
      </c>
      <c r="J17" s="197">
        <v>0</v>
      </c>
      <c r="K17" s="197">
        <v>0</v>
      </c>
      <c r="L17" s="197">
        <v>563030</v>
      </c>
    </row>
    <row r="18" spans="1:12" ht="16.5" customHeight="1">
      <c r="A18" s="414" t="s">
        <v>1182</v>
      </c>
      <c r="B18" s="197">
        <v>121204</v>
      </c>
      <c r="C18" s="197">
        <v>1897</v>
      </c>
      <c r="D18" s="197">
        <v>28000</v>
      </c>
      <c r="E18" s="197">
        <v>0</v>
      </c>
      <c r="F18" s="197">
        <v>0</v>
      </c>
      <c r="G18" s="197">
        <v>285614</v>
      </c>
      <c r="H18" s="197">
        <v>19112</v>
      </c>
      <c r="I18" s="197">
        <v>0</v>
      </c>
      <c r="J18" s="197">
        <v>0</v>
      </c>
      <c r="K18" s="197">
        <v>0</v>
      </c>
      <c r="L18" s="197">
        <v>455827</v>
      </c>
    </row>
    <row r="19" spans="1:12" ht="16.5" customHeight="1">
      <c r="A19" s="414" t="s">
        <v>1183</v>
      </c>
      <c r="B19" s="197">
        <v>100468</v>
      </c>
      <c r="C19" s="197">
        <v>2487</v>
      </c>
      <c r="D19" s="197">
        <v>32096</v>
      </c>
      <c r="E19" s="197">
        <v>0</v>
      </c>
      <c r="F19" s="197">
        <v>0</v>
      </c>
      <c r="G19" s="197">
        <v>305366</v>
      </c>
      <c r="H19" s="197">
        <v>15776</v>
      </c>
      <c r="I19" s="197">
        <v>0</v>
      </c>
      <c r="J19" s="197">
        <v>0</v>
      </c>
      <c r="K19" s="197">
        <v>0</v>
      </c>
      <c r="L19" s="197">
        <v>456193</v>
      </c>
    </row>
    <row r="20" spans="1:12" ht="16.5" customHeight="1">
      <c r="A20" s="414" t="s">
        <v>1184</v>
      </c>
      <c r="B20" s="197">
        <v>196240</v>
      </c>
      <c r="C20" s="197">
        <v>2092</v>
      </c>
      <c r="D20" s="197">
        <v>25300</v>
      </c>
      <c r="E20" s="197">
        <v>20000</v>
      </c>
      <c r="F20" s="197">
        <v>0</v>
      </c>
      <c r="G20" s="197">
        <v>493564</v>
      </c>
      <c r="H20" s="197">
        <v>30530</v>
      </c>
      <c r="I20" s="197">
        <v>0</v>
      </c>
      <c r="J20" s="197">
        <v>0</v>
      </c>
      <c r="K20" s="197">
        <v>0</v>
      </c>
      <c r="L20" s="197">
        <v>767726</v>
      </c>
    </row>
    <row r="21" spans="1:12" ht="16.5" customHeight="1">
      <c r="A21" s="414" t="s">
        <v>1185</v>
      </c>
      <c r="B21" s="197">
        <v>323436</v>
      </c>
      <c r="C21" s="197">
        <v>2817</v>
      </c>
      <c r="D21" s="197">
        <v>64200</v>
      </c>
      <c r="E21" s="197">
        <v>51530</v>
      </c>
      <c r="F21" s="197">
        <v>0</v>
      </c>
      <c r="G21" s="197">
        <v>589166</v>
      </c>
      <c r="H21" s="197">
        <v>33770</v>
      </c>
      <c r="I21" s="197">
        <v>0</v>
      </c>
      <c r="J21" s="197">
        <v>8200</v>
      </c>
      <c r="K21" s="197">
        <v>0</v>
      </c>
      <c r="L21" s="197">
        <v>1073119</v>
      </c>
    </row>
    <row r="22" spans="1:12" ht="16.5" customHeight="1">
      <c r="A22" s="414" t="s">
        <v>1186</v>
      </c>
      <c r="B22" s="197">
        <v>93240</v>
      </c>
      <c r="C22" s="197">
        <v>1458</v>
      </c>
      <c r="D22" s="197">
        <v>8800</v>
      </c>
      <c r="E22" s="197">
        <v>0</v>
      </c>
      <c r="F22" s="197">
        <v>0</v>
      </c>
      <c r="G22" s="197">
        <v>328138</v>
      </c>
      <c r="H22" s="197">
        <v>18084</v>
      </c>
      <c r="I22" s="197">
        <v>0</v>
      </c>
      <c r="J22" s="197">
        <v>8200</v>
      </c>
      <c r="K22" s="197">
        <v>0</v>
      </c>
      <c r="L22" s="197">
        <v>457920</v>
      </c>
    </row>
    <row r="23" spans="1:12" ht="16.5" customHeight="1">
      <c r="A23" s="414" t="s">
        <v>1187</v>
      </c>
      <c r="B23" s="197">
        <v>57336</v>
      </c>
      <c r="C23" s="197">
        <v>1810</v>
      </c>
      <c r="D23" s="197">
        <v>35990</v>
      </c>
      <c r="E23" s="197">
        <v>0</v>
      </c>
      <c r="F23" s="197">
        <v>0</v>
      </c>
      <c r="G23" s="197">
        <v>407306</v>
      </c>
      <c r="H23" s="197">
        <v>18336</v>
      </c>
      <c r="I23" s="197">
        <v>0</v>
      </c>
      <c r="J23" s="197">
        <v>0</v>
      </c>
      <c r="K23" s="197">
        <v>0</v>
      </c>
      <c r="L23" s="197">
        <v>520778</v>
      </c>
    </row>
    <row r="24" spans="1:12" ht="16.5" customHeight="1">
      <c r="A24" s="414" t="s">
        <v>1188</v>
      </c>
      <c r="B24" s="197">
        <v>58334</v>
      </c>
      <c r="C24" s="197">
        <v>1886</v>
      </c>
      <c r="D24" s="197">
        <v>28552</v>
      </c>
      <c r="E24" s="197">
        <v>30875</v>
      </c>
      <c r="F24" s="197">
        <v>0</v>
      </c>
      <c r="G24" s="197">
        <v>307268</v>
      </c>
      <c r="H24" s="197">
        <v>16384</v>
      </c>
      <c r="I24" s="197">
        <v>0</v>
      </c>
      <c r="J24" s="197">
        <v>0</v>
      </c>
      <c r="K24" s="197">
        <v>0</v>
      </c>
      <c r="L24" s="197">
        <v>443299</v>
      </c>
    </row>
    <row r="25" spans="1:12" ht="16.5" customHeight="1">
      <c r="A25" s="414" t="s">
        <v>1189</v>
      </c>
      <c r="B25" s="197">
        <v>80764</v>
      </c>
      <c r="C25" s="197">
        <v>1688</v>
      </c>
      <c r="D25" s="197">
        <v>22000</v>
      </c>
      <c r="E25" s="197">
        <v>20000</v>
      </c>
      <c r="F25" s="197">
        <v>0</v>
      </c>
      <c r="G25" s="197">
        <v>356400</v>
      </c>
      <c r="H25" s="197">
        <v>18496</v>
      </c>
      <c r="I25" s="197">
        <v>0</v>
      </c>
      <c r="J25" s="197">
        <v>8200</v>
      </c>
      <c r="K25" s="197">
        <v>0</v>
      </c>
      <c r="L25" s="197">
        <v>507548</v>
      </c>
    </row>
    <row r="26" spans="1:12" ht="16.5" customHeight="1">
      <c r="A26" s="414" t="s">
        <v>1190</v>
      </c>
      <c r="B26" s="197">
        <v>119277</v>
      </c>
      <c r="C26" s="197">
        <v>2415</v>
      </c>
      <c r="D26" s="197">
        <v>30210</v>
      </c>
      <c r="E26" s="197">
        <v>0</v>
      </c>
      <c r="F26" s="197">
        <v>0</v>
      </c>
      <c r="G26" s="197">
        <v>476150</v>
      </c>
      <c r="H26" s="197">
        <v>26568</v>
      </c>
      <c r="I26" s="197">
        <v>0</v>
      </c>
      <c r="J26" s="197">
        <v>0</v>
      </c>
      <c r="K26" s="197">
        <v>0</v>
      </c>
      <c r="L26" s="197">
        <v>654620</v>
      </c>
    </row>
    <row r="27" spans="1:12" ht="16.5" customHeight="1">
      <c r="A27" s="414" t="s">
        <v>1191</v>
      </c>
      <c r="B27" s="197">
        <v>46000</v>
      </c>
      <c r="C27" s="197">
        <v>2154</v>
      </c>
      <c r="D27" s="197">
        <v>32500</v>
      </c>
      <c r="E27" s="197">
        <v>138000</v>
      </c>
      <c r="F27" s="197">
        <v>0</v>
      </c>
      <c r="G27" s="197">
        <v>349170</v>
      </c>
      <c r="H27" s="197">
        <v>21690</v>
      </c>
      <c r="I27" s="197">
        <v>0</v>
      </c>
      <c r="J27" s="197">
        <v>0</v>
      </c>
      <c r="K27" s="197">
        <v>0</v>
      </c>
      <c r="L27" s="197">
        <v>589514</v>
      </c>
    </row>
    <row r="28" spans="1:12" ht="16.5" customHeight="1">
      <c r="A28" s="414" t="s">
        <v>1192</v>
      </c>
      <c r="B28" s="197">
        <v>171030</v>
      </c>
      <c r="C28" s="197">
        <v>2368</v>
      </c>
      <c r="D28" s="197">
        <v>37600</v>
      </c>
      <c r="E28" s="197">
        <v>25000</v>
      </c>
      <c r="F28" s="197">
        <v>0</v>
      </c>
      <c r="G28" s="197">
        <v>376348</v>
      </c>
      <c r="H28" s="197">
        <v>25254</v>
      </c>
      <c r="I28" s="197">
        <v>0</v>
      </c>
      <c r="J28" s="197">
        <v>0</v>
      </c>
      <c r="K28" s="197">
        <v>0</v>
      </c>
      <c r="L28" s="197">
        <v>637600</v>
      </c>
    </row>
    <row r="29" spans="1:12" ht="16.5" customHeight="1">
      <c r="A29" s="414" t="s">
        <v>1193</v>
      </c>
      <c r="B29" s="197">
        <v>170718</v>
      </c>
      <c r="C29" s="197">
        <v>2833</v>
      </c>
      <c r="D29" s="197">
        <v>48600</v>
      </c>
      <c r="E29" s="197">
        <v>87000</v>
      </c>
      <c r="F29" s="197">
        <v>0</v>
      </c>
      <c r="G29" s="197">
        <v>396498</v>
      </c>
      <c r="H29" s="197">
        <v>27768</v>
      </c>
      <c r="I29" s="197">
        <v>0</v>
      </c>
      <c r="J29" s="197">
        <v>0</v>
      </c>
      <c r="K29" s="197">
        <v>0</v>
      </c>
      <c r="L29" s="197">
        <v>733417</v>
      </c>
    </row>
    <row r="30" spans="1:12" ht="16.5" customHeight="1">
      <c r="A30" s="414" t="s">
        <v>1194</v>
      </c>
      <c r="B30" s="197">
        <v>53430</v>
      </c>
      <c r="C30" s="197">
        <v>2309</v>
      </c>
      <c r="D30" s="197">
        <v>24500</v>
      </c>
      <c r="E30" s="197">
        <v>40190</v>
      </c>
      <c r="F30" s="197">
        <v>0</v>
      </c>
      <c r="G30" s="197">
        <v>373210</v>
      </c>
      <c r="H30" s="197">
        <v>19352</v>
      </c>
      <c r="I30" s="197">
        <v>0</v>
      </c>
      <c r="J30" s="197">
        <v>0</v>
      </c>
      <c r="K30" s="197">
        <v>0</v>
      </c>
      <c r="L30" s="197">
        <v>512991</v>
      </c>
    </row>
    <row r="31" spans="1:12" ht="16.5" customHeight="1">
      <c r="A31" s="414" t="s">
        <v>1195</v>
      </c>
      <c r="B31" s="197">
        <v>54758</v>
      </c>
      <c r="C31" s="197">
        <v>2237</v>
      </c>
      <c r="D31" s="197">
        <v>13274</v>
      </c>
      <c r="E31" s="197">
        <v>0</v>
      </c>
      <c r="F31" s="197">
        <v>0</v>
      </c>
      <c r="G31" s="197">
        <v>312600</v>
      </c>
      <c r="H31" s="197">
        <v>15430</v>
      </c>
      <c r="I31" s="197">
        <v>0</v>
      </c>
      <c r="J31" s="197">
        <v>0</v>
      </c>
      <c r="K31" s="197">
        <v>0</v>
      </c>
      <c r="L31" s="197">
        <v>398299</v>
      </c>
    </row>
    <row r="32" spans="1:12" ht="16.5" customHeight="1">
      <c r="A32" s="414" t="s">
        <v>1196</v>
      </c>
      <c r="B32" s="197">
        <v>81200</v>
      </c>
      <c r="C32" s="197">
        <v>3497</v>
      </c>
      <c r="D32" s="197">
        <v>30000</v>
      </c>
      <c r="E32" s="197">
        <v>88000</v>
      </c>
      <c r="F32" s="197">
        <v>0</v>
      </c>
      <c r="G32" s="197">
        <v>442800</v>
      </c>
      <c r="H32" s="197">
        <v>27880</v>
      </c>
      <c r="I32" s="197">
        <v>0</v>
      </c>
      <c r="J32" s="197">
        <v>0</v>
      </c>
      <c r="K32" s="197">
        <v>0</v>
      </c>
      <c r="L32" s="197">
        <v>673377</v>
      </c>
    </row>
    <row r="33" spans="1:12" ht="16.5" customHeight="1">
      <c r="A33" s="414" t="s">
        <v>1197</v>
      </c>
      <c r="B33" s="197">
        <v>72580</v>
      </c>
      <c r="C33" s="197">
        <v>3216</v>
      </c>
      <c r="D33" s="197">
        <v>9530</v>
      </c>
      <c r="E33" s="197">
        <v>0</v>
      </c>
      <c r="F33" s="197">
        <v>0</v>
      </c>
      <c r="G33" s="197">
        <v>515381</v>
      </c>
      <c r="H33" s="197">
        <v>37766</v>
      </c>
      <c r="I33" s="197">
        <v>0</v>
      </c>
      <c r="J33" s="197">
        <v>8200</v>
      </c>
      <c r="K33" s="197">
        <v>0</v>
      </c>
      <c r="L33" s="197">
        <v>646673</v>
      </c>
    </row>
    <row r="34" spans="1:12" ht="16.5" customHeight="1">
      <c r="A34" s="414" t="s">
        <v>1198</v>
      </c>
      <c r="B34" s="197">
        <v>107600</v>
      </c>
      <c r="C34" s="197">
        <v>2416</v>
      </c>
      <c r="D34" s="197">
        <v>7900</v>
      </c>
      <c r="E34" s="197">
        <v>19810</v>
      </c>
      <c r="F34" s="197">
        <v>0</v>
      </c>
      <c r="G34" s="197">
        <v>434130</v>
      </c>
      <c r="H34" s="197">
        <v>21778</v>
      </c>
      <c r="I34" s="197">
        <v>0</v>
      </c>
      <c r="J34" s="197">
        <v>0</v>
      </c>
      <c r="K34" s="197">
        <v>0</v>
      </c>
      <c r="L34" s="197">
        <v>593634</v>
      </c>
    </row>
    <row r="35" spans="1:12" ht="16.5" customHeight="1">
      <c r="A35" s="414" t="s">
        <v>1199</v>
      </c>
      <c r="B35" s="197">
        <v>192032</v>
      </c>
      <c r="C35" s="197">
        <v>1944</v>
      </c>
      <c r="D35" s="197">
        <v>44900</v>
      </c>
      <c r="E35" s="197">
        <v>0</v>
      </c>
      <c r="F35" s="197">
        <v>0</v>
      </c>
      <c r="G35" s="197">
        <v>420432</v>
      </c>
      <c r="H35" s="197">
        <v>29546</v>
      </c>
      <c r="I35" s="197">
        <v>0</v>
      </c>
      <c r="J35" s="197">
        <v>0</v>
      </c>
      <c r="K35" s="197">
        <v>0</v>
      </c>
      <c r="L35" s="197">
        <v>688854</v>
      </c>
    </row>
    <row r="36" spans="1:12" ht="16.5" customHeight="1">
      <c r="A36" s="414" t="s">
        <v>1200</v>
      </c>
      <c r="B36" s="197">
        <v>181678</v>
      </c>
      <c r="C36" s="197">
        <v>5411</v>
      </c>
      <c r="D36" s="197">
        <v>47500</v>
      </c>
      <c r="E36" s="197">
        <v>30000</v>
      </c>
      <c r="F36" s="197">
        <v>0</v>
      </c>
      <c r="G36" s="197">
        <v>986512</v>
      </c>
      <c r="H36" s="197">
        <v>59186</v>
      </c>
      <c r="I36" s="197">
        <v>0</v>
      </c>
      <c r="J36" s="197">
        <v>0</v>
      </c>
      <c r="K36" s="197">
        <v>0</v>
      </c>
      <c r="L36" s="197">
        <v>1310287</v>
      </c>
    </row>
    <row r="37" spans="1:12" ht="16.5" customHeight="1">
      <c r="A37" s="414" t="s">
        <v>1201</v>
      </c>
      <c r="B37" s="197">
        <v>168200</v>
      </c>
      <c r="C37" s="197">
        <v>2115</v>
      </c>
      <c r="D37" s="197">
        <v>26240</v>
      </c>
      <c r="E37" s="197">
        <v>0</v>
      </c>
      <c r="F37" s="197">
        <v>0</v>
      </c>
      <c r="G37" s="197">
        <v>403300</v>
      </c>
      <c r="H37" s="197">
        <v>20700</v>
      </c>
      <c r="I37" s="197">
        <v>0</v>
      </c>
      <c r="J37" s="197">
        <v>0</v>
      </c>
      <c r="K37" s="197">
        <v>0</v>
      </c>
      <c r="L37" s="197">
        <v>620555</v>
      </c>
    </row>
    <row r="38" spans="1:12" ht="16.5" customHeight="1">
      <c r="A38" s="414" t="s">
        <v>1202</v>
      </c>
      <c r="B38" s="197">
        <v>88848</v>
      </c>
      <c r="C38" s="197">
        <v>4095</v>
      </c>
      <c r="D38" s="197">
        <v>7000</v>
      </c>
      <c r="E38" s="197">
        <v>95000</v>
      </c>
      <c r="F38" s="197">
        <v>0</v>
      </c>
      <c r="G38" s="197">
        <v>462190</v>
      </c>
      <c r="H38" s="197">
        <v>34150</v>
      </c>
      <c r="I38" s="197">
        <v>0</v>
      </c>
      <c r="J38" s="197">
        <v>0</v>
      </c>
      <c r="K38" s="197">
        <v>0</v>
      </c>
      <c r="L38" s="197">
        <v>691283</v>
      </c>
    </row>
    <row r="39" spans="1:12" ht="16.5" customHeight="1">
      <c r="A39" s="414" t="s">
        <v>1203</v>
      </c>
      <c r="B39" s="197">
        <v>256360</v>
      </c>
      <c r="C39" s="197">
        <v>2679</v>
      </c>
      <c r="D39" s="197">
        <v>61500</v>
      </c>
      <c r="E39" s="197">
        <v>0</v>
      </c>
      <c r="F39" s="197">
        <v>0</v>
      </c>
      <c r="G39" s="197">
        <v>513820</v>
      </c>
      <c r="H39" s="197">
        <v>31560</v>
      </c>
      <c r="I39" s="197">
        <v>0</v>
      </c>
      <c r="J39" s="197">
        <v>0</v>
      </c>
      <c r="K39" s="197">
        <v>0</v>
      </c>
      <c r="L39" s="197">
        <v>865919</v>
      </c>
    </row>
    <row r="40" spans="1:12" ht="16.5" customHeight="1">
      <c r="A40" s="414" t="s">
        <v>1204</v>
      </c>
      <c r="B40" s="197">
        <v>70852</v>
      </c>
      <c r="C40" s="197">
        <v>2657</v>
      </c>
      <c r="D40" s="197">
        <v>28200</v>
      </c>
      <c r="E40" s="197">
        <v>110000</v>
      </c>
      <c r="F40" s="197">
        <v>0</v>
      </c>
      <c r="G40" s="197">
        <v>318362</v>
      </c>
      <c r="H40" s="197">
        <v>18656</v>
      </c>
      <c r="I40" s="197">
        <v>0</v>
      </c>
      <c r="J40" s="197">
        <v>0</v>
      </c>
      <c r="K40" s="197">
        <v>0</v>
      </c>
      <c r="L40" s="197">
        <v>548727</v>
      </c>
    </row>
    <row r="41" spans="1:12" ht="16.5" customHeight="1">
      <c r="A41" s="414" t="s">
        <v>1205</v>
      </c>
      <c r="B41" s="197">
        <v>271680</v>
      </c>
      <c r="C41" s="197">
        <v>2427</v>
      </c>
      <c r="D41" s="197">
        <v>43500</v>
      </c>
      <c r="E41" s="197">
        <v>20000</v>
      </c>
      <c r="F41" s="197">
        <v>0</v>
      </c>
      <c r="G41" s="197">
        <v>571220</v>
      </c>
      <c r="H41" s="197">
        <v>31310</v>
      </c>
      <c r="I41" s="197">
        <v>0</v>
      </c>
      <c r="J41" s="197">
        <v>0</v>
      </c>
      <c r="K41" s="197">
        <v>0</v>
      </c>
      <c r="L41" s="197">
        <v>940137</v>
      </c>
    </row>
    <row r="42" spans="1:12" ht="16.5" customHeight="1">
      <c r="A42" s="414" t="s">
        <v>1206</v>
      </c>
      <c r="B42" s="197">
        <v>55274</v>
      </c>
      <c r="C42" s="197">
        <v>1288</v>
      </c>
      <c r="D42" s="197">
        <v>21300</v>
      </c>
      <c r="E42" s="197">
        <v>0</v>
      </c>
      <c r="F42" s="197">
        <v>0</v>
      </c>
      <c r="G42" s="197">
        <v>131368</v>
      </c>
      <c r="H42" s="197">
        <v>7740</v>
      </c>
      <c r="I42" s="197">
        <v>0</v>
      </c>
      <c r="J42" s="197">
        <v>0</v>
      </c>
      <c r="K42" s="197">
        <v>0</v>
      </c>
      <c r="L42" s="197">
        <v>216970</v>
      </c>
    </row>
    <row r="43" spans="1:12" ht="16.5" customHeight="1">
      <c r="A43" s="810" t="s">
        <v>1207</v>
      </c>
      <c r="B43" s="237">
        <v>4945895</v>
      </c>
      <c r="C43" s="237">
        <v>87471</v>
      </c>
      <c r="D43" s="237">
        <v>935400</v>
      </c>
      <c r="E43" s="237">
        <v>1374405</v>
      </c>
      <c r="F43" s="237">
        <v>0</v>
      </c>
      <c r="G43" s="237">
        <v>19352721</v>
      </c>
      <c r="H43" s="237">
        <v>1158006</v>
      </c>
      <c r="I43" s="237">
        <v>0</v>
      </c>
      <c r="J43" s="237">
        <v>32800</v>
      </c>
      <c r="K43" s="237">
        <v>0</v>
      </c>
      <c r="L43" s="237">
        <v>27886698</v>
      </c>
    </row>
    <row r="44" spans="1:12" ht="17.25" customHeight="1">
      <c r="A44" s="811" t="s">
        <v>1208</v>
      </c>
      <c r="B44" s="166"/>
      <c r="C44" s="440"/>
      <c r="D44" s="440"/>
      <c r="E44" s="440"/>
      <c r="F44" s="440"/>
      <c r="G44" s="440"/>
      <c r="H44" s="440"/>
      <c r="I44" s="440"/>
      <c r="J44" s="440"/>
      <c r="K44" s="440"/>
      <c r="L44" s="440"/>
    </row>
    <row r="45" spans="1:6" ht="17.25" customHeight="1">
      <c r="A45" s="43"/>
      <c r="C45" s="352"/>
      <c r="D45" s="352"/>
      <c r="F45" s="352"/>
    </row>
    <row r="46" spans="2:6" ht="17.25" customHeight="1">
      <c r="B46" s="43"/>
      <c r="C46" s="352"/>
      <c r="D46" s="352"/>
      <c r="E46" s="352"/>
      <c r="F46" s="700"/>
    </row>
    <row r="47" spans="2:8" ht="17.25" customHeight="1">
      <c r="B47" s="812" t="s">
        <v>1209</v>
      </c>
      <c r="C47" s="813"/>
      <c r="D47" s="813"/>
      <c r="E47" s="813"/>
      <c r="F47" s="814"/>
      <c r="G47" s="404" t="s">
        <v>1510</v>
      </c>
      <c r="H47" s="358"/>
    </row>
    <row r="48" spans="2:8" ht="17.25" customHeight="1">
      <c r="B48" s="814"/>
      <c r="C48" s="814"/>
      <c r="D48" s="814"/>
      <c r="E48" s="815"/>
      <c r="G48" s="816"/>
      <c r="H48" s="358"/>
    </row>
    <row r="50" spans="2:5" ht="17.25" customHeight="1">
      <c r="B50" s="157"/>
      <c r="C50" s="157"/>
      <c r="D50" s="817"/>
      <c r="E50" s="358"/>
    </row>
    <row r="51" spans="1:5" ht="17.25" customHeight="1">
      <c r="A51" s="157" t="s">
        <v>766</v>
      </c>
      <c r="B51" s="157"/>
      <c r="C51" s="157"/>
      <c r="D51" s="157"/>
      <c r="E51" s="157"/>
    </row>
    <row r="52" spans="1:5" ht="17.25" customHeight="1">
      <c r="A52" s="818" t="s">
        <v>1512</v>
      </c>
      <c r="B52" s="157"/>
      <c r="C52" s="157"/>
      <c r="D52" s="157"/>
      <c r="E52" s="157"/>
    </row>
    <row r="53" spans="2:5" ht="17.25" customHeight="1">
      <c r="B53" s="157"/>
      <c r="C53" s="157"/>
      <c r="D53" s="157"/>
      <c r="E53" s="157"/>
    </row>
    <row r="54" spans="2:5" ht="17.25" customHeight="1">
      <c r="B54" s="157"/>
      <c r="C54" s="157"/>
      <c r="D54" s="157"/>
      <c r="E54" s="157"/>
    </row>
  </sheetData>
  <printOptions horizontalCentered="1"/>
  <pageMargins left="0" right="0" top="0.4330708661417323" bottom="0.4724409448818898" header="0.2755905511811024" footer="0.2362204724409449"/>
  <pageSetup firstPageNumber="49" useFirstPageNumber="1" horizontalDpi="600" verticalDpi="600" orientation="landscape" paperSize="9" scale="90" r:id="rId1"/>
  <headerFooter alignWithMargins="0">
    <oddFooter>&amp;R&amp;P</oddFooter>
  </headerFooter>
  <rowBreaks count="1" manualBreakCount="1">
    <brk id="29" max="11" man="1"/>
  </rowBreaks>
</worksheet>
</file>

<file path=xl/worksheets/sheet22.xml><?xml version="1.0" encoding="utf-8"?>
<worksheet xmlns="http://schemas.openxmlformats.org/spreadsheetml/2006/main" xmlns:r="http://schemas.openxmlformats.org/officeDocument/2006/relationships">
  <dimension ref="A1:DF27"/>
  <sheetViews>
    <sheetView workbookViewId="0" topLeftCell="A1">
      <selection activeCell="E18" sqref="E18"/>
    </sheetView>
  </sheetViews>
  <sheetFormatPr defaultColWidth="9.140625" defaultRowHeight="17.25" customHeight="1"/>
  <cols>
    <col min="1" max="1" width="51.7109375" style="202" customWidth="1"/>
    <col min="2" max="2" width="19.140625" style="202" customWidth="1"/>
    <col min="3" max="16384" width="9.140625" style="202" customWidth="1"/>
  </cols>
  <sheetData>
    <row r="1" s="212" customFormat="1" ht="17.25" customHeight="1">
      <c r="B1" s="212" t="s">
        <v>1210</v>
      </c>
    </row>
    <row r="2" spans="1:2" s="212" customFormat="1" ht="17.25" customHeight="1">
      <c r="A2" s="592" t="s">
        <v>1211</v>
      </c>
      <c r="B2" s="201"/>
    </row>
    <row r="3" spans="1:2" s="212" customFormat="1" ht="17.25" customHeight="1">
      <c r="A3" s="538"/>
      <c r="B3" s="538"/>
    </row>
    <row r="4" spans="1:2" s="212" customFormat="1" ht="17.25" customHeight="1">
      <c r="A4" s="819" t="s">
        <v>1212</v>
      </c>
      <c r="B4" s="331"/>
    </row>
    <row r="5" spans="1:2" ht="17.25" customHeight="1">
      <c r="A5" s="1014" t="s">
        <v>1213</v>
      </c>
      <c r="B5" s="1014"/>
    </row>
    <row r="6" spans="1:2" ht="17.25" customHeight="1">
      <c r="A6" s="596"/>
      <c r="B6" s="596"/>
    </row>
    <row r="7" spans="1:2" ht="17.25" customHeight="1">
      <c r="A7" s="596"/>
      <c r="B7" s="820" t="s">
        <v>1516</v>
      </c>
    </row>
    <row r="8" spans="1:2" ht="17.25" customHeight="1">
      <c r="A8" s="821" t="s">
        <v>1465</v>
      </c>
      <c r="B8" s="822" t="s">
        <v>1214</v>
      </c>
    </row>
    <row r="9" spans="1:110" s="340" customFormat="1" ht="12.75">
      <c r="A9" s="821">
        <v>1</v>
      </c>
      <c r="B9" s="822">
        <v>2</v>
      </c>
      <c r="C9" s="202"/>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02"/>
      <c r="BR9" s="202"/>
      <c r="BS9" s="202"/>
      <c r="BT9" s="202"/>
      <c r="BU9" s="202"/>
      <c r="BV9" s="202"/>
      <c r="BW9" s="202"/>
      <c r="BX9" s="202"/>
      <c r="BY9" s="202"/>
      <c r="BZ9" s="202"/>
      <c r="CA9" s="202"/>
      <c r="CB9" s="202"/>
      <c r="CC9" s="202"/>
      <c r="CD9" s="202"/>
      <c r="CE9" s="202"/>
      <c r="CF9" s="202"/>
      <c r="CG9" s="202"/>
      <c r="CH9" s="202"/>
      <c r="CI9" s="202"/>
      <c r="CJ9" s="202"/>
      <c r="CK9" s="202"/>
      <c r="CL9" s="202"/>
      <c r="CM9" s="202"/>
      <c r="CN9" s="202"/>
      <c r="CO9" s="202"/>
      <c r="CP9" s="202"/>
      <c r="CQ9" s="202"/>
      <c r="CR9" s="202"/>
      <c r="CS9" s="202"/>
      <c r="CT9" s="202"/>
      <c r="CU9" s="202"/>
      <c r="CV9" s="202"/>
      <c r="CW9" s="202"/>
      <c r="CX9" s="202"/>
      <c r="CY9" s="202"/>
      <c r="CZ9" s="202"/>
      <c r="DA9" s="202"/>
      <c r="DB9" s="202"/>
      <c r="DC9" s="202"/>
      <c r="DD9" s="202"/>
      <c r="DE9" s="202"/>
      <c r="DF9" s="202"/>
    </row>
    <row r="10" spans="1:110" s="340" customFormat="1" ht="24.75" customHeight="1">
      <c r="A10" s="474" t="s">
        <v>1215</v>
      </c>
      <c r="B10" s="294">
        <v>7728889</v>
      </c>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202"/>
      <c r="BK10" s="202"/>
      <c r="BL10" s="202"/>
      <c r="BM10" s="202"/>
      <c r="BN10" s="202"/>
      <c r="BO10" s="202"/>
      <c r="BP10" s="202"/>
      <c r="BQ10" s="202"/>
      <c r="BR10" s="202"/>
      <c r="BS10" s="202"/>
      <c r="BT10" s="202"/>
      <c r="BU10" s="202"/>
      <c r="BV10" s="202"/>
      <c r="BW10" s="202"/>
      <c r="BX10" s="202"/>
      <c r="BY10" s="202"/>
      <c r="BZ10" s="202"/>
      <c r="CA10" s="202"/>
      <c r="CB10" s="202"/>
      <c r="CC10" s="202"/>
      <c r="CD10" s="202"/>
      <c r="CE10" s="202"/>
      <c r="CF10" s="202"/>
      <c r="CG10" s="202"/>
      <c r="CH10" s="202"/>
      <c r="CI10" s="202"/>
      <c r="CJ10" s="202"/>
      <c r="CK10" s="202"/>
      <c r="CL10" s="202"/>
      <c r="CM10" s="202"/>
      <c r="CN10" s="202"/>
      <c r="CO10" s="202"/>
      <c r="CP10" s="202"/>
      <c r="CQ10" s="202"/>
      <c r="CR10" s="202"/>
      <c r="CS10" s="202"/>
      <c r="CT10" s="202"/>
      <c r="CU10" s="202"/>
      <c r="CV10" s="202"/>
      <c r="CW10" s="202"/>
      <c r="CX10" s="202"/>
      <c r="CY10" s="202"/>
      <c r="CZ10" s="202"/>
      <c r="DA10" s="202"/>
      <c r="DB10" s="202"/>
      <c r="DC10" s="202"/>
      <c r="DD10" s="202"/>
      <c r="DE10" s="202"/>
      <c r="DF10" s="202"/>
    </row>
    <row r="11" spans="1:110" s="340" customFormat="1" ht="30.75" customHeight="1">
      <c r="A11" s="823" t="s">
        <v>1216</v>
      </c>
      <c r="B11" s="824">
        <v>0</v>
      </c>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c r="AZ11" s="202"/>
      <c r="BA11" s="202"/>
      <c r="BB11" s="202"/>
      <c r="BC11" s="202"/>
      <c r="BD11" s="202"/>
      <c r="BE11" s="202"/>
      <c r="BF11" s="202"/>
      <c r="BG11" s="202"/>
      <c r="BH11" s="202"/>
      <c r="BI11" s="202"/>
      <c r="BJ11" s="202"/>
      <c r="BK11" s="202"/>
      <c r="BL11" s="202"/>
      <c r="BM11" s="202"/>
      <c r="BN11" s="202"/>
      <c r="BO11" s="202"/>
      <c r="BP11" s="202"/>
      <c r="BQ11" s="202"/>
      <c r="BR11" s="202"/>
      <c r="BS11" s="202"/>
      <c r="BT11" s="202"/>
      <c r="BU11" s="202"/>
      <c r="BV11" s="202"/>
      <c r="BW11" s="202"/>
      <c r="BX11" s="202"/>
      <c r="BY11" s="202"/>
      <c r="BZ11" s="202"/>
      <c r="CA11" s="202"/>
      <c r="CB11" s="202"/>
      <c r="CC11" s="202"/>
      <c r="CD11" s="202"/>
      <c r="CE11" s="202"/>
      <c r="CF11" s="202"/>
      <c r="CG11" s="202"/>
      <c r="CH11" s="202"/>
      <c r="CI11" s="202"/>
      <c r="CJ11" s="202"/>
      <c r="CK11" s="202"/>
      <c r="CL11" s="202"/>
      <c r="CM11" s="202"/>
      <c r="CN11" s="202"/>
      <c r="CO11" s="202"/>
      <c r="CP11" s="202"/>
      <c r="CQ11" s="202"/>
      <c r="CR11" s="202"/>
      <c r="CS11" s="202"/>
      <c r="CT11" s="202"/>
      <c r="CU11" s="202"/>
      <c r="CV11" s="202"/>
      <c r="CW11" s="202"/>
      <c r="CX11" s="202"/>
      <c r="CY11" s="202"/>
      <c r="CZ11" s="202"/>
      <c r="DA11" s="202"/>
      <c r="DB11" s="202"/>
      <c r="DC11" s="202"/>
      <c r="DD11" s="202"/>
      <c r="DE11" s="202"/>
      <c r="DF11" s="202"/>
    </row>
    <row r="12" spans="1:110" s="340" customFormat="1" ht="30.75" customHeight="1">
      <c r="A12" s="825" t="s">
        <v>1217</v>
      </c>
      <c r="B12" s="824">
        <v>0</v>
      </c>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c r="BA12" s="202"/>
      <c r="BB12" s="202"/>
      <c r="BC12" s="202"/>
      <c r="BD12" s="202"/>
      <c r="BE12" s="202"/>
      <c r="BF12" s="202"/>
      <c r="BG12" s="202"/>
      <c r="BH12" s="202"/>
      <c r="BI12" s="202"/>
      <c r="BJ12" s="202"/>
      <c r="BK12" s="202"/>
      <c r="BL12" s="202"/>
      <c r="BM12" s="202"/>
      <c r="BN12" s="202"/>
      <c r="BO12" s="202"/>
      <c r="BP12" s="202"/>
      <c r="BQ12" s="202"/>
      <c r="BR12" s="202"/>
      <c r="BS12" s="202"/>
      <c r="BT12" s="202"/>
      <c r="BU12" s="202"/>
      <c r="BV12" s="202"/>
      <c r="BW12" s="202"/>
      <c r="BX12" s="202"/>
      <c r="BY12" s="202"/>
      <c r="BZ12" s="202"/>
      <c r="CA12" s="202"/>
      <c r="CB12" s="202"/>
      <c r="CC12" s="202"/>
      <c r="CD12" s="202"/>
      <c r="CE12" s="202"/>
      <c r="CF12" s="202"/>
      <c r="CG12" s="202"/>
      <c r="CH12" s="202"/>
      <c r="CI12" s="202"/>
      <c r="CJ12" s="202"/>
      <c r="CK12" s="202"/>
      <c r="CL12" s="202"/>
      <c r="CM12" s="202"/>
      <c r="CN12" s="202"/>
      <c r="CO12" s="202"/>
      <c r="CP12" s="202"/>
      <c r="CQ12" s="202"/>
      <c r="CR12" s="202"/>
      <c r="CS12" s="202"/>
      <c r="CT12" s="202"/>
      <c r="CU12" s="202"/>
      <c r="CV12" s="202"/>
      <c r="CW12" s="202"/>
      <c r="CX12" s="202"/>
      <c r="CY12" s="202"/>
      <c r="CZ12" s="202"/>
      <c r="DA12" s="202"/>
      <c r="DB12" s="202"/>
      <c r="DC12" s="202"/>
      <c r="DD12" s="202"/>
      <c r="DE12" s="202"/>
      <c r="DF12" s="202"/>
    </row>
    <row r="13" spans="1:110" s="340" customFormat="1" ht="24.75" customHeight="1">
      <c r="A13" s="823" t="s">
        <v>1218</v>
      </c>
      <c r="B13" s="824">
        <v>1292150</v>
      </c>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c r="BB13" s="202"/>
      <c r="BC13" s="202"/>
      <c r="BD13" s="202"/>
      <c r="BE13" s="202"/>
      <c r="BF13" s="202"/>
      <c r="BG13" s="202"/>
      <c r="BH13" s="202"/>
      <c r="BI13" s="202"/>
      <c r="BJ13" s="202"/>
      <c r="BK13" s="202"/>
      <c r="BL13" s="202"/>
      <c r="BM13" s="202"/>
      <c r="BN13" s="202"/>
      <c r="BO13" s="202"/>
      <c r="BP13" s="202"/>
      <c r="BQ13" s="202"/>
      <c r="BR13" s="202"/>
      <c r="BS13" s="202"/>
      <c r="BT13" s="202"/>
      <c r="BU13" s="202"/>
      <c r="BV13" s="202"/>
      <c r="BW13" s="202"/>
      <c r="BX13" s="202"/>
      <c r="BY13" s="202"/>
      <c r="BZ13" s="202"/>
      <c r="CA13" s="202"/>
      <c r="CB13" s="202"/>
      <c r="CC13" s="202"/>
      <c r="CD13" s="202"/>
      <c r="CE13" s="202"/>
      <c r="CF13" s="202"/>
      <c r="CG13" s="202"/>
      <c r="CH13" s="202"/>
      <c r="CI13" s="202"/>
      <c r="CJ13" s="202"/>
      <c r="CK13" s="202"/>
      <c r="CL13" s="202"/>
      <c r="CM13" s="202"/>
      <c r="CN13" s="202"/>
      <c r="CO13" s="202"/>
      <c r="CP13" s="202"/>
      <c r="CQ13" s="202"/>
      <c r="CR13" s="202"/>
      <c r="CS13" s="202"/>
      <c r="CT13" s="202"/>
      <c r="CU13" s="202"/>
      <c r="CV13" s="202"/>
      <c r="CW13" s="202"/>
      <c r="CX13" s="202"/>
      <c r="CY13" s="202"/>
      <c r="CZ13" s="202"/>
      <c r="DA13" s="202"/>
      <c r="DB13" s="202"/>
      <c r="DC13" s="202"/>
      <c r="DD13" s="202"/>
      <c r="DE13" s="202"/>
      <c r="DF13" s="202"/>
    </row>
    <row r="14" spans="1:110" s="340" customFormat="1" ht="24.75" customHeight="1">
      <c r="A14" s="341" t="s">
        <v>1219</v>
      </c>
      <c r="B14" s="191">
        <v>6436739</v>
      </c>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2"/>
      <c r="CL14" s="202"/>
      <c r="CM14" s="202"/>
      <c r="CN14" s="202"/>
      <c r="CO14" s="202"/>
      <c r="CP14" s="202"/>
      <c r="CQ14" s="202"/>
      <c r="CR14" s="202"/>
      <c r="CS14" s="202"/>
      <c r="CT14" s="202"/>
      <c r="CU14" s="202"/>
      <c r="CV14" s="202"/>
      <c r="CW14" s="202"/>
      <c r="CX14" s="202"/>
      <c r="CY14" s="202"/>
      <c r="CZ14" s="202"/>
      <c r="DA14" s="202"/>
      <c r="DB14" s="202"/>
      <c r="DC14" s="202"/>
      <c r="DD14" s="202"/>
      <c r="DE14" s="202"/>
      <c r="DF14" s="202"/>
    </row>
    <row r="15" spans="1:110" s="340" customFormat="1" ht="24.75" customHeight="1">
      <c r="A15" s="335" t="s">
        <v>1220</v>
      </c>
      <c r="B15" s="294">
        <v>7876985</v>
      </c>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2"/>
      <c r="BO15" s="202"/>
      <c r="BP15" s="202"/>
      <c r="BQ15" s="202"/>
      <c r="BR15" s="202"/>
      <c r="BS15" s="202"/>
      <c r="BT15" s="202"/>
      <c r="BU15" s="202"/>
      <c r="BV15" s="202"/>
      <c r="BW15" s="202"/>
      <c r="BX15" s="202"/>
      <c r="BY15" s="202"/>
      <c r="BZ15" s="202"/>
      <c r="CA15" s="202"/>
      <c r="CB15" s="202"/>
      <c r="CC15" s="202"/>
      <c r="CD15" s="202"/>
      <c r="CE15" s="202"/>
      <c r="CF15" s="202"/>
      <c r="CG15" s="202"/>
      <c r="CH15" s="202"/>
      <c r="CI15" s="202"/>
      <c r="CJ15" s="202"/>
      <c r="CK15" s="202"/>
      <c r="CL15" s="202"/>
      <c r="CM15" s="202"/>
      <c r="CN15" s="202"/>
      <c r="CO15" s="202"/>
      <c r="CP15" s="202"/>
      <c r="CQ15" s="202"/>
      <c r="CR15" s="202"/>
      <c r="CS15" s="202"/>
      <c r="CT15" s="202"/>
      <c r="CU15" s="202"/>
      <c r="CV15" s="202"/>
      <c r="CW15" s="202"/>
      <c r="CX15" s="202"/>
      <c r="CY15" s="202"/>
      <c r="CZ15" s="202"/>
      <c r="DA15" s="202"/>
      <c r="DB15" s="202"/>
      <c r="DC15" s="202"/>
      <c r="DD15" s="202"/>
      <c r="DE15" s="202"/>
      <c r="DF15" s="202"/>
    </row>
    <row r="16" spans="1:110" s="340" customFormat="1" ht="24.75" customHeight="1">
      <c r="A16" s="341" t="s">
        <v>319</v>
      </c>
      <c r="B16" s="197">
        <v>7876985</v>
      </c>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202"/>
      <c r="CM16" s="202"/>
      <c r="CN16" s="202"/>
      <c r="CO16" s="202"/>
      <c r="CP16" s="202"/>
      <c r="CQ16" s="202"/>
      <c r="CR16" s="202"/>
      <c r="CS16" s="202"/>
      <c r="CT16" s="202"/>
      <c r="CU16" s="202"/>
      <c r="CV16" s="202"/>
      <c r="CW16" s="202"/>
      <c r="CX16" s="202"/>
      <c r="CY16" s="202"/>
      <c r="CZ16" s="202"/>
      <c r="DA16" s="202"/>
      <c r="DB16" s="202"/>
      <c r="DC16" s="202"/>
      <c r="DD16" s="202"/>
      <c r="DE16" s="202"/>
      <c r="DF16" s="202"/>
    </row>
    <row r="17" spans="1:110" s="340" customFormat="1" ht="24.75" customHeight="1" hidden="1">
      <c r="A17" s="341" t="s">
        <v>1221</v>
      </c>
      <c r="B17" s="197"/>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202"/>
      <c r="BA17" s="202"/>
      <c r="BB17" s="202"/>
      <c r="BC17" s="202"/>
      <c r="BD17" s="202"/>
      <c r="BE17" s="202"/>
      <c r="BF17" s="202"/>
      <c r="BG17" s="202"/>
      <c r="BH17" s="202"/>
      <c r="BI17" s="202"/>
      <c r="BJ17" s="202"/>
      <c r="BK17" s="202"/>
      <c r="BL17" s="202"/>
      <c r="BM17" s="202"/>
      <c r="BN17" s="202"/>
      <c r="BO17" s="202"/>
      <c r="BP17" s="202"/>
      <c r="BQ17" s="202"/>
      <c r="BR17" s="202"/>
      <c r="BS17" s="202"/>
      <c r="BT17" s="202"/>
      <c r="BU17" s="202"/>
      <c r="BV17" s="202"/>
      <c r="BW17" s="202"/>
      <c r="BX17" s="202"/>
      <c r="BY17" s="202"/>
      <c r="BZ17" s="202"/>
      <c r="CA17" s="202"/>
      <c r="CB17" s="202"/>
      <c r="CC17" s="202"/>
      <c r="CD17" s="202"/>
      <c r="CE17" s="202"/>
      <c r="CF17" s="202"/>
      <c r="CG17" s="202"/>
      <c r="CH17" s="202"/>
      <c r="CI17" s="202"/>
      <c r="CJ17" s="202"/>
      <c r="CK17" s="202"/>
      <c r="CL17" s="202"/>
      <c r="CM17" s="202"/>
      <c r="CN17" s="202"/>
      <c r="CO17" s="202"/>
      <c r="CP17" s="202"/>
      <c r="CQ17" s="202"/>
      <c r="CR17" s="202"/>
      <c r="CS17" s="202"/>
      <c r="CT17" s="202"/>
      <c r="CU17" s="202"/>
      <c r="CV17" s="202"/>
      <c r="CW17" s="202"/>
      <c r="CX17" s="202"/>
      <c r="CY17" s="202"/>
      <c r="CZ17" s="202"/>
      <c r="DA17" s="202"/>
      <c r="DB17" s="202"/>
      <c r="DC17" s="202"/>
      <c r="DD17" s="202"/>
      <c r="DE17" s="202"/>
      <c r="DF17" s="202"/>
    </row>
    <row r="18" spans="1:80" s="340" customFormat="1" ht="24.75" customHeight="1">
      <c r="A18" s="335" t="s">
        <v>1222</v>
      </c>
      <c r="B18" s="294">
        <v>-148096</v>
      </c>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2"/>
      <c r="BA18" s="202"/>
      <c r="BB18" s="202"/>
      <c r="BC18" s="202"/>
      <c r="BD18" s="202"/>
      <c r="BE18" s="202"/>
      <c r="BF18" s="202"/>
      <c r="BG18" s="202"/>
      <c r="BH18" s="202"/>
      <c r="BI18" s="202"/>
      <c r="BJ18" s="202"/>
      <c r="BK18" s="202"/>
      <c r="BL18" s="202"/>
      <c r="BM18" s="202"/>
      <c r="BR18" s="202"/>
      <c r="BS18" s="202"/>
      <c r="BT18" s="202"/>
      <c r="BU18" s="202"/>
      <c r="BV18" s="202"/>
      <c r="BW18" s="202"/>
      <c r="BX18" s="202"/>
      <c r="BY18" s="202"/>
      <c r="BZ18" s="202"/>
      <c r="CA18" s="202"/>
      <c r="CB18" s="202"/>
    </row>
    <row r="19" spans="3:80" s="596" customFormat="1" ht="17.25" customHeight="1">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c r="BC19" s="202"/>
      <c r="BD19" s="202"/>
      <c r="BE19" s="202"/>
      <c r="BF19" s="202"/>
      <c r="BG19" s="202"/>
      <c r="BH19" s="202"/>
      <c r="BI19" s="202"/>
      <c r="BJ19" s="202"/>
      <c r="BK19" s="202"/>
      <c r="BL19" s="202"/>
      <c r="BM19" s="202"/>
      <c r="BR19" s="202"/>
      <c r="BS19" s="202"/>
      <c r="BT19" s="202"/>
      <c r="BU19" s="202"/>
      <c r="BV19" s="202"/>
      <c r="BW19" s="202"/>
      <c r="BX19" s="202"/>
      <c r="BY19" s="202"/>
      <c r="BZ19" s="202"/>
      <c r="CA19" s="202"/>
      <c r="CB19" s="202"/>
    </row>
    <row r="20" spans="3:80" s="596" customFormat="1" ht="17.25" customHeight="1">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2"/>
      <c r="BA20" s="202"/>
      <c r="BB20" s="202"/>
      <c r="BC20" s="202"/>
      <c r="BD20" s="202"/>
      <c r="BE20" s="202"/>
      <c r="BF20" s="202"/>
      <c r="BG20" s="202"/>
      <c r="BH20" s="202"/>
      <c r="BI20" s="202"/>
      <c r="BJ20" s="202"/>
      <c r="BK20" s="202"/>
      <c r="BL20" s="202"/>
      <c r="BM20" s="202"/>
      <c r="BR20" s="202"/>
      <c r="BS20" s="202"/>
      <c r="BT20" s="202"/>
      <c r="BU20" s="202"/>
      <c r="BV20" s="202"/>
      <c r="BW20" s="202"/>
      <c r="BX20" s="202"/>
      <c r="BY20" s="202"/>
      <c r="BZ20" s="202"/>
      <c r="CA20" s="202"/>
      <c r="CB20" s="202"/>
    </row>
    <row r="21" spans="1:2" ht="17.25" customHeight="1">
      <c r="A21" s="542"/>
      <c r="B21" s="328"/>
    </row>
    <row r="22" spans="1:2" ht="17.25" customHeight="1">
      <c r="A22" s="800" t="s">
        <v>1223</v>
      </c>
      <c r="B22" s="802" t="s">
        <v>1510</v>
      </c>
    </row>
    <row r="23" spans="1:2" ht="17.25" customHeight="1">
      <c r="A23" s="745"/>
      <c r="B23" s="328"/>
    </row>
    <row r="26" ht="17.25" customHeight="1">
      <c r="A26" s="542" t="s">
        <v>766</v>
      </c>
    </row>
    <row r="27" ht="17.25" customHeight="1">
      <c r="A27" s="601" t="s">
        <v>1512</v>
      </c>
    </row>
  </sheetData>
  <mergeCells count="1">
    <mergeCell ref="A5:B5"/>
  </mergeCells>
  <printOptions horizontalCentered="1"/>
  <pageMargins left="0.7480314960629921" right="0.7480314960629921" top="0.984251968503937" bottom="0.984251968503937" header="0.5118110236220472" footer="0.5118110236220472"/>
  <pageSetup firstPageNumber="51" useFirstPageNumber="1" horizontalDpi="600" verticalDpi="600" orientation="portrait" paperSize="9" r:id="rId1"/>
  <headerFooter alignWithMargins="0">
    <oddFooter>&amp;R&amp;P</oddFooter>
  </headerFooter>
</worksheet>
</file>

<file path=xl/worksheets/sheet23.xml><?xml version="1.0" encoding="utf-8"?>
<worksheet xmlns="http://schemas.openxmlformats.org/spreadsheetml/2006/main" xmlns:r="http://schemas.openxmlformats.org/officeDocument/2006/relationships">
  <sheetPr codeName="Sheet2111111132"/>
  <dimension ref="A1:F989"/>
  <sheetViews>
    <sheetView zoomScaleSheetLayoutView="100" workbookViewId="0" topLeftCell="A1">
      <selection activeCell="H8" sqref="H8"/>
    </sheetView>
  </sheetViews>
  <sheetFormatPr defaultColWidth="9.140625" defaultRowHeight="17.25" customHeight="1"/>
  <cols>
    <col min="1" max="1" width="45.421875" style="715" customWidth="1"/>
    <col min="2" max="2" width="11.00390625" style="827" customWidth="1"/>
    <col min="3" max="3" width="11.28125" style="827" customWidth="1"/>
    <col min="4" max="4" width="12.421875" style="827" customWidth="1"/>
    <col min="5" max="5" width="10.8515625" style="828" customWidth="1"/>
    <col min="6" max="6" width="10.8515625" style="827" customWidth="1"/>
    <col min="7" max="16384" width="11.421875" style="715" customWidth="1"/>
  </cols>
  <sheetData>
    <row r="1" spans="2:6" ht="12.75">
      <c r="B1" s="826"/>
      <c r="F1" s="167" t="s">
        <v>1224</v>
      </c>
    </row>
    <row r="2" spans="2:6" ht="15">
      <c r="B2" s="462" t="s">
        <v>936</v>
      </c>
      <c r="C2" s="829"/>
      <c r="D2" s="829"/>
      <c r="E2" s="830"/>
      <c r="F2" s="829"/>
    </row>
    <row r="3" spans="1:6" ht="17.25" customHeight="1">
      <c r="A3" s="831"/>
      <c r="B3" s="826"/>
      <c r="C3" s="826"/>
      <c r="D3" s="826"/>
      <c r="E3" s="832"/>
      <c r="F3" s="826"/>
    </row>
    <row r="4" spans="1:6" s="836" customFormat="1" ht="15.75">
      <c r="A4" s="833"/>
      <c r="B4" s="834" t="s">
        <v>1225</v>
      </c>
      <c r="C4" s="270"/>
      <c r="D4" s="270"/>
      <c r="E4" s="835"/>
      <c r="F4" s="270"/>
    </row>
    <row r="5" spans="1:6" ht="17.25" customHeight="1">
      <c r="A5" s="837"/>
      <c r="B5" s="838" t="s">
        <v>1226</v>
      </c>
      <c r="C5" s="839"/>
      <c r="D5" s="839"/>
      <c r="E5" s="840"/>
      <c r="F5" s="839"/>
    </row>
    <row r="6" spans="1:6" ht="17.25" customHeight="1">
      <c r="A6" s="841"/>
      <c r="B6" s="842"/>
      <c r="C6" s="842"/>
      <c r="D6" s="842"/>
      <c r="E6" s="843"/>
      <c r="F6" s="844" t="s">
        <v>1516</v>
      </c>
    </row>
    <row r="7" spans="1:6" ht="51">
      <c r="A7" s="845" t="s">
        <v>1465</v>
      </c>
      <c r="B7" s="360" t="s">
        <v>1517</v>
      </c>
      <c r="C7" s="360" t="s">
        <v>1227</v>
      </c>
      <c r="D7" s="360" t="s">
        <v>1518</v>
      </c>
      <c r="E7" s="846" t="s">
        <v>1228</v>
      </c>
      <c r="F7" s="360" t="s">
        <v>1619</v>
      </c>
    </row>
    <row r="8" spans="1:6" s="151" customFormat="1" ht="12.75">
      <c r="A8" s="847">
        <v>1</v>
      </c>
      <c r="B8" s="848">
        <v>2</v>
      </c>
      <c r="C8" s="848">
        <v>3</v>
      </c>
      <c r="D8" s="848">
        <v>4</v>
      </c>
      <c r="E8" s="848">
        <v>5</v>
      </c>
      <c r="F8" s="174">
        <v>6</v>
      </c>
    </row>
    <row r="9" spans="1:6" s="151" customFormat="1" ht="14.25">
      <c r="A9" s="849" t="s">
        <v>1229</v>
      </c>
      <c r="B9" s="848"/>
      <c r="C9" s="848"/>
      <c r="D9" s="848"/>
      <c r="E9" s="848"/>
      <c r="F9" s="174"/>
    </row>
    <row r="10" spans="1:6" s="151" customFormat="1" ht="12.75">
      <c r="A10" s="850" t="s">
        <v>1230</v>
      </c>
      <c r="B10" s="851">
        <v>662102881</v>
      </c>
      <c r="C10" s="851">
        <v>79922790</v>
      </c>
      <c r="D10" s="851">
        <v>65193914.550000004</v>
      </c>
      <c r="E10" s="246">
        <v>9.846493108674451</v>
      </c>
      <c r="F10" s="851">
        <v>27016431.950000003</v>
      </c>
    </row>
    <row r="11" spans="1:6" s="151" customFormat="1" ht="12.75">
      <c r="A11" s="89" t="s">
        <v>1231</v>
      </c>
      <c r="B11" s="851">
        <v>470455318</v>
      </c>
      <c r="C11" s="851">
        <v>58006461</v>
      </c>
      <c r="D11" s="851">
        <v>58006461</v>
      </c>
      <c r="E11" s="246">
        <v>12.329855520944498</v>
      </c>
      <c r="F11" s="851">
        <v>24066179</v>
      </c>
    </row>
    <row r="12" spans="1:6" s="151" customFormat="1" ht="12.75">
      <c r="A12" s="89" t="s">
        <v>1232</v>
      </c>
      <c r="B12" s="851">
        <v>1908572</v>
      </c>
      <c r="C12" s="852">
        <v>179045</v>
      </c>
      <c r="D12" s="851">
        <v>225401.55</v>
      </c>
      <c r="E12" s="246">
        <v>11.809957916180265</v>
      </c>
      <c r="F12" s="851">
        <v>111741</v>
      </c>
    </row>
    <row r="13" spans="1:6" s="151" customFormat="1" ht="12.75">
      <c r="A13" s="89" t="s">
        <v>1233</v>
      </c>
      <c r="B13" s="851">
        <v>189738991</v>
      </c>
      <c r="C13" s="851">
        <v>21743984</v>
      </c>
      <c r="D13" s="851">
        <v>6962052</v>
      </c>
      <c r="E13" s="246">
        <v>3.66927849848216</v>
      </c>
      <c r="F13" s="851">
        <v>2838512</v>
      </c>
    </row>
    <row r="14" spans="1:6" s="151" customFormat="1" ht="12.75">
      <c r="A14" s="89" t="s">
        <v>1234</v>
      </c>
      <c r="B14" s="851">
        <v>657144304</v>
      </c>
      <c r="C14" s="851">
        <v>82822391</v>
      </c>
      <c r="D14" s="851">
        <v>44825278.94</v>
      </c>
      <c r="E14" s="851">
        <v>119.29769191055588</v>
      </c>
      <c r="F14" s="851">
        <v>17751441.35</v>
      </c>
    </row>
    <row r="15" spans="1:6" s="151" customFormat="1" ht="12.75">
      <c r="A15" s="853" t="s">
        <v>1235</v>
      </c>
      <c r="B15" s="851">
        <v>407402746</v>
      </c>
      <c r="C15" s="851">
        <v>61739283</v>
      </c>
      <c r="D15" s="851">
        <v>34813666.42</v>
      </c>
      <c r="E15" s="246">
        <v>8.54527043860426</v>
      </c>
      <c r="F15" s="851">
        <v>14289659.93</v>
      </c>
    </row>
    <row r="16" spans="1:6" s="151" customFormat="1" ht="12.75">
      <c r="A16" s="89" t="s">
        <v>1236</v>
      </c>
      <c r="B16" s="851">
        <v>66123448</v>
      </c>
      <c r="C16" s="851">
        <v>10847538</v>
      </c>
      <c r="D16" s="851">
        <v>2882961.23</v>
      </c>
      <c r="E16" s="246">
        <v>4.359968085753786</v>
      </c>
      <c r="F16" s="851">
        <v>2259607.93</v>
      </c>
    </row>
    <row r="17" spans="1:6" s="151" customFormat="1" ht="12.75">
      <c r="A17" s="854" t="s">
        <v>76</v>
      </c>
      <c r="B17" s="851">
        <v>57387861</v>
      </c>
      <c r="C17" s="851">
        <v>187632</v>
      </c>
      <c r="D17" s="851">
        <v>187579</v>
      </c>
      <c r="E17" s="246">
        <v>0.32686180793530534</v>
      </c>
      <c r="F17" s="851">
        <v>187579</v>
      </c>
    </row>
    <row r="18" spans="1:6" s="151" customFormat="1" ht="12.75">
      <c r="A18" s="89" t="s">
        <v>1237</v>
      </c>
      <c r="B18" s="851">
        <v>287791619</v>
      </c>
      <c r="C18" s="851">
        <v>50710814</v>
      </c>
      <c r="D18" s="851">
        <v>31743126.189999998</v>
      </c>
      <c r="E18" s="246">
        <v>11.02989944609888</v>
      </c>
      <c r="F18" s="851">
        <v>11842473</v>
      </c>
    </row>
    <row r="19" spans="1:6" s="151" customFormat="1" ht="12.75">
      <c r="A19" s="89" t="s">
        <v>1238</v>
      </c>
      <c r="B19" s="851">
        <v>159073207</v>
      </c>
      <c r="C19" s="851">
        <v>42465711</v>
      </c>
      <c r="D19" s="851">
        <v>24356695.6</v>
      </c>
      <c r="E19" s="246">
        <v>15.3116266776466</v>
      </c>
      <c r="F19" s="851">
        <v>9814156</v>
      </c>
    </row>
    <row r="20" spans="1:6" s="151" customFormat="1" ht="12.75">
      <c r="A20" s="855" t="s">
        <v>322</v>
      </c>
      <c r="B20" s="851">
        <v>150685</v>
      </c>
      <c r="C20" s="851">
        <v>50550</v>
      </c>
      <c r="D20" s="851">
        <v>20213</v>
      </c>
      <c r="E20" s="246">
        <v>13.41407572087467</v>
      </c>
      <c r="F20" s="851">
        <v>9746</v>
      </c>
    </row>
    <row r="21" spans="1:6" s="151" customFormat="1" ht="12.75">
      <c r="A21" s="89" t="s">
        <v>1239</v>
      </c>
      <c r="B21" s="851">
        <v>6287085</v>
      </c>
      <c r="C21" s="851">
        <v>78220</v>
      </c>
      <c r="D21" s="851">
        <v>44391</v>
      </c>
      <c r="E21" s="246">
        <v>0.7060664839110653</v>
      </c>
      <c r="F21" s="851">
        <v>34175</v>
      </c>
    </row>
    <row r="22" spans="1:6" s="151" customFormat="1" ht="12.75" hidden="1">
      <c r="A22" s="89" t="s">
        <v>1240</v>
      </c>
      <c r="B22" s="851">
        <v>105379208</v>
      </c>
      <c r="C22" s="851">
        <v>8215505</v>
      </c>
      <c r="D22" s="851">
        <v>7321825.59</v>
      </c>
      <c r="E22" s="246">
        <v>6.948074225420256</v>
      </c>
      <c r="F22" s="851">
        <v>1984394</v>
      </c>
    </row>
    <row r="23" spans="1:6" s="151" customFormat="1" ht="12.75">
      <c r="A23" s="89" t="s">
        <v>1241</v>
      </c>
      <c r="B23" s="851">
        <v>249741558</v>
      </c>
      <c r="C23" s="851">
        <v>21083108</v>
      </c>
      <c r="D23" s="851">
        <v>9922867.52</v>
      </c>
      <c r="E23" s="851">
        <v>19.14352675857485</v>
      </c>
      <c r="F23" s="851">
        <v>3448009.52</v>
      </c>
    </row>
    <row r="24" spans="1:6" s="151" customFormat="1" ht="12.75">
      <c r="A24" s="89" t="s">
        <v>1242</v>
      </c>
      <c r="B24" s="851">
        <v>55871086</v>
      </c>
      <c r="C24" s="851">
        <v>2274210</v>
      </c>
      <c r="D24" s="851">
        <v>73112</v>
      </c>
      <c r="E24" s="246">
        <v>0.13085838352954157</v>
      </c>
      <c r="F24" s="851">
        <v>44282</v>
      </c>
    </row>
    <row r="25" spans="1:6" s="151" customFormat="1" ht="12.75">
      <c r="A25" s="89" t="s">
        <v>1243</v>
      </c>
      <c r="B25" s="851">
        <v>193870472</v>
      </c>
      <c r="C25" s="851">
        <v>18808898</v>
      </c>
      <c r="D25" s="851">
        <v>9849755.72</v>
      </c>
      <c r="E25" s="246">
        <v>5.080585825364886</v>
      </c>
      <c r="F25" s="851">
        <v>3403726.72</v>
      </c>
    </row>
    <row r="26" spans="1:6" s="151" customFormat="1" ht="12.75">
      <c r="A26" s="856" t="s">
        <v>989</v>
      </c>
      <c r="B26" s="851">
        <v>-1851854</v>
      </c>
      <c r="C26" s="851">
        <v>0</v>
      </c>
      <c r="D26" s="851">
        <v>0</v>
      </c>
      <c r="E26" s="246">
        <v>0</v>
      </c>
      <c r="F26" s="851">
        <v>0</v>
      </c>
    </row>
    <row r="27" spans="1:6" s="151" customFormat="1" ht="12.75">
      <c r="A27" s="856" t="s">
        <v>993</v>
      </c>
      <c r="B27" s="851">
        <v>1851854</v>
      </c>
      <c r="C27" s="851">
        <v>0</v>
      </c>
      <c r="D27" s="851">
        <v>0</v>
      </c>
      <c r="E27" s="246">
        <v>0</v>
      </c>
      <c r="F27" s="851">
        <v>0</v>
      </c>
    </row>
    <row r="28" spans="1:6" s="151" customFormat="1" ht="12.75">
      <c r="A28" s="89" t="s">
        <v>1244</v>
      </c>
      <c r="B28" s="851">
        <v>2910249</v>
      </c>
      <c r="C28" s="851">
        <v>-3005474</v>
      </c>
      <c r="D28" s="851">
        <v>-2965299.81</v>
      </c>
      <c r="E28" s="851" t="s">
        <v>1472</v>
      </c>
      <c r="F28" s="851">
        <v>-250211.81</v>
      </c>
    </row>
    <row r="29" spans="1:6" s="151" customFormat="1" ht="38.25">
      <c r="A29" s="850" t="s">
        <v>1245</v>
      </c>
      <c r="B29" s="851">
        <v>281181</v>
      </c>
      <c r="C29" s="851">
        <v>0</v>
      </c>
      <c r="D29" s="851">
        <v>0</v>
      </c>
      <c r="E29" s="246" t="s">
        <v>1472</v>
      </c>
      <c r="F29" s="851">
        <v>0</v>
      </c>
    </row>
    <row r="30" spans="1:6" s="151" customFormat="1" ht="25.5">
      <c r="A30" s="857" t="s">
        <v>1246</v>
      </c>
      <c r="B30" s="851">
        <v>-3191430</v>
      </c>
      <c r="C30" s="851">
        <v>3005474</v>
      </c>
      <c r="D30" s="851">
        <v>2965299.81</v>
      </c>
      <c r="E30" s="851" t="s">
        <v>1472</v>
      </c>
      <c r="F30" s="851">
        <v>250211.81</v>
      </c>
    </row>
    <row r="31" spans="1:6" s="836" customFormat="1" ht="12.75">
      <c r="A31" s="67" t="s">
        <v>1247</v>
      </c>
      <c r="B31" s="76"/>
      <c r="C31" s="76"/>
      <c r="D31" s="76"/>
      <c r="E31" s="235"/>
      <c r="F31" s="76"/>
    </row>
    <row r="32" spans="1:6" s="858" customFormat="1" ht="12.75">
      <c r="A32" s="850" t="s">
        <v>1230</v>
      </c>
      <c r="B32" s="22">
        <v>49681432</v>
      </c>
      <c r="C32" s="22">
        <v>7880644</v>
      </c>
      <c r="D32" s="22">
        <v>1727595</v>
      </c>
      <c r="E32" s="235">
        <v>3.477345419512062</v>
      </c>
      <c r="F32" s="22">
        <v>1187222</v>
      </c>
    </row>
    <row r="33" spans="1:6" s="858" customFormat="1" ht="12.75">
      <c r="A33" s="89" t="s">
        <v>1231</v>
      </c>
      <c r="B33" s="22">
        <v>10058873</v>
      </c>
      <c r="C33" s="22">
        <v>927560</v>
      </c>
      <c r="D33" s="22">
        <v>927560</v>
      </c>
      <c r="E33" s="235">
        <v>9.221311373550495</v>
      </c>
      <c r="F33" s="22">
        <v>554450</v>
      </c>
    </row>
    <row r="34" spans="1:6" s="858" customFormat="1" ht="12.75">
      <c r="A34" s="89" t="s">
        <v>1232</v>
      </c>
      <c r="B34" s="22">
        <v>293587</v>
      </c>
      <c r="C34" s="22">
        <v>59055</v>
      </c>
      <c r="D34" s="22">
        <v>0</v>
      </c>
      <c r="E34" s="22">
        <v>0</v>
      </c>
      <c r="F34" s="22">
        <v>0</v>
      </c>
    </row>
    <row r="35" spans="1:6" s="858" customFormat="1" ht="12.75">
      <c r="A35" s="89" t="s">
        <v>1233</v>
      </c>
      <c r="B35" s="22">
        <v>39328972</v>
      </c>
      <c r="C35" s="22">
        <v>6894029</v>
      </c>
      <c r="D35" s="22">
        <v>800035</v>
      </c>
      <c r="E35" s="235">
        <v>2.0342128444140366</v>
      </c>
      <c r="F35" s="22">
        <v>632772</v>
      </c>
    </row>
    <row r="36" spans="1:6" s="858" customFormat="1" ht="12.75">
      <c r="A36" s="89" t="s">
        <v>1234</v>
      </c>
      <c r="B36" s="22">
        <v>50405062</v>
      </c>
      <c r="C36" s="22">
        <v>7891644</v>
      </c>
      <c r="D36" s="22">
        <v>895801</v>
      </c>
      <c r="E36" s="235">
        <v>1.7772044403000633</v>
      </c>
      <c r="F36" s="22">
        <v>708247</v>
      </c>
    </row>
    <row r="37" spans="1:6" s="859" customFormat="1" ht="12.75">
      <c r="A37" s="853" t="s">
        <v>1248</v>
      </c>
      <c r="B37" s="22">
        <v>31355474</v>
      </c>
      <c r="C37" s="22">
        <v>6806581</v>
      </c>
      <c r="D37" s="22">
        <v>872924</v>
      </c>
      <c r="E37" s="235">
        <v>2.7839604657228274</v>
      </c>
      <c r="F37" s="22">
        <v>685371</v>
      </c>
    </row>
    <row r="38" spans="1:6" s="859" customFormat="1" ht="12.75">
      <c r="A38" s="89" t="s">
        <v>1236</v>
      </c>
      <c r="B38" s="22">
        <v>18527975</v>
      </c>
      <c r="C38" s="22">
        <v>5691894</v>
      </c>
      <c r="D38" s="22">
        <v>738665</v>
      </c>
      <c r="E38" s="235">
        <v>3.986755163475771</v>
      </c>
      <c r="F38" s="22">
        <v>637587</v>
      </c>
    </row>
    <row r="39" spans="1:6" s="836" customFormat="1" ht="12.75">
      <c r="A39" s="89" t="s">
        <v>1237</v>
      </c>
      <c r="B39" s="22">
        <v>12827499</v>
      </c>
      <c r="C39" s="22">
        <v>1114687</v>
      </c>
      <c r="D39" s="22">
        <v>134259</v>
      </c>
      <c r="E39" s="235">
        <v>1.0466498574663696</v>
      </c>
      <c r="F39" s="22">
        <v>47784</v>
      </c>
    </row>
    <row r="40" spans="1:6" s="836" customFormat="1" ht="12.75">
      <c r="A40" s="89" t="s">
        <v>1238</v>
      </c>
      <c r="B40" s="22">
        <v>3832036</v>
      </c>
      <c r="C40" s="22">
        <v>482036</v>
      </c>
      <c r="D40" s="22">
        <v>0</v>
      </c>
      <c r="E40" s="235">
        <v>0</v>
      </c>
      <c r="F40" s="22">
        <v>0</v>
      </c>
    </row>
    <row r="41" spans="1:6" s="836" customFormat="1" ht="12.75">
      <c r="A41" s="89" t="s">
        <v>1240</v>
      </c>
      <c r="B41" s="22">
        <v>8981661</v>
      </c>
      <c r="C41" s="22">
        <v>632651</v>
      </c>
      <c r="D41" s="22">
        <v>134259</v>
      </c>
      <c r="E41" s="235">
        <v>1.4948125964674017</v>
      </c>
      <c r="F41" s="22">
        <v>47784</v>
      </c>
    </row>
    <row r="42" spans="1:6" s="836" customFormat="1" ht="12.75">
      <c r="A42" s="89" t="s">
        <v>1241</v>
      </c>
      <c r="B42" s="22">
        <v>19049588</v>
      </c>
      <c r="C42" s="22">
        <v>1085063</v>
      </c>
      <c r="D42" s="22">
        <v>22877</v>
      </c>
      <c r="E42" s="235">
        <v>0.12009183610690163</v>
      </c>
      <c r="F42" s="22">
        <v>22877</v>
      </c>
    </row>
    <row r="43" spans="1:6" s="836" customFormat="1" ht="12.75">
      <c r="A43" s="89" t="s">
        <v>1242</v>
      </c>
      <c r="B43" s="22">
        <v>16528828</v>
      </c>
      <c r="C43" s="22">
        <v>731844</v>
      </c>
      <c r="D43" s="22">
        <v>16099</v>
      </c>
      <c r="E43" s="235">
        <v>0.09739952524159608</v>
      </c>
      <c r="F43" s="22">
        <v>16099</v>
      </c>
    </row>
    <row r="44" spans="1:6" s="836" customFormat="1" ht="12.75">
      <c r="A44" s="89" t="s">
        <v>1243</v>
      </c>
      <c r="B44" s="22">
        <v>2520760</v>
      </c>
      <c r="C44" s="22">
        <v>353219</v>
      </c>
      <c r="D44" s="22">
        <v>6778</v>
      </c>
      <c r="E44" s="235">
        <v>0.26888716101493204</v>
      </c>
      <c r="F44" s="22">
        <v>6778</v>
      </c>
    </row>
    <row r="45" spans="1:6" s="836" customFormat="1" ht="12.75">
      <c r="A45" s="89" t="s">
        <v>1244</v>
      </c>
      <c r="B45" s="22">
        <v>-723630</v>
      </c>
      <c r="C45" s="22">
        <v>-11000</v>
      </c>
      <c r="D45" s="22">
        <v>293960</v>
      </c>
      <c r="E45" s="22" t="s">
        <v>1472</v>
      </c>
      <c r="F45" s="22">
        <v>289148</v>
      </c>
    </row>
    <row r="46" spans="1:6" s="836" customFormat="1" ht="25.5">
      <c r="A46" s="857" t="s">
        <v>1246</v>
      </c>
      <c r="B46" s="22">
        <v>723630</v>
      </c>
      <c r="C46" s="22">
        <v>11000</v>
      </c>
      <c r="D46" s="22">
        <v>-293960</v>
      </c>
      <c r="E46" s="22" t="s">
        <v>1472</v>
      </c>
      <c r="F46" s="22">
        <v>-289148</v>
      </c>
    </row>
    <row r="47" spans="1:6" s="862" customFormat="1" ht="15.75" customHeight="1">
      <c r="A47" s="411" t="s">
        <v>1249</v>
      </c>
      <c r="B47" s="860"/>
      <c r="C47" s="860"/>
      <c r="D47" s="860"/>
      <c r="E47" s="860"/>
      <c r="F47" s="861"/>
    </row>
    <row r="48" spans="1:6" s="862" customFormat="1" ht="12.75" customHeight="1">
      <c r="A48" s="850" t="s">
        <v>1230</v>
      </c>
      <c r="B48" s="237">
        <v>34321243</v>
      </c>
      <c r="C48" s="237">
        <v>397138</v>
      </c>
      <c r="D48" s="237">
        <v>7992</v>
      </c>
      <c r="E48" s="247">
        <v>0.023285869920270662</v>
      </c>
      <c r="F48" s="237">
        <v>996</v>
      </c>
    </row>
    <row r="49" spans="1:6" s="862" customFormat="1" ht="12.75" customHeight="1">
      <c r="A49" s="863" t="s">
        <v>1250</v>
      </c>
      <c r="B49" s="237">
        <v>262873</v>
      </c>
      <c r="C49" s="237">
        <v>7992</v>
      </c>
      <c r="D49" s="237">
        <v>7992</v>
      </c>
      <c r="E49" s="247">
        <v>3.040251376139809</v>
      </c>
      <c r="F49" s="237">
        <v>996</v>
      </c>
    </row>
    <row r="50" spans="1:6" s="862" customFormat="1" ht="12.75" customHeight="1">
      <c r="A50" s="67" t="s">
        <v>1233</v>
      </c>
      <c r="B50" s="237">
        <v>34058370</v>
      </c>
      <c r="C50" s="237">
        <v>389146</v>
      </c>
      <c r="D50" s="237">
        <v>0</v>
      </c>
      <c r="E50" s="247">
        <v>0</v>
      </c>
      <c r="F50" s="237">
        <v>0</v>
      </c>
    </row>
    <row r="51" spans="1:6" s="862" customFormat="1" ht="12.75" customHeight="1">
      <c r="A51" s="67" t="s">
        <v>1234</v>
      </c>
      <c r="B51" s="237">
        <v>34321243</v>
      </c>
      <c r="C51" s="237">
        <v>397138</v>
      </c>
      <c r="D51" s="237">
        <v>0</v>
      </c>
      <c r="E51" s="247">
        <v>0</v>
      </c>
      <c r="F51" s="237">
        <v>0</v>
      </c>
    </row>
    <row r="52" spans="1:6" s="862" customFormat="1" ht="12.75" customHeight="1">
      <c r="A52" s="853" t="s">
        <v>1248</v>
      </c>
      <c r="B52" s="237">
        <v>5982013</v>
      </c>
      <c r="C52" s="237">
        <v>333547</v>
      </c>
      <c r="D52" s="237">
        <v>0</v>
      </c>
      <c r="E52" s="247">
        <v>0</v>
      </c>
      <c r="F52" s="237">
        <v>0</v>
      </c>
    </row>
    <row r="53" spans="1:6" s="862" customFormat="1" ht="12.75" customHeight="1">
      <c r="A53" s="67" t="s">
        <v>1236</v>
      </c>
      <c r="B53" s="237">
        <v>5982013</v>
      </c>
      <c r="C53" s="237">
        <v>333547</v>
      </c>
      <c r="D53" s="237">
        <v>0</v>
      </c>
      <c r="E53" s="247">
        <v>0</v>
      </c>
      <c r="F53" s="237">
        <v>0</v>
      </c>
    </row>
    <row r="54" spans="1:6" s="862" customFormat="1" ht="12.75" customHeight="1">
      <c r="A54" s="67" t="s">
        <v>1241</v>
      </c>
      <c r="B54" s="237">
        <v>28339230</v>
      </c>
      <c r="C54" s="237">
        <v>63591</v>
      </c>
      <c r="D54" s="237">
        <v>0</v>
      </c>
      <c r="E54" s="247">
        <v>0</v>
      </c>
      <c r="F54" s="237">
        <v>0</v>
      </c>
    </row>
    <row r="55" spans="1:6" s="862" customFormat="1" ht="12.75" customHeight="1">
      <c r="A55" s="67" t="s">
        <v>1242</v>
      </c>
      <c r="B55" s="237">
        <v>27911430</v>
      </c>
      <c r="C55" s="237">
        <v>63591</v>
      </c>
      <c r="D55" s="237">
        <v>0</v>
      </c>
      <c r="E55" s="247">
        <v>0</v>
      </c>
      <c r="F55" s="237">
        <v>0</v>
      </c>
    </row>
    <row r="56" spans="1:6" s="862" customFormat="1" ht="12.75" customHeight="1">
      <c r="A56" s="863" t="s">
        <v>1030</v>
      </c>
      <c r="B56" s="237">
        <v>427800</v>
      </c>
      <c r="C56" s="237">
        <v>0</v>
      </c>
      <c r="D56" s="237">
        <v>0</v>
      </c>
      <c r="E56" s="247">
        <v>0</v>
      </c>
      <c r="F56" s="237">
        <v>0</v>
      </c>
    </row>
    <row r="57" spans="1:6" s="836" customFormat="1" ht="12.75">
      <c r="A57" s="67" t="s">
        <v>1251</v>
      </c>
      <c r="B57" s="22"/>
      <c r="C57" s="22"/>
      <c r="D57" s="22"/>
      <c r="E57" s="235"/>
      <c r="F57" s="22"/>
    </row>
    <row r="58" spans="1:6" s="858" customFormat="1" ht="12.75">
      <c r="A58" s="850" t="s">
        <v>1230</v>
      </c>
      <c r="B58" s="22">
        <v>21259650</v>
      </c>
      <c r="C58" s="22">
        <v>7582854</v>
      </c>
      <c r="D58" s="22">
        <v>7338220</v>
      </c>
      <c r="E58" s="235">
        <v>34.51712516433714</v>
      </c>
      <c r="F58" s="22">
        <v>1934805</v>
      </c>
    </row>
    <row r="59" spans="1:6" s="858" customFormat="1" ht="12.75">
      <c r="A59" s="89" t="s">
        <v>1231</v>
      </c>
      <c r="B59" s="22">
        <v>6401855</v>
      </c>
      <c r="C59" s="22">
        <v>1823214</v>
      </c>
      <c r="D59" s="22">
        <v>1823214</v>
      </c>
      <c r="E59" s="235">
        <v>28.479464155311234</v>
      </c>
      <c r="F59" s="22">
        <v>455300</v>
      </c>
    </row>
    <row r="60" spans="1:6" s="858" customFormat="1" ht="12.75">
      <c r="A60" s="89" t="s">
        <v>1232</v>
      </c>
      <c r="B60" s="22">
        <v>100000</v>
      </c>
      <c r="C60" s="22">
        <v>100000</v>
      </c>
      <c r="D60" s="22">
        <v>88745</v>
      </c>
      <c r="E60" s="235">
        <v>88.745</v>
      </c>
      <c r="F60" s="22">
        <v>13773</v>
      </c>
    </row>
    <row r="61" spans="1:6" s="858" customFormat="1" ht="12.75">
      <c r="A61" s="89" t="s">
        <v>1233</v>
      </c>
      <c r="B61" s="22">
        <v>14757795</v>
      </c>
      <c r="C61" s="22">
        <v>5659640</v>
      </c>
      <c r="D61" s="22">
        <v>5426261</v>
      </c>
      <c r="E61" s="235">
        <v>36.76877880469271</v>
      </c>
      <c r="F61" s="22">
        <v>1465732</v>
      </c>
    </row>
    <row r="62" spans="1:6" s="858" customFormat="1" ht="12.75">
      <c r="A62" s="89" t="s">
        <v>1252</v>
      </c>
      <c r="B62" s="22">
        <v>21259650</v>
      </c>
      <c r="C62" s="22">
        <v>7582854</v>
      </c>
      <c r="D62" s="22">
        <v>7205432</v>
      </c>
      <c r="E62" s="235">
        <v>33.8925241008201</v>
      </c>
      <c r="F62" s="237">
        <v>1949718</v>
      </c>
    </row>
    <row r="63" spans="1:6" s="859" customFormat="1" ht="12.75">
      <c r="A63" s="853" t="s">
        <v>1248</v>
      </c>
      <c r="B63" s="22">
        <v>21259650</v>
      </c>
      <c r="C63" s="22">
        <v>7582854</v>
      </c>
      <c r="D63" s="22">
        <v>7116687</v>
      </c>
      <c r="E63" s="235">
        <v>33.47509013553845</v>
      </c>
      <c r="F63" s="237">
        <v>1935945</v>
      </c>
    </row>
    <row r="64" spans="1:6" s="836" customFormat="1" ht="12.75">
      <c r="A64" s="89" t="s">
        <v>1237</v>
      </c>
      <c r="B64" s="22">
        <v>21259650</v>
      </c>
      <c r="C64" s="22">
        <v>7582854</v>
      </c>
      <c r="D64" s="22">
        <v>7116687</v>
      </c>
      <c r="E64" s="235">
        <v>33.47509013553845</v>
      </c>
      <c r="F64" s="237">
        <v>1935945</v>
      </c>
    </row>
    <row r="65" spans="1:6" s="836" customFormat="1" ht="12.75">
      <c r="A65" s="855" t="s">
        <v>330</v>
      </c>
      <c r="B65" s="22">
        <v>21259650</v>
      </c>
      <c r="C65" s="22">
        <v>7582854</v>
      </c>
      <c r="D65" s="22">
        <v>7116687</v>
      </c>
      <c r="E65" s="240">
        <v>33.47509013553845</v>
      </c>
      <c r="F65" s="22">
        <v>1935945</v>
      </c>
    </row>
    <row r="66" spans="1:6" s="836" customFormat="1" ht="25.5">
      <c r="A66" s="857" t="s">
        <v>1253</v>
      </c>
      <c r="B66" s="22"/>
      <c r="C66" s="22"/>
      <c r="D66" s="22"/>
      <c r="E66" s="235"/>
      <c r="F66" s="22"/>
    </row>
    <row r="67" spans="1:6" s="858" customFormat="1" ht="12.75">
      <c r="A67" s="850" t="s">
        <v>1230</v>
      </c>
      <c r="B67" s="22">
        <v>30746227</v>
      </c>
      <c r="C67" s="22">
        <v>2887405</v>
      </c>
      <c r="D67" s="22">
        <v>2966904</v>
      </c>
      <c r="E67" s="235">
        <v>9.649652297174544</v>
      </c>
      <c r="F67" s="22">
        <v>2511985</v>
      </c>
    </row>
    <row r="68" spans="1:6" s="858" customFormat="1" ht="12.75">
      <c r="A68" s="89" t="s">
        <v>1231</v>
      </c>
      <c r="B68" s="22">
        <v>30746227</v>
      </c>
      <c r="C68" s="22">
        <v>2887405</v>
      </c>
      <c r="D68" s="22">
        <v>2887405</v>
      </c>
      <c r="E68" s="235">
        <v>9.391087238118681</v>
      </c>
      <c r="F68" s="22">
        <v>2432486</v>
      </c>
    </row>
    <row r="69" spans="1:6" s="858" customFormat="1" ht="12.75">
      <c r="A69" s="854" t="s">
        <v>1254</v>
      </c>
      <c r="B69" s="22">
        <v>0</v>
      </c>
      <c r="C69" s="22">
        <v>0</v>
      </c>
      <c r="D69" s="22">
        <v>79499</v>
      </c>
      <c r="E69" s="22">
        <v>0</v>
      </c>
      <c r="F69" s="22">
        <v>79499</v>
      </c>
    </row>
    <row r="70" spans="1:6" s="858" customFormat="1" ht="12.75">
      <c r="A70" s="89" t="s">
        <v>1234</v>
      </c>
      <c r="B70" s="22">
        <v>30746227</v>
      </c>
      <c r="C70" s="22">
        <v>2887405</v>
      </c>
      <c r="D70" s="22">
        <v>1416244.8</v>
      </c>
      <c r="E70" s="235">
        <v>4.606239328162119</v>
      </c>
      <c r="F70" s="22">
        <v>1321025.8</v>
      </c>
    </row>
    <row r="71" spans="1:6" s="836" customFormat="1" ht="12.75">
      <c r="A71" s="89" t="s">
        <v>1241</v>
      </c>
      <c r="B71" s="22">
        <v>30746227</v>
      </c>
      <c r="C71" s="22">
        <v>2887405</v>
      </c>
      <c r="D71" s="22">
        <v>1416244.8</v>
      </c>
      <c r="E71" s="235">
        <v>4.606239328162119</v>
      </c>
      <c r="F71" s="22">
        <v>1321025.8</v>
      </c>
    </row>
    <row r="72" spans="1:6" s="836" customFormat="1" ht="12.75">
      <c r="A72" s="89" t="s">
        <v>1243</v>
      </c>
      <c r="B72" s="22">
        <v>30746227</v>
      </c>
      <c r="C72" s="22">
        <v>2887405</v>
      </c>
      <c r="D72" s="22">
        <v>1416244</v>
      </c>
      <c r="E72" s="235">
        <v>4.606236726216846</v>
      </c>
      <c r="F72" s="22">
        <v>1321025</v>
      </c>
    </row>
    <row r="73" spans="1:6" s="836" customFormat="1" ht="12.75">
      <c r="A73" s="67" t="s">
        <v>1255</v>
      </c>
      <c r="B73" s="22"/>
      <c r="C73" s="22"/>
      <c r="D73" s="22"/>
      <c r="E73" s="235"/>
      <c r="F73" s="22"/>
    </row>
    <row r="74" spans="1:6" s="836" customFormat="1" ht="12.75">
      <c r="A74" s="850" t="s">
        <v>1230</v>
      </c>
      <c r="B74" s="22">
        <v>137077514</v>
      </c>
      <c r="C74" s="22">
        <v>7997567</v>
      </c>
      <c r="D74" s="22">
        <v>883685.85</v>
      </c>
      <c r="E74" s="235">
        <v>0.6446614212743893</v>
      </c>
      <c r="F74" s="22">
        <v>774363.85</v>
      </c>
    </row>
    <row r="75" spans="1:6" s="836" customFormat="1" ht="12.75">
      <c r="A75" s="89" t="s">
        <v>1231</v>
      </c>
      <c r="B75" s="22">
        <v>41174529</v>
      </c>
      <c r="C75" s="22">
        <v>151703</v>
      </c>
      <c r="D75" s="22">
        <v>151703</v>
      </c>
      <c r="E75" s="235">
        <v>0.36843894437748154</v>
      </c>
      <c r="F75" s="22">
        <v>37275</v>
      </c>
    </row>
    <row r="76" spans="1:6" s="836" customFormat="1" ht="12.75">
      <c r="A76" s="854" t="s">
        <v>1254</v>
      </c>
      <c r="B76" s="22">
        <v>0</v>
      </c>
      <c r="C76" s="22">
        <v>0</v>
      </c>
      <c r="D76" s="22">
        <v>-71.15</v>
      </c>
      <c r="E76" s="235">
        <v>0</v>
      </c>
      <c r="F76" s="22">
        <v>0</v>
      </c>
    </row>
    <row r="77" spans="1:6" s="836" customFormat="1" ht="12.75">
      <c r="A77" s="89" t="s">
        <v>1233</v>
      </c>
      <c r="B77" s="22">
        <v>95902985</v>
      </c>
      <c r="C77" s="22">
        <v>7845864</v>
      </c>
      <c r="D77" s="22">
        <v>732054</v>
      </c>
      <c r="E77" s="235">
        <v>0.7633276482478621</v>
      </c>
      <c r="F77" s="22">
        <v>737089</v>
      </c>
    </row>
    <row r="78" spans="1:6" s="836" customFormat="1" ht="12.75">
      <c r="A78" s="89" t="s">
        <v>1234</v>
      </c>
      <c r="B78" s="22">
        <v>133443635</v>
      </c>
      <c r="C78" s="22">
        <v>10992041</v>
      </c>
      <c r="D78" s="22">
        <v>4142945.66</v>
      </c>
      <c r="E78" s="235">
        <v>3.1046408920140705</v>
      </c>
      <c r="F78" s="22">
        <v>1313723.26</v>
      </c>
    </row>
    <row r="79" spans="1:6" s="864" customFormat="1" ht="12.75">
      <c r="A79" s="853" t="s">
        <v>1248</v>
      </c>
      <c r="B79" s="237">
        <v>12626300</v>
      </c>
      <c r="C79" s="237">
        <v>832936</v>
      </c>
      <c r="D79" s="237">
        <v>297608.29</v>
      </c>
      <c r="E79" s="235">
        <v>2.357050679929987</v>
      </c>
      <c r="F79" s="237">
        <v>291818.99</v>
      </c>
    </row>
    <row r="80" spans="1:6" s="864" customFormat="1" ht="12.75">
      <c r="A80" s="863" t="s">
        <v>1153</v>
      </c>
      <c r="B80" s="237">
        <v>8577039</v>
      </c>
      <c r="C80" s="237">
        <v>832936</v>
      </c>
      <c r="D80" s="237">
        <v>297608.29</v>
      </c>
      <c r="E80" s="235">
        <v>3.469825542357916</v>
      </c>
      <c r="F80" s="237">
        <v>291818.99</v>
      </c>
    </row>
    <row r="81" spans="1:6" s="864" customFormat="1" ht="12.75">
      <c r="A81" s="863" t="s">
        <v>1313</v>
      </c>
      <c r="B81" s="237">
        <v>4049261</v>
      </c>
      <c r="C81" s="237">
        <v>0</v>
      </c>
      <c r="D81" s="237">
        <v>0</v>
      </c>
      <c r="E81" s="235">
        <v>0</v>
      </c>
      <c r="F81" s="237">
        <v>0</v>
      </c>
    </row>
    <row r="82" spans="1:6" s="836" customFormat="1" ht="12.75">
      <c r="A82" s="89" t="s">
        <v>1241</v>
      </c>
      <c r="B82" s="22">
        <v>120817335</v>
      </c>
      <c r="C82" s="22">
        <v>10159105</v>
      </c>
      <c r="D82" s="22">
        <v>3845337.37</v>
      </c>
      <c r="E82" s="235">
        <v>3.1827695669665284</v>
      </c>
      <c r="F82" s="22">
        <v>1021904.37</v>
      </c>
    </row>
    <row r="83" spans="1:6" s="836" customFormat="1" ht="12.75">
      <c r="A83" s="854" t="s">
        <v>1256</v>
      </c>
      <c r="B83" s="22">
        <v>1855410</v>
      </c>
      <c r="C83" s="22">
        <v>30000</v>
      </c>
      <c r="D83" s="22">
        <v>0</v>
      </c>
      <c r="E83" s="235">
        <v>0</v>
      </c>
      <c r="F83" s="22">
        <v>0</v>
      </c>
    </row>
    <row r="84" spans="1:6" s="836" customFormat="1" ht="12.75">
      <c r="A84" s="89" t="s">
        <v>1243</v>
      </c>
      <c r="B84" s="22">
        <v>118961925</v>
      </c>
      <c r="C84" s="22">
        <v>10129105</v>
      </c>
      <c r="D84" s="22">
        <v>3845337.37</v>
      </c>
      <c r="E84" s="235">
        <v>3.2324101766174347</v>
      </c>
      <c r="F84" s="22">
        <v>1021904.37</v>
      </c>
    </row>
    <row r="85" spans="1:6" s="836" customFormat="1" ht="12.75">
      <c r="A85" s="89" t="s">
        <v>1244</v>
      </c>
      <c r="B85" s="22">
        <v>3633879</v>
      </c>
      <c r="C85" s="22">
        <v>-2994474</v>
      </c>
      <c r="D85" s="22">
        <v>-3259259.81</v>
      </c>
      <c r="E85" s="235" t="s">
        <v>1472</v>
      </c>
      <c r="F85" s="22">
        <v>-539359.81</v>
      </c>
    </row>
    <row r="86" spans="1:6" s="836" customFormat="1" ht="38.25">
      <c r="A86" s="850" t="s">
        <v>343</v>
      </c>
      <c r="B86" s="22">
        <v>281181</v>
      </c>
      <c r="C86" s="22">
        <v>0</v>
      </c>
      <c r="D86" s="22">
        <v>0</v>
      </c>
      <c r="E86" s="240">
        <v>0</v>
      </c>
      <c r="F86" s="22">
        <v>0</v>
      </c>
    </row>
    <row r="87" spans="1:6" s="865" customFormat="1" ht="25.5">
      <c r="A87" s="857" t="s">
        <v>1246</v>
      </c>
      <c r="B87" s="22">
        <v>-3915060</v>
      </c>
      <c r="C87" s="22">
        <v>2994474</v>
      </c>
      <c r="D87" s="22">
        <v>3259259.81</v>
      </c>
      <c r="E87" s="235" t="s">
        <v>1472</v>
      </c>
      <c r="F87" s="22">
        <v>539359.81</v>
      </c>
    </row>
    <row r="88" spans="1:6" s="862" customFormat="1" ht="12.75">
      <c r="A88" s="411" t="s">
        <v>1257</v>
      </c>
      <c r="B88" s="866"/>
      <c r="C88" s="866"/>
      <c r="D88" s="866"/>
      <c r="E88" s="866"/>
      <c r="F88" s="867"/>
    </row>
    <row r="89" spans="1:6" s="862" customFormat="1" ht="12.75">
      <c r="A89" s="850" t="s">
        <v>1230</v>
      </c>
      <c r="B89" s="237">
        <v>69219303</v>
      </c>
      <c r="C89" s="237">
        <v>7694474</v>
      </c>
      <c r="D89" s="237">
        <v>7694474</v>
      </c>
      <c r="E89" s="247">
        <v>11.116081304661504</v>
      </c>
      <c r="F89" s="237">
        <v>2591501</v>
      </c>
    </row>
    <row r="90" spans="1:6" s="868" customFormat="1" ht="12.75">
      <c r="A90" s="67" t="s">
        <v>1231</v>
      </c>
      <c r="B90" s="237">
        <v>69219303</v>
      </c>
      <c r="C90" s="237">
        <v>7694474</v>
      </c>
      <c r="D90" s="237">
        <v>7694474</v>
      </c>
      <c r="E90" s="247">
        <v>11.116081304661504</v>
      </c>
      <c r="F90" s="237">
        <v>2591501</v>
      </c>
    </row>
    <row r="91" spans="1:6" s="869" customFormat="1" ht="12.75">
      <c r="A91" s="67" t="s">
        <v>1234</v>
      </c>
      <c r="B91" s="237">
        <v>69219303</v>
      </c>
      <c r="C91" s="237">
        <v>7694474</v>
      </c>
      <c r="D91" s="237">
        <v>4739867.29</v>
      </c>
      <c r="E91" s="247">
        <v>6.847609098288668</v>
      </c>
      <c r="F91" s="237">
        <v>1140295.29</v>
      </c>
    </row>
    <row r="92" spans="1:6" s="869" customFormat="1" ht="12.75">
      <c r="A92" s="853" t="s">
        <v>1258</v>
      </c>
      <c r="B92" s="237">
        <v>18853725</v>
      </c>
      <c r="C92" s="237">
        <v>817990</v>
      </c>
      <c r="D92" s="237">
        <v>102646.94</v>
      </c>
      <c r="E92" s="247">
        <v>0.5444385128137808</v>
      </c>
      <c r="F92" s="237">
        <v>58341.94</v>
      </c>
    </row>
    <row r="93" spans="1:6" s="869" customFormat="1" ht="12.75">
      <c r="A93" s="863" t="s">
        <v>951</v>
      </c>
      <c r="B93" s="237">
        <v>5873565</v>
      </c>
      <c r="C93" s="237">
        <v>702990</v>
      </c>
      <c r="D93" s="237">
        <v>96456.94</v>
      </c>
      <c r="E93" s="237">
        <v>16.485535909609418</v>
      </c>
      <c r="F93" s="237">
        <v>52151.94</v>
      </c>
    </row>
    <row r="94" spans="1:6" s="870" customFormat="1" ht="12.75">
      <c r="A94" s="863" t="s">
        <v>954</v>
      </c>
      <c r="B94" s="237">
        <v>12980160</v>
      </c>
      <c r="C94" s="237">
        <v>115000</v>
      </c>
      <c r="D94" s="237">
        <v>6190</v>
      </c>
      <c r="E94" s="247">
        <v>0.04768816409042724</v>
      </c>
      <c r="F94" s="237">
        <v>6190</v>
      </c>
    </row>
    <row r="95" spans="1:6" s="868" customFormat="1" ht="12.75">
      <c r="A95" s="67" t="s">
        <v>385</v>
      </c>
      <c r="B95" s="237">
        <v>669043</v>
      </c>
      <c r="C95" s="237">
        <v>115000</v>
      </c>
      <c r="D95" s="237">
        <v>6190</v>
      </c>
      <c r="E95" s="247">
        <v>0.9252021170537618</v>
      </c>
      <c r="F95" s="237">
        <v>6190</v>
      </c>
    </row>
    <row r="96" spans="1:6" s="868" customFormat="1" ht="12.75">
      <c r="A96" s="67" t="s">
        <v>1241</v>
      </c>
      <c r="B96" s="237">
        <v>50365578</v>
      </c>
      <c r="C96" s="237">
        <v>6876484</v>
      </c>
      <c r="D96" s="237">
        <v>4637220.35</v>
      </c>
      <c r="E96" s="247">
        <v>9.207122273073091</v>
      </c>
      <c r="F96" s="237">
        <v>1081953.35</v>
      </c>
    </row>
    <row r="97" spans="1:6" s="868" customFormat="1" ht="12.75">
      <c r="A97" s="67" t="s">
        <v>1242</v>
      </c>
      <c r="B97" s="237">
        <v>9151818</v>
      </c>
      <c r="C97" s="237">
        <v>1437315</v>
      </c>
      <c r="D97" s="237">
        <v>55825</v>
      </c>
      <c r="E97" s="247">
        <v>0.6099880919834726</v>
      </c>
      <c r="F97" s="237">
        <v>27934</v>
      </c>
    </row>
    <row r="98" spans="1:6" s="868" customFormat="1" ht="12.75">
      <c r="A98" s="67" t="s">
        <v>1243</v>
      </c>
      <c r="B98" s="237">
        <v>41213760</v>
      </c>
      <c r="C98" s="237">
        <v>5439169</v>
      </c>
      <c r="D98" s="237">
        <v>4581396.35</v>
      </c>
      <c r="E98" s="247">
        <v>11.116181464637055</v>
      </c>
      <c r="F98" s="237">
        <v>1054019.35</v>
      </c>
    </row>
    <row r="99" spans="1:6" s="868" customFormat="1" ht="12.75">
      <c r="A99" s="411" t="s">
        <v>386</v>
      </c>
      <c r="B99" s="866"/>
      <c r="C99" s="866"/>
      <c r="D99" s="866"/>
      <c r="E99" s="247"/>
      <c r="F99" s="866"/>
    </row>
    <row r="100" spans="1:6" s="869" customFormat="1" ht="12.75">
      <c r="A100" s="850" t="s">
        <v>1230</v>
      </c>
      <c r="B100" s="237">
        <v>15794711</v>
      </c>
      <c r="C100" s="237">
        <v>2380998</v>
      </c>
      <c r="D100" s="237">
        <v>2380998</v>
      </c>
      <c r="E100" s="247">
        <v>15.074653787587502</v>
      </c>
      <c r="F100" s="237">
        <v>1244315</v>
      </c>
    </row>
    <row r="101" spans="1:6" s="869" customFormat="1" ht="12.75">
      <c r="A101" s="67" t="s">
        <v>1231</v>
      </c>
      <c r="B101" s="237">
        <v>15794711</v>
      </c>
      <c r="C101" s="237">
        <v>2380998</v>
      </c>
      <c r="D101" s="237">
        <v>2380998</v>
      </c>
      <c r="E101" s="247">
        <v>15.074653787587502</v>
      </c>
      <c r="F101" s="237">
        <v>1244315</v>
      </c>
    </row>
    <row r="102" spans="1:6" s="869" customFormat="1" ht="12.75">
      <c r="A102" s="67" t="s">
        <v>1234</v>
      </c>
      <c r="B102" s="237">
        <v>11894529</v>
      </c>
      <c r="C102" s="237">
        <v>2275125</v>
      </c>
      <c r="D102" s="237">
        <v>1098369</v>
      </c>
      <c r="E102" s="247">
        <v>9.234237017707889</v>
      </c>
      <c r="F102" s="237">
        <v>719166</v>
      </c>
    </row>
    <row r="103" spans="1:6" s="868" customFormat="1" ht="12.75">
      <c r="A103" s="853" t="s">
        <v>1258</v>
      </c>
      <c r="B103" s="237">
        <v>11894529</v>
      </c>
      <c r="C103" s="237">
        <v>2275125</v>
      </c>
      <c r="D103" s="237">
        <v>1098369</v>
      </c>
      <c r="E103" s="247">
        <v>9.234237017707889</v>
      </c>
      <c r="F103" s="237">
        <v>719166</v>
      </c>
    </row>
    <row r="104" spans="1:6" s="868" customFormat="1" ht="12.75">
      <c r="A104" s="871" t="s">
        <v>1153</v>
      </c>
      <c r="B104" s="237">
        <v>15043413</v>
      </c>
      <c r="C104" s="237">
        <v>2257273</v>
      </c>
      <c r="D104" s="237">
        <v>1027723</v>
      </c>
      <c r="E104" s="247">
        <v>6.831714319084373</v>
      </c>
      <c r="F104" s="237">
        <v>670332</v>
      </c>
    </row>
    <row r="105" spans="1:6" s="38" customFormat="1" ht="12.75">
      <c r="A105" s="871" t="s">
        <v>1313</v>
      </c>
      <c r="B105" s="237">
        <v>610008</v>
      </c>
      <c r="C105" s="237">
        <v>17852</v>
      </c>
      <c r="D105" s="237">
        <v>70646</v>
      </c>
      <c r="E105" s="247">
        <v>11.581159591349621</v>
      </c>
      <c r="F105" s="237">
        <v>48834</v>
      </c>
    </row>
    <row r="106" spans="1:6" s="862" customFormat="1" ht="12.75">
      <c r="A106" s="853" t="s">
        <v>385</v>
      </c>
      <c r="B106" s="237">
        <v>610008</v>
      </c>
      <c r="C106" s="237">
        <v>119675</v>
      </c>
      <c r="D106" s="237">
        <v>70617</v>
      </c>
      <c r="E106" s="247">
        <v>11.57640555533698</v>
      </c>
      <c r="F106" s="237">
        <v>48805</v>
      </c>
    </row>
    <row r="107" spans="1:6" s="862" customFormat="1" ht="12.75">
      <c r="A107" s="872" t="s">
        <v>322</v>
      </c>
      <c r="B107" s="237">
        <v>0</v>
      </c>
      <c r="C107" s="237">
        <v>4050</v>
      </c>
      <c r="D107" s="237">
        <v>29</v>
      </c>
      <c r="E107" s="247">
        <v>0</v>
      </c>
      <c r="F107" s="237">
        <v>29</v>
      </c>
    </row>
    <row r="108" spans="1:6" s="874" customFormat="1" ht="25.5">
      <c r="A108" s="411" t="s">
        <v>387</v>
      </c>
      <c r="B108" s="873"/>
      <c r="C108" s="860"/>
      <c r="D108" s="860"/>
      <c r="E108" s="247"/>
      <c r="F108" s="860"/>
    </row>
    <row r="109" spans="1:6" s="874" customFormat="1" ht="12.75">
      <c r="A109" s="850" t="s">
        <v>1230</v>
      </c>
      <c r="B109" s="237">
        <v>43392059</v>
      </c>
      <c r="C109" s="237">
        <v>7632843</v>
      </c>
      <c r="D109" s="237">
        <v>7633149</v>
      </c>
      <c r="E109" s="247">
        <v>17.59111961015724</v>
      </c>
      <c r="F109" s="237">
        <v>2301285</v>
      </c>
    </row>
    <row r="110" spans="1:6" s="875" customFormat="1" ht="12.75">
      <c r="A110" s="67" t="s">
        <v>1231</v>
      </c>
      <c r="B110" s="237">
        <v>43392059</v>
      </c>
      <c r="C110" s="237">
        <v>7632843</v>
      </c>
      <c r="D110" s="237">
        <v>7632843</v>
      </c>
      <c r="E110" s="247">
        <v>17.590414412001053</v>
      </c>
      <c r="F110" s="237">
        <v>2300979</v>
      </c>
    </row>
    <row r="111" spans="1:6" s="875" customFormat="1" ht="12.75">
      <c r="A111" s="863" t="s">
        <v>1254</v>
      </c>
      <c r="B111" s="237">
        <v>0</v>
      </c>
      <c r="C111" s="237">
        <v>0</v>
      </c>
      <c r="D111" s="237">
        <v>306</v>
      </c>
      <c r="E111" s="237">
        <v>0</v>
      </c>
      <c r="F111" s="237">
        <v>306</v>
      </c>
    </row>
    <row r="112" spans="1:6" s="875" customFormat="1" ht="12.75">
      <c r="A112" s="67" t="s">
        <v>1234</v>
      </c>
      <c r="B112" s="237">
        <v>43392059</v>
      </c>
      <c r="C112" s="237">
        <v>7632843</v>
      </c>
      <c r="D112" s="237">
        <v>6037788</v>
      </c>
      <c r="E112" s="247">
        <v>13.914499885797078</v>
      </c>
      <c r="F112" s="237">
        <v>3575924</v>
      </c>
    </row>
    <row r="113" spans="1:6" s="868" customFormat="1" ht="12.75">
      <c r="A113" s="853" t="s">
        <v>1258</v>
      </c>
      <c r="B113" s="237">
        <v>43392059</v>
      </c>
      <c r="C113" s="237">
        <v>7632843</v>
      </c>
      <c r="D113" s="237">
        <v>6037788</v>
      </c>
      <c r="E113" s="247">
        <v>13.914499885797078</v>
      </c>
      <c r="F113" s="237">
        <v>3575924</v>
      </c>
    </row>
    <row r="114" spans="1:6" s="868" customFormat="1" ht="12.75">
      <c r="A114" s="871" t="s">
        <v>1153</v>
      </c>
      <c r="B114" s="237">
        <v>199786</v>
      </c>
      <c r="C114" s="237">
        <v>13461</v>
      </c>
      <c r="D114" s="237">
        <v>12732</v>
      </c>
      <c r="E114" s="247">
        <v>6.372818916240377</v>
      </c>
      <c r="F114" s="237">
        <v>5575</v>
      </c>
    </row>
    <row r="115" spans="1:6" s="868" customFormat="1" ht="12.75">
      <c r="A115" s="871" t="s">
        <v>1313</v>
      </c>
      <c r="B115" s="237">
        <v>43192273</v>
      </c>
      <c r="C115" s="237">
        <v>7619382</v>
      </c>
      <c r="D115" s="237">
        <v>6025056</v>
      </c>
      <c r="E115" s="247">
        <v>13.949383955783018</v>
      </c>
      <c r="F115" s="237">
        <v>3570349</v>
      </c>
    </row>
    <row r="116" spans="1:6" s="868" customFormat="1" ht="12.75">
      <c r="A116" s="872" t="s">
        <v>388</v>
      </c>
      <c r="B116" s="237">
        <v>43192273</v>
      </c>
      <c r="C116" s="237">
        <v>7619382</v>
      </c>
      <c r="D116" s="237">
        <v>6025056</v>
      </c>
      <c r="E116" s="247">
        <v>13.949383955783018</v>
      </c>
      <c r="F116" s="237">
        <v>3570349</v>
      </c>
    </row>
    <row r="117" spans="1:6" s="868" customFormat="1" ht="25.5">
      <c r="A117" s="411" t="s">
        <v>389</v>
      </c>
      <c r="B117" s="873"/>
      <c r="C117" s="873"/>
      <c r="D117" s="873"/>
      <c r="E117" s="247"/>
      <c r="F117" s="861"/>
    </row>
    <row r="118" spans="1:6" s="868" customFormat="1" ht="12.75">
      <c r="A118" s="850" t="s">
        <v>1230</v>
      </c>
      <c r="B118" s="237">
        <v>5858607</v>
      </c>
      <c r="C118" s="237">
        <v>1120668</v>
      </c>
      <c r="D118" s="237">
        <v>1120668</v>
      </c>
      <c r="E118" s="247">
        <v>19.128574420506446</v>
      </c>
      <c r="F118" s="237">
        <v>526268</v>
      </c>
    </row>
    <row r="119" spans="1:6" s="876" customFormat="1" ht="12.75">
      <c r="A119" s="67" t="s">
        <v>1231</v>
      </c>
      <c r="B119" s="237">
        <v>5858607</v>
      </c>
      <c r="C119" s="237">
        <v>1120668</v>
      </c>
      <c r="D119" s="237">
        <v>1120668</v>
      </c>
      <c r="E119" s="247">
        <v>19.128574420506446</v>
      </c>
      <c r="F119" s="237">
        <v>526268</v>
      </c>
    </row>
    <row r="120" spans="1:6" s="862" customFormat="1" ht="12.75">
      <c r="A120" s="67" t="s">
        <v>1234</v>
      </c>
      <c r="B120" s="237">
        <v>5858607</v>
      </c>
      <c r="C120" s="237">
        <v>1120668</v>
      </c>
      <c r="D120" s="237">
        <v>1105757</v>
      </c>
      <c r="E120" s="247">
        <v>18.874059994124885</v>
      </c>
      <c r="F120" s="237">
        <v>854444</v>
      </c>
    </row>
    <row r="121" spans="1:6" s="874" customFormat="1" ht="12.75">
      <c r="A121" s="853" t="s">
        <v>1258</v>
      </c>
      <c r="B121" s="237">
        <v>5858607</v>
      </c>
      <c r="C121" s="237">
        <v>1120668</v>
      </c>
      <c r="D121" s="237">
        <v>1105757</v>
      </c>
      <c r="E121" s="247">
        <v>18.874059994124885</v>
      </c>
      <c r="F121" s="237">
        <v>854444</v>
      </c>
    </row>
    <row r="122" spans="1:6" s="874" customFormat="1" ht="12.75">
      <c r="A122" s="871" t="s">
        <v>1313</v>
      </c>
      <c r="B122" s="237">
        <v>5858607</v>
      </c>
      <c r="C122" s="237">
        <v>1120668</v>
      </c>
      <c r="D122" s="237">
        <v>1105757</v>
      </c>
      <c r="E122" s="247">
        <v>18.874059994124885</v>
      </c>
      <c r="F122" s="237">
        <v>854444</v>
      </c>
    </row>
    <row r="123" spans="1:6" s="874" customFormat="1" ht="12.75">
      <c r="A123" s="872" t="s">
        <v>388</v>
      </c>
      <c r="B123" s="237">
        <v>5858607</v>
      </c>
      <c r="C123" s="237">
        <v>1120668</v>
      </c>
      <c r="D123" s="237">
        <v>1105757</v>
      </c>
      <c r="E123" s="247">
        <v>18.874059994124885</v>
      </c>
      <c r="F123" s="237">
        <v>854444</v>
      </c>
    </row>
    <row r="124" spans="1:6" s="874" customFormat="1" ht="24.75" customHeight="1">
      <c r="A124" s="411" t="s">
        <v>390</v>
      </c>
      <c r="B124" s="873"/>
      <c r="C124" s="873"/>
      <c r="D124" s="873"/>
      <c r="E124" s="247"/>
      <c r="F124" s="860"/>
    </row>
    <row r="125" spans="1:6" s="875" customFormat="1" ht="12.75">
      <c r="A125" s="850" t="s">
        <v>1230</v>
      </c>
      <c r="B125" s="237">
        <v>95212811</v>
      </c>
      <c r="C125" s="237">
        <v>30718548</v>
      </c>
      <c r="D125" s="237">
        <v>30722857</v>
      </c>
      <c r="E125" s="247">
        <v>32.26756638872893</v>
      </c>
      <c r="F125" s="237">
        <v>11888724</v>
      </c>
    </row>
    <row r="126" spans="1:6" s="875" customFormat="1" ht="12.75">
      <c r="A126" s="67" t="s">
        <v>1231</v>
      </c>
      <c r="B126" s="237">
        <v>95212811</v>
      </c>
      <c r="C126" s="237">
        <v>30718548</v>
      </c>
      <c r="D126" s="237">
        <v>30718548</v>
      </c>
      <c r="E126" s="247">
        <v>32.263040737238605</v>
      </c>
      <c r="F126" s="237">
        <v>11888596</v>
      </c>
    </row>
    <row r="127" spans="1:6" s="862" customFormat="1" ht="12.75">
      <c r="A127" s="863" t="s">
        <v>391</v>
      </c>
      <c r="B127" s="237">
        <v>0</v>
      </c>
      <c r="C127" s="237">
        <v>0</v>
      </c>
      <c r="D127" s="237">
        <v>4309</v>
      </c>
      <c r="E127" s="247">
        <v>0</v>
      </c>
      <c r="F127" s="237">
        <v>128</v>
      </c>
    </row>
    <row r="128" spans="1:6" s="876" customFormat="1" ht="12.75">
      <c r="A128" s="67" t="s">
        <v>1234</v>
      </c>
      <c r="B128" s="237">
        <v>95212811</v>
      </c>
      <c r="C128" s="237">
        <v>30718548</v>
      </c>
      <c r="D128" s="237">
        <v>16619081.19</v>
      </c>
      <c r="E128" s="247">
        <v>17.454669193623534</v>
      </c>
      <c r="F128" s="237">
        <v>5174374</v>
      </c>
    </row>
    <row r="129" spans="1:6" s="876" customFormat="1" ht="12.75">
      <c r="A129" s="853" t="s">
        <v>1258</v>
      </c>
      <c r="B129" s="237">
        <v>94889911</v>
      </c>
      <c r="C129" s="237">
        <v>30718548</v>
      </c>
      <c r="D129" s="237">
        <v>16619081.19</v>
      </c>
      <c r="E129" s="247">
        <v>17.51406552589137</v>
      </c>
      <c r="F129" s="237">
        <v>5174374</v>
      </c>
    </row>
    <row r="130" spans="1:6" s="876" customFormat="1" ht="12.75">
      <c r="A130" s="871" t="s">
        <v>1153</v>
      </c>
      <c r="B130" s="237">
        <v>837100</v>
      </c>
      <c r="C130" s="237">
        <v>46003</v>
      </c>
      <c r="D130" s="237">
        <v>0</v>
      </c>
      <c r="E130" s="247">
        <v>0</v>
      </c>
      <c r="F130" s="237">
        <v>0</v>
      </c>
    </row>
    <row r="131" spans="1:6" s="876" customFormat="1" ht="12.75">
      <c r="A131" s="871" t="s">
        <v>1313</v>
      </c>
      <c r="B131" s="237">
        <v>94052811</v>
      </c>
      <c r="C131" s="237">
        <v>30672545</v>
      </c>
      <c r="D131" s="237">
        <v>16619081.19</v>
      </c>
      <c r="E131" s="247">
        <v>17.66994629219535</v>
      </c>
      <c r="F131" s="237">
        <v>5174374</v>
      </c>
    </row>
    <row r="132" spans="1:6" s="876" customFormat="1" ht="12.75">
      <c r="A132" s="872" t="s">
        <v>388</v>
      </c>
      <c r="B132" s="237">
        <v>94052811</v>
      </c>
      <c r="C132" s="237">
        <v>30672545</v>
      </c>
      <c r="D132" s="237">
        <v>16548201.6</v>
      </c>
      <c r="E132" s="247">
        <v>17.59458481256876</v>
      </c>
      <c r="F132" s="237">
        <v>5173708</v>
      </c>
    </row>
    <row r="133" spans="1:6" s="876" customFormat="1" ht="12.75">
      <c r="A133" s="872" t="s">
        <v>330</v>
      </c>
      <c r="B133" s="237">
        <v>0</v>
      </c>
      <c r="C133" s="237">
        <v>0</v>
      </c>
      <c r="D133" s="237">
        <v>70879.59</v>
      </c>
      <c r="E133" s="247">
        <v>0</v>
      </c>
      <c r="F133" s="237">
        <v>665</v>
      </c>
    </row>
    <row r="134" spans="1:6" s="876" customFormat="1" ht="12.75">
      <c r="A134" s="871" t="s">
        <v>960</v>
      </c>
      <c r="B134" s="237">
        <v>322900</v>
      </c>
      <c r="C134" s="237">
        <v>0</v>
      </c>
      <c r="D134" s="237">
        <v>0</v>
      </c>
      <c r="E134" s="247">
        <v>0</v>
      </c>
      <c r="F134" s="237">
        <v>0</v>
      </c>
    </row>
    <row r="135" spans="1:6" s="876" customFormat="1" ht="12.75">
      <c r="A135" s="872" t="s">
        <v>1025</v>
      </c>
      <c r="B135" s="237">
        <v>322900</v>
      </c>
      <c r="C135" s="237">
        <v>0</v>
      </c>
      <c r="D135" s="237">
        <v>0</v>
      </c>
      <c r="E135" s="247">
        <v>0</v>
      </c>
      <c r="F135" s="237">
        <v>0</v>
      </c>
    </row>
    <row r="136" spans="1:6" s="876" customFormat="1" ht="13.5" customHeight="1">
      <c r="A136" s="411" t="s">
        <v>392</v>
      </c>
      <c r="B136" s="873"/>
      <c r="C136" s="873"/>
      <c r="D136" s="873"/>
      <c r="E136" s="247"/>
      <c r="F136" s="860"/>
    </row>
    <row r="137" spans="1:6" s="876" customFormat="1" ht="13.5" customHeight="1">
      <c r="A137" s="850" t="s">
        <v>1230</v>
      </c>
      <c r="B137" s="237">
        <v>5377951</v>
      </c>
      <c r="C137" s="237">
        <v>1176663</v>
      </c>
      <c r="D137" s="237">
        <v>1176663</v>
      </c>
      <c r="E137" s="247">
        <v>21.879392355936304</v>
      </c>
      <c r="F137" s="237">
        <v>1050850</v>
      </c>
    </row>
    <row r="138" spans="1:6" s="862" customFormat="1" ht="13.5" customHeight="1">
      <c r="A138" s="67" t="s">
        <v>1231</v>
      </c>
      <c r="B138" s="237">
        <v>5371251</v>
      </c>
      <c r="C138" s="237">
        <v>1176663</v>
      </c>
      <c r="D138" s="237">
        <v>1176663</v>
      </c>
      <c r="E138" s="247">
        <v>21.906684308739248</v>
      </c>
      <c r="F138" s="237">
        <v>1050850</v>
      </c>
    </row>
    <row r="139" spans="1:6" s="874" customFormat="1" ht="13.5" customHeight="1">
      <c r="A139" s="67" t="s">
        <v>1233</v>
      </c>
      <c r="B139" s="237">
        <v>6700</v>
      </c>
      <c r="C139" s="237">
        <v>6700</v>
      </c>
      <c r="D139" s="237">
        <v>0</v>
      </c>
      <c r="E139" s="247">
        <v>0</v>
      </c>
      <c r="F139" s="237">
        <v>0</v>
      </c>
    </row>
    <row r="140" spans="1:6" s="874" customFormat="1" ht="13.5" customHeight="1">
      <c r="A140" s="67" t="s">
        <v>1234</v>
      </c>
      <c r="B140" s="237">
        <v>5377951</v>
      </c>
      <c r="C140" s="237">
        <v>1176663</v>
      </c>
      <c r="D140" s="237">
        <v>34454</v>
      </c>
      <c r="E140" s="247">
        <v>0.6406529178120068</v>
      </c>
      <c r="F140" s="237">
        <v>22270</v>
      </c>
    </row>
    <row r="141" spans="1:6" s="874" customFormat="1" ht="13.5" customHeight="1">
      <c r="A141" s="853" t="s">
        <v>1258</v>
      </c>
      <c r="B141" s="237">
        <v>5377951</v>
      </c>
      <c r="C141" s="237">
        <v>1176663</v>
      </c>
      <c r="D141" s="237">
        <v>34454</v>
      </c>
      <c r="E141" s="247">
        <v>0.6406529178120068</v>
      </c>
      <c r="F141" s="237">
        <v>22270</v>
      </c>
    </row>
    <row r="142" spans="1:6" s="875" customFormat="1" ht="13.5" customHeight="1">
      <c r="A142" s="871" t="s">
        <v>1153</v>
      </c>
      <c r="B142" s="237">
        <v>-1316346</v>
      </c>
      <c r="C142" s="237">
        <v>60148</v>
      </c>
      <c r="D142" s="237">
        <v>23002</v>
      </c>
      <c r="E142" s="247">
        <v>-1.7474129142337955</v>
      </c>
      <c r="F142" s="237">
        <v>10818</v>
      </c>
    </row>
    <row r="143" spans="1:6" s="862" customFormat="1" ht="13.5" customHeight="1">
      <c r="A143" s="871" t="s">
        <v>1313</v>
      </c>
      <c r="B143" s="237">
        <v>6694297</v>
      </c>
      <c r="C143" s="237">
        <v>1123215</v>
      </c>
      <c r="D143" s="237">
        <v>11452</v>
      </c>
      <c r="E143" s="247">
        <v>0.17107098773777143</v>
      </c>
      <c r="F143" s="237">
        <v>11452</v>
      </c>
    </row>
    <row r="144" spans="1:6" s="862" customFormat="1" ht="13.5" customHeight="1">
      <c r="A144" s="872" t="s">
        <v>388</v>
      </c>
      <c r="B144" s="237">
        <v>4721168</v>
      </c>
      <c r="C144" s="237">
        <v>1116515</v>
      </c>
      <c r="D144" s="237">
        <v>11452</v>
      </c>
      <c r="E144" s="247">
        <v>0.24256709356667672</v>
      </c>
      <c r="F144" s="237">
        <v>11452</v>
      </c>
    </row>
    <row r="145" spans="1:6" s="862" customFormat="1" ht="13.5" customHeight="1">
      <c r="A145" s="872" t="s">
        <v>330</v>
      </c>
      <c r="B145" s="237">
        <v>1837897</v>
      </c>
      <c r="C145" s="237">
        <v>0</v>
      </c>
      <c r="D145" s="237">
        <v>0</v>
      </c>
      <c r="E145" s="247">
        <v>0</v>
      </c>
      <c r="F145" s="237">
        <v>0</v>
      </c>
    </row>
    <row r="146" spans="1:6" s="862" customFormat="1" ht="13.5" customHeight="1">
      <c r="A146" s="872" t="s">
        <v>327</v>
      </c>
      <c r="B146" s="237">
        <v>128532</v>
      </c>
      <c r="C146" s="237">
        <v>0</v>
      </c>
      <c r="D146" s="237">
        <v>0</v>
      </c>
      <c r="E146" s="247">
        <v>0</v>
      </c>
      <c r="F146" s="237">
        <v>0</v>
      </c>
    </row>
    <row r="147" spans="1:6" s="862" customFormat="1" ht="12.75">
      <c r="A147" s="89" t="s">
        <v>393</v>
      </c>
      <c r="B147" s="873"/>
      <c r="C147" s="873"/>
      <c r="D147" s="873"/>
      <c r="E147" s="247"/>
      <c r="F147" s="860"/>
    </row>
    <row r="148" spans="1:6" s="868" customFormat="1" ht="12.75">
      <c r="A148" s="850" t="s">
        <v>1230</v>
      </c>
      <c r="B148" s="237">
        <v>5877810</v>
      </c>
      <c r="C148" s="237">
        <v>1142885</v>
      </c>
      <c r="D148" s="237">
        <v>206990</v>
      </c>
      <c r="E148" s="247">
        <v>3.521549692827771</v>
      </c>
      <c r="F148" s="237">
        <v>106127</v>
      </c>
    </row>
    <row r="149" spans="1:6" s="869" customFormat="1" ht="12.75">
      <c r="A149" s="67" t="s">
        <v>1231</v>
      </c>
      <c r="B149" s="237">
        <v>689195</v>
      </c>
      <c r="C149" s="237">
        <v>181780</v>
      </c>
      <c r="D149" s="237">
        <v>181780</v>
      </c>
      <c r="E149" s="247">
        <v>26.37569918528138</v>
      </c>
      <c r="F149" s="237">
        <v>103208</v>
      </c>
    </row>
    <row r="150" spans="1:6" s="869" customFormat="1" ht="12.75">
      <c r="A150" s="67" t="s">
        <v>1232</v>
      </c>
      <c r="B150" s="237">
        <v>25000</v>
      </c>
      <c r="C150" s="237">
        <v>12500</v>
      </c>
      <c r="D150" s="237">
        <v>21508</v>
      </c>
      <c r="E150" s="247">
        <v>86.032</v>
      </c>
      <c r="F150" s="237">
        <v>0</v>
      </c>
    </row>
    <row r="151" spans="1:6" s="869" customFormat="1" ht="12.75">
      <c r="A151" s="67" t="s">
        <v>1233</v>
      </c>
      <c r="B151" s="237">
        <v>5163615</v>
      </c>
      <c r="C151" s="237">
        <v>948605</v>
      </c>
      <c r="D151" s="237">
        <v>3702</v>
      </c>
      <c r="E151" s="247">
        <v>0.07169395859296249</v>
      </c>
      <c r="F151" s="237">
        <v>2919</v>
      </c>
    </row>
    <row r="152" spans="1:6" s="868" customFormat="1" ht="12.75">
      <c r="A152" s="67" t="s">
        <v>1234</v>
      </c>
      <c r="B152" s="237">
        <v>5877810</v>
      </c>
      <c r="C152" s="237">
        <v>1142885</v>
      </c>
      <c r="D152" s="237">
        <v>485112</v>
      </c>
      <c r="E152" s="247">
        <v>8.2532780066045</v>
      </c>
      <c r="F152" s="237">
        <v>138685</v>
      </c>
    </row>
    <row r="153" spans="1:6" s="868" customFormat="1" ht="12.75">
      <c r="A153" s="853" t="s">
        <v>1248</v>
      </c>
      <c r="B153" s="237">
        <v>5819210</v>
      </c>
      <c r="C153" s="237">
        <v>1131425</v>
      </c>
      <c r="D153" s="237">
        <v>483924</v>
      </c>
      <c r="E153" s="247">
        <v>8.315974161441158</v>
      </c>
      <c r="F153" s="237">
        <v>138436</v>
      </c>
    </row>
    <row r="154" spans="1:6" s="876" customFormat="1" ht="12.75">
      <c r="A154" s="67" t="s">
        <v>1236</v>
      </c>
      <c r="B154" s="237">
        <v>1051554</v>
      </c>
      <c r="C154" s="237">
        <v>185243</v>
      </c>
      <c r="D154" s="237">
        <v>112710</v>
      </c>
      <c r="E154" s="247">
        <v>10.718422449061103</v>
      </c>
      <c r="F154" s="237">
        <v>58296</v>
      </c>
    </row>
    <row r="155" spans="1:6" s="862" customFormat="1" ht="12.75">
      <c r="A155" s="67" t="s">
        <v>1237</v>
      </c>
      <c r="B155" s="237">
        <v>4908946</v>
      </c>
      <c r="C155" s="237">
        <v>946182</v>
      </c>
      <c r="D155" s="237">
        <v>371214</v>
      </c>
      <c r="E155" s="247">
        <v>7.561989885405136</v>
      </c>
      <c r="F155" s="237">
        <v>80140</v>
      </c>
    </row>
    <row r="156" spans="1:6" s="874" customFormat="1" ht="12.75">
      <c r="A156" s="67" t="s">
        <v>385</v>
      </c>
      <c r="B156" s="237">
        <v>4758261</v>
      </c>
      <c r="C156" s="237">
        <v>899682</v>
      </c>
      <c r="D156" s="237">
        <v>351030</v>
      </c>
      <c r="E156" s="247">
        <v>7.377275017070311</v>
      </c>
      <c r="F156" s="237">
        <v>70423</v>
      </c>
    </row>
    <row r="157" spans="1:6" s="874" customFormat="1" ht="12.75">
      <c r="A157" s="871" t="s">
        <v>322</v>
      </c>
      <c r="B157" s="237">
        <v>150685</v>
      </c>
      <c r="C157" s="237">
        <v>46500</v>
      </c>
      <c r="D157" s="237">
        <v>20184</v>
      </c>
      <c r="E157" s="247">
        <v>13.394830275077146</v>
      </c>
      <c r="F157" s="237">
        <v>9717</v>
      </c>
    </row>
    <row r="158" spans="1:6" s="874" customFormat="1" ht="12.75">
      <c r="A158" s="67" t="s">
        <v>1241</v>
      </c>
      <c r="B158" s="237">
        <v>58600</v>
      </c>
      <c r="C158" s="237">
        <v>11460</v>
      </c>
      <c r="D158" s="237">
        <v>1188</v>
      </c>
      <c r="E158" s="247">
        <v>2.0273037542662116</v>
      </c>
      <c r="F158" s="237">
        <v>249</v>
      </c>
    </row>
    <row r="159" spans="1:6" s="874" customFormat="1" ht="12.75">
      <c r="A159" s="67" t="s">
        <v>1242</v>
      </c>
      <c r="B159" s="237">
        <v>58600</v>
      </c>
      <c r="C159" s="237">
        <v>11460</v>
      </c>
      <c r="D159" s="237">
        <v>1188</v>
      </c>
      <c r="E159" s="247">
        <v>2.0273037542662116</v>
      </c>
      <c r="F159" s="237">
        <v>249</v>
      </c>
    </row>
    <row r="160" spans="1:6" s="864" customFormat="1" ht="25.5">
      <c r="A160" s="857" t="s">
        <v>394</v>
      </c>
      <c r="B160" s="237"/>
      <c r="C160" s="237"/>
      <c r="D160" s="237"/>
      <c r="E160" s="247"/>
      <c r="F160" s="237"/>
    </row>
    <row r="161" spans="1:6" s="877" customFormat="1" ht="12.75">
      <c r="A161" s="850" t="s">
        <v>1230</v>
      </c>
      <c r="B161" s="237">
        <v>520554</v>
      </c>
      <c r="C161" s="237">
        <v>0</v>
      </c>
      <c r="D161" s="237">
        <v>0</v>
      </c>
      <c r="E161" s="247">
        <v>0</v>
      </c>
      <c r="F161" s="237">
        <v>0</v>
      </c>
    </row>
    <row r="162" spans="1:6" s="877" customFormat="1" ht="12.75">
      <c r="A162" s="878" t="s">
        <v>277</v>
      </c>
      <c r="B162" s="237">
        <v>520554</v>
      </c>
      <c r="C162" s="237">
        <v>0</v>
      </c>
      <c r="D162" s="237">
        <v>0</v>
      </c>
      <c r="E162" s="247">
        <v>0</v>
      </c>
      <c r="F162" s="237">
        <v>0</v>
      </c>
    </row>
    <row r="163" spans="1:6" s="877" customFormat="1" ht="12.75">
      <c r="A163" s="850" t="s">
        <v>970</v>
      </c>
      <c r="B163" s="237">
        <v>520554</v>
      </c>
      <c r="C163" s="237">
        <v>0</v>
      </c>
      <c r="D163" s="237">
        <v>0</v>
      </c>
      <c r="E163" s="247">
        <v>0</v>
      </c>
      <c r="F163" s="237">
        <v>0</v>
      </c>
    </row>
    <row r="164" spans="1:6" s="877" customFormat="1" ht="12.75">
      <c r="A164" s="878" t="s">
        <v>1248</v>
      </c>
      <c r="B164" s="237">
        <v>520554</v>
      </c>
      <c r="C164" s="237">
        <v>0</v>
      </c>
      <c r="D164" s="237">
        <v>0</v>
      </c>
      <c r="E164" s="247">
        <v>0</v>
      </c>
      <c r="F164" s="237">
        <v>0</v>
      </c>
    </row>
    <row r="165" spans="1:6" s="877" customFormat="1" ht="12.75">
      <c r="A165" s="855" t="s">
        <v>1313</v>
      </c>
      <c r="B165" s="237">
        <v>520554</v>
      </c>
      <c r="C165" s="237">
        <v>0</v>
      </c>
      <c r="D165" s="237">
        <v>0</v>
      </c>
      <c r="E165" s="247">
        <v>0</v>
      </c>
      <c r="F165" s="237">
        <v>0</v>
      </c>
    </row>
    <row r="166" spans="1:6" s="877" customFormat="1" ht="12.75">
      <c r="A166" s="89" t="s">
        <v>395</v>
      </c>
      <c r="B166" s="237"/>
      <c r="C166" s="237"/>
      <c r="D166" s="237"/>
      <c r="E166" s="247"/>
      <c r="F166" s="237"/>
    </row>
    <row r="167" spans="1:6" s="877" customFormat="1" ht="12.75">
      <c r="A167" s="856" t="s">
        <v>1230</v>
      </c>
      <c r="B167" s="237">
        <v>147763009</v>
      </c>
      <c r="C167" s="237">
        <v>1310103</v>
      </c>
      <c r="D167" s="237">
        <v>1333718.7</v>
      </c>
      <c r="E167" s="247">
        <v>0.902606619224978</v>
      </c>
      <c r="F167" s="237">
        <v>897990.1</v>
      </c>
    </row>
    <row r="168" spans="1:6" s="877" customFormat="1" ht="12.75">
      <c r="A168" s="854" t="s">
        <v>1250</v>
      </c>
      <c r="B168" s="237">
        <v>146273024</v>
      </c>
      <c r="C168" s="237">
        <v>1302613</v>
      </c>
      <c r="D168" s="237">
        <v>1302613</v>
      </c>
      <c r="E168" s="247">
        <v>0.8905353594111789</v>
      </c>
      <c r="F168" s="237">
        <v>879955</v>
      </c>
    </row>
    <row r="169" spans="1:6" s="877" customFormat="1" ht="12.75">
      <c r="A169" s="854" t="s">
        <v>1121</v>
      </c>
      <c r="B169" s="237">
        <v>1489985</v>
      </c>
      <c r="C169" s="237">
        <v>7490</v>
      </c>
      <c r="D169" s="237">
        <v>31105.7</v>
      </c>
      <c r="E169" s="237">
        <v>1.9306144300863928</v>
      </c>
      <c r="F169" s="237">
        <v>18035</v>
      </c>
    </row>
    <row r="170" spans="1:6" s="877" customFormat="1" ht="12.75">
      <c r="A170" s="856" t="s">
        <v>970</v>
      </c>
      <c r="B170" s="237">
        <v>149614863</v>
      </c>
      <c r="C170" s="237">
        <v>1310103</v>
      </c>
      <c r="D170" s="237">
        <v>1044427</v>
      </c>
      <c r="E170" s="247">
        <v>0.6980770353009648</v>
      </c>
      <c r="F170" s="237">
        <v>833569</v>
      </c>
    </row>
    <row r="171" spans="1:6" s="877" customFormat="1" ht="12.75">
      <c r="A171" s="854" t="s">
        <v>1248</v>
      </c>
      <c r="B171" s="237">
        <v>149572763</v>
      </c>
      <c r="C171" s="237">
        <v>1310103</v>
      </c>
      <c r="D171" s="237">
        <v>1044427</v>
      </c>
      <c r="E171" s="247">
        <v>0.6982735218978338</v>
      </c>
      <c r="F171" s="237">
        <v>833569</v>
      </c>
    </row>
    <row r="172" spans="1:6" s="877" customFormat="1" ht="12.75">
      <c r="A172" s="855" t="s">
        <v>1153</v>
      </c>
      <c r="B172" s="237">
        <v>11347349</v>
      </c>
      <c r="C172" s="237">
        <v>724043</v>
      </c>
      <c r="D172" s="237">
        <v>574064</v>
      </c>
      <c r="E172" s="247">
        <v>5.0590142243796326</v>
      </c>
      <c r="F172" s="237">
        <v>533029</v>
      </c>
    </row>
    <row r="173" spans="1:6" s="877" customFormat="1" ht="12.75">
      <c r="A173" s="855" t="s">
        <v>76</v>
      </c>
      <c r="B173" s="237">
        <v>57387861</v>
      </c>
      <c r="C173" s="237">
        <v>187632</v>
      </c>
      <c r="D173" s="237">
        <v>187579</v>
      </c>
      <c r="E173" s="247">
        <v>0.32686180793530534</v>
      </c>
      <c r="F173" s="237">
        <v>187579</v>
      </c>
    </row>
    <row r="174" spans="1:6" s="877" customFormat="1" ht="12.75">
      <c r="A174" s="855" t="s">
        <v>1313</v>
      </c>
      <c r="B174" s="237">
        <v>80837553</v>
      </c>
      <c r="C174" s="237">
        <v>398429</v>
      </c>
      <c r="D174" s="237">
        <v>282784</v>
      </c>
      <c r="E174" s="247">
        <v>0.3498176150878788</v>
      </c>
      <c r="F174" s="237">
        <v>112961</v>
      </c>
    </row>
    <row r="175" spans="1:6" s="877" customFormat="1" ht="12.75">
      <c r="A175" s="879" t="s">
        <v>388</v>
      </c>
      <c r="B175" s="237">
        <v>1379000</v>
      </c>
      <c r="C175" s="237">
        <v>320208</v>
      </c>
      <c r="D175" s="237">
        <v>238392</v>
      </c>
      <c r="E175" s="247">
        <v>17.287309644670053</v>
      </c>
      <c r="F175" s="237">
        <v>78785</v>
      </c>
    </row>
    <row r="176" spans="1:6" s="877" customFormat="1" ht="12.75">
      <c r="A176" s="879" t="s">
        <v>327</v>
      </c>
      <c r="B176" s="237">
        <v>6158553</v>
      </c>
      <c r="C176" s="237">
        <v>78220</v>
      </c>
      <c r="D176" s="237">
        <v>44391</v>
      </c>
      <c r="E176" s="247">
        <v>0.7208024352473706</v>
      </c>
      <c r="F176" s="237">
        <v>34175</v>
      </c>
    </row>
    <row r="177" spans="1:6" s="877" customFormat="1" ht="12.75">
      <c r="A177" s="879" t="s">
        <v>330</v>
      </c>
      <c r="B177" s="237">
        <v>73300000</v>
      </c>
      <c r="C177" s="237">
        <v>0</v>
      </c>
      <c r="D177" s="237">
        <v>0</v>
      </c>
      <c r="E177" s="247">
        <v>0</v>
      </c>
      <c r="F177" s="237">
        <v>0</v>
      </c>
    </row>
    <row r="178" spans="1:6" s="877" customFormat="1" ht="12.75">
      <c r="A178" s="854" t="s">
        <v>960</v>
      </c>
      <c r="B178" s="237">
        <v>42100</v>
      </c>
      <c r="C178" s="237">
        <v>0</v>
      </c>
      <c r="D178" s="237">
        <v>0</v>
      </c>
      <c r="E178" s="247">
        <v>0</v>
      </c>
      <c r="F178" s="237">
        <v>0</v>
      </c>
    </row>
    <row r="179" spans="1:6" s="877" customFormat="1" ht="12.75">
      <c r="A179" s="855" t="s">
        <v>1025</v>
      </c>
      <c r="B179" s="237">
        <v>42100</v>
      </c>
      <c r="C179" s="237">
        <v>0</v>
      </c>
      <c r="D179" s="237">
        <v>0</v>
      </c>
      <c r="E179" s="247">
        <v>0</v>
      </c>
      <c r="F179" s="237">
        <v>0</v>
      </c>
    </row>
    <row r="180" spans="1:6" s="877" customFormat="1" ht="13.5" customHeight="1">
      <c r="A180" s="856" t="s">
        <v>989</v>
      </c>
      <c r="B180" s="237">
        <v>-1851854</v>
      </c>
      <c r="C180" s="237">
        <v>0</v>
      </c>
      <c r="D180" s="237">
        <v>0</v>
      </c>
      <c r="E180" s="247">
        <v>0</v>
      </c>
      <c r="F180" s="237">
        <v>0</v>
      </c>
    </row>
    <row r="181" spans="1:6" s="877" customFormat="1" ht="13.5" customHeight="1">
      <c r="A181" s="856" t="s">
        <v>993</v>
      </c>
      <c r="B181" s="237">
        <v>1851854</v>
      </c>
      <c r="C181" s="237">
        <v>0</v>
      </c>
      <c r="D181" s="237">
        <v>0</v>
      </c>
      <c r="E181" s="247">
        <v>0</v>
      </c>
      <c r="F181" s="237">
        <v>0</v>
      </c>
    </row>
    <row r="182" spans="1:6" s="877" customFormat="1" ht="13.5" customHeight="1">
      <c r="A182" s="89" t="s">
        <v>396</v>
      </c>
      <c r="B182" s="237"/>
      <c r="C182" s="237"/>
      <c r="D182" s="237"/>
      <c r="E182" s="247"/>
      <c r="F182" s="237"/>
    </row>
    <row r="183" spans="1:6" s="877" customFormat="1" ht="13.5" customHeight="1">
      <c r="A183" s="89" t="s">
        <v>395</v>
      </c>
      <c r="B183" s="197"/>
      <c r="C183" s="197"/>
      <c r="D183" s="197"/>
      <c r="E183" s="247"/>
      <c r="F183" s="197"/>
    </row>
    <row r="184" spans="1:6" s="877" customFormat="1" ht="13.5" customHeight="1">
      <c r="A184" s="880" t="s">
        <v>1230</v>
      </c>
      <c r="B184" s="197">
        <v>104786</v>
      </c>
      <c r="C184" s="197">
        <v>0</v>
      </c>
      <c r="D184" s="197">
        <v>0</v>
      </c>
      <c r="E184" s="244">
        <v>0</v>
      </c>
      <c r="F184" s="76">
        <v>0</v>
      </c>
    </row>
    <row r="185" spans="1:6" s="877" customFormat="1" ht="13.5" customHeight="1">
      <c r="A185" s="881" t="s">
        <v>397</v>
      </c>
      <c r="B185" s="197">
        <v>104786</v>
      </c>
      <c r="C185" s="197"/>
      <c r="D185" s="197"/>
      <c r="E185" s="244">
        <v>0</v>
      </c>
      <c r="F185" s="76">
        <v>0</v>
      </c>
    </row>
    <row r="186" spans="1:6" s="877" customFormat="1" ht="13.5" customHeight="1">
      <c r="A186" s="880" t="s">
        <v>970</v>
      </c>
      <c r="B186" s="197">
        <v>104786</v>
      </c>
      <c r="C186" s="197">
        <v>0</v>
      </c>
      <c r="D186" s="197">
        <v>0</v>
      </c>
      <c r="E186" s="244">
        <v>0</v>
      </c>
      <c r="F186" s="76">
        <v>0</v>
      </c>
    </row>
    <row r="187" spans="1:6" s="877" customFormat="1" ht="13.5" customHeight="1">
      <c r="A187" s="882" t="s">
        <v>398</v>
      </c>
      <c r="B187" s="197">
        <v>104786</v>
      </c>
      <c r="C187" s="197">
        <v>0</v>
      </c>
      <c r="D187" s="197">
        <v>0</v>
      </c>
      <c r="E187" s="244">
        <v>0</v>
      </c>
      <c r="F187" s="76">
        <v>0</v>
      </c>
    </row>
    <row r="188" spans="1:6" s="877" customFormat="1" ht="13.5" customHeight="1">
      <c r="A188" s="883" t="s">
        <v>1313</v>
      </c>
      <c r="B188" s="197">
        <v>104786</v>
      </c>
      <c r="C188" s="197">
        <v>0</v>
      </c>
      <c r="D188" s="197">
        <v>0</v>
      </c>
      <c r="E188" s="244">
        <v>0</v>
      </c>
      <c r="F188" s="76">
        <v>0</v>
      </c>
    </row>
    <row r="189" spans="1:6" s="877" customFormat="1" ht="13.5" customHeight="1">
      <c r="A189" s="884" t="s">
        <v>327</v>
      </c>
      <c r="B189" s="197">
        <v>104786</v>
      </c>
      <c r="C189" s="197">
        <v>0</v>
      </c>
      <c r="D189" s="197">
        <v>0</v>
      </c>
      <c r="E189" s="244">
        <v>0</v>
      </c>
      <c r="F189" s="76">
        <v>0</v>
      </c>
    </row>
    <row r="190" spans="1:6" s="837" customFormat="1" ht="12.75">
      <c r="A190" s="857" t="s">
        <v>399</v>
      </c>
      <c r="B190" s="76"/>
      <c r="C190" s="76"/>
      <c r="D190" s="76"/>
      <c r="E190" s="244"/>
      <c r="F190" s="76"/>
    </row>
    <row r="191" spans="1:6" s="885" customFormat="1" ht="12.75">
      <c r="A191" s="67" t="s">
        <v>400</v>
      </c>
      <c r="B191" s="76"/>
      <c r="C191" s="76"/>
      <c r="D191" s="76"/>
      <c r="E191" s="244"/>
      <c r="F191" s="76"/>
    </row>
    <row r="192" spans="1:6" s="886" customFormat="1" ht="12.75">
      <c r="A192" s="880" t="s">
        <v>1230</v>
      </c>
      <c r="B192" s="76">
        <v>1199841</v>
      </c>
      <c r="C192" s="76">
        <v>7590</v>
      </c>
      <c r="D192" s="76">
        <v>759</v>
      </c>
      <c r="E192" s="244">
        <v>0.06325838173557996</v>
      </c>
      <c r="F192" s="76">
        <v>759</v>
      </c>
    </row>
    <row r="193" spans="1:6" s="886" customFormat="1" ht="12.75">
      <c r="A193" s="63" t="s">
        <v>1231</v>
      </c>
      <c r="B193" s="76">
        <v>242259</v>
      </c>
      <c r="C193" s="76">
        <v>759</v>
      </c>
      <c r="D193" s="76">
        <v>759</v>
      </c>
      <c r="E193" s="244">
        <v>0.3133010538308174</v>
      </c>
      <c r="F193" s="76">
        <v>759</v>
      </c>
    </row>
    <row r="194" spans="1:6" s="886" customFormat="1" ht="12.75">
      <c r="A194" s="63" t="s">
        <v>401</v>
      </c>
      <c r="B194" s="76">
        <v>957582</v>
      </c>
      <c r="C194" s="76">
        <v>6831</v>
      </c>
      <c r="D194" s="76"/>
      <c r="E194" s="244">
        <v>0</v>
      </c>
      <c r="F194" s="76">
        <v>0</v>
      </c>
    </row>
    <row r="195" spans="1:6" s="886" customFormat="1" ht="12.75">
      <c r="A195" s="63" t="s">
        <v>1234</v>
      </c>
      <c r="B195" s="76">
        <v>1199841</v>
      </c>
      <c r="C195" s="76">
        <v>7590</v>
      </c>
      <c r="D195" s="76">
        <v>0</v>
      </c>
      <c r="E195" s="244">
        <v>0</v>
      </c>
      <c r="F195" s="76">
        <v>0</v>
      </c>
    </row>
    <row r="196" spans="1:6" s="887" customFormat="1" ht="12.75">
      <c r="A196" s="882" t="s">
        <v>398</v>
      </c>
      <c r="B196" s="76">
        <v>356730</v>
      </c>
      <c r="C196" s="76">
        <v>7590</v>
      </c>
      <c r="D196" s="76">
        <v>0</v>
      </c>
      <c r="E196" s="244">
        <v>0</v>
      </c>
      <c r="F196" s="76">
        <v>0</v>
      </c>
    </row>
    <row r="197" spans="1:6" s="837" customFormat="1" ht="12.75">
      <c r="A197" s="63" t="s">
        <v>402</v>
      </c>
      <c r="B197" s="76">
        <v>356730</v>
      </c>
      <c r="C197" s="76">
        <v>7590</v>
      </c>
      <c r="D197" s="76"/>
      <c r="E197" s="244">
        <v>0</v>
      </c>
      <c r="F197" s="76">
        <v>0</v>
      </c>
    </row>
    <row r="198" spans="1:6" s="837" customFormat="1" ht="12.75">
      <c r="A198" s="63" t="s">
        <v>1241</v>
      </c>
      <c r="B198" s="76">
        <v>843111</v>
      </c>
      <c r="C198" s="76">
        <v>0</v>
      </c>
      <c r="D198" s="76">
        <v>0</v>
      </c>
      <c r="E198" s="244">
        <v>0</v>
      </c>
      <c r="F198" s="76">
        <v>0</v>
      </c>
    </row>
    <row r="199" spans="1:6" s="837" customFormat="1" ht="12.75">
      <c r="A199" s="63" t="s">
        <v>1242</v>
      </c>
      <c r="B199" s="76">
        <v>843111</v>
      </c>
      <c r="C199" s="76"/>
      <c r="D199" s="76">
        <v>0</v>
      </c>
      <c r="E199" s="244">
        <v>0</v>
      </c>
      <c r="F199" s="76">
        <v>0</v>
      </c>
    </row>
    <row r="200" spans="1:6" s="837" customFormat="1" ht="12.75">
      <c r="A200" s="89" t="s">
        <v>395</v>
      </c>
      <c r="B200" s="76"/>
      <c r="C200" s="76"/>
      <c r="D200" s="76"/>
      <c r="E200" s="244"/>
      <c r="F200" s="76"/>
    </row>
    <row r="201" spans="1:6" s="837" customFormat="1" ht="12.75">
      <c r="A201" s="880" t="s">
        <v>1230</v>
      </c>
      <c r="B201" s="76">
        <v>5697</v>
      </c>
      <c r="C201" s="76">
        <v>0</v>
      </c>
      <c r="D201" s="76">
        <v>0</v>
      </c>
      <c r="E201" s="244">
        <v>0</v>
      </c>
      <c r="F201" s="76">
        <v>0</v>
      </c>
    </row>
    <row r="202" spans="1:6" s="837" customFormat="1" ht="12.75">
      <c r="A202" s="881" t="s">
        <v>397</v>
      </c>
      <c r="B202" s="76">
        <v>5697</v>
      </c>
      <c r="C202" s="76"/>
      <c r="D202" s="76"/>
      <c r="E202" s="244">
        <v>0</v>
      </c>
      <c r="F202" s="76">
        <v>0</v>
      </c>
    </row>
    <row r="203" spans="1:6" s="837" customFormat="1" ht="12.75">
      <c r="A203" s="63" t="s">
        <v>1234</v>
      </c>
      <c r="B203" s="76">
        <v>5697</v>
      </c>
      <c r="C203" s="76">
        <v>0</v>
      </c>
      <c r="D203" s="76">
        <v>0</v>
      </c>
      <c r="E203" s="244">
        <v>0</v>
      </c>
      <c r="F203" s="76">
        <v>0</v>
      </c>
    </row>
    <row r="204" spans="1:6" s="837" customFormat="1" ht="12.75">
      <c r="A204" s="882" t="s">
        <v>398</v>
      </c>
      <c r="B204" s="76">
        <v>5697</v>
      </c>
      <c r="C204" s="76">
        <v>0</v>
      </c>
      <c r="D204" s="76">
        <v>0</v>
      </c>
      <c r="E204" s="244">
        <v>0</v>
      </c>
      <c r="F204" s="76">
        <v>0</v>
      </c>
    </row>
    <row r="205" spans="1:6" s="837" customFormat="1" ht="12.75">
      <c r="A205" s="883" t="s">
        <v>1313</v>
      </c>
      <c r="B205" s="76">
        <v>5697</v>
      </c>
      <c r="C205" s="76">
        <v>0</v>
      </c>
      <c r="D205" s="76">
        <v>0</v>
      </c>
      <c r="E205" s="244">
        <v>0</v>
      </c>
      <c r="F205" s="76">
        <v>0</v>
      </c>
    </row>
    <row r="206" spans="1:6" s="837" customFormat="1" ht="12.75">
      <c r="A206" s="884" t="s">
        <v>327</v>
      </c>
      <c r="B206" s="76">
        <v>5697</v>
      </c>
      <c r="C206" s="76"/>
      <c r="D206" s="76"/>
      <c r="E206" s="244">
        <v>0</v>
      </c>
      <c r="F206" s="76">
        <v>0</v>
      </c>
    </row>
    <row r="207" spans="1:6" s="837" customFormat="1" ht="12.75">
      <c r="A207" s="67" t="s">
        <v>403</v>
      </c>
      <c r="B207" s="76"/>
      <c r="C207" s="76"/>
      <c r="D207" s="76"/>
      <c r="E207" s="244"/>
      <c r="F207" s="76"/>
    </row>
    <row r="208" spans="1:6" s="837" customFormat="1" ht="25.5">
      <c r="A208" s="857" t="s">
        <v>404</v>
      </c>
      <c r="B208" s="76"/>
      <c r="C208" s="76"/>
      <c r="D208" s="76"/>
      <c r="E208" s="244"/>
      <c r="F208" s="76"/>
    </row>
    <row r="209" spans="1:6" s="886" customFormat="1" ht="12.75">
      <c r="A209" s="880" t="s">
        <v>1230</v>
      </c>
      <c r="B209" s="76">
        <v>6812970</v>
      </c>
      <c r="C209" s="76">
        <v>455815</v>
      </c>
      <c r="D209" s="76">
        <v>463280</v>
      </c>
      <c r="E209" s="244">
        <v>6.799971231342572</v>
      </c>
      <c r="F209" s="76">
        <v>275133</v>
      </c>
    </row>
    <row r="210" spans="1:6" s="886" customFormat="1" ht="12.75">
      <c r="A210" s="63" t="s">
        <v>1231</v>
      </c>
      <c r="B210" s="76">
        <v>6812970</v>
      </c>
      <c r="C210" s="197">
        <v>455815</v>
      </c>
      <c r="D210" s="76">
        <v>455815</v>
      </c>
      <c r="E210" s="244">
        <v>6.690400809045101</v>
      </c>
      <c r="F210" s="76">
        <v>267668</v>
      </c>
    </row>
    <row r="211" spans="1:6" s="886" customFormat="1" ht="12.75">
      <c r="A211" s="881" t="s">
        <v>391</v>
      </c>
      <c r="B211" s="76">
        <v>0</v>
      </c>
      <c r="C211" s="197">
        <v>0</v>
      </c>
      <c r="D211" s="76">
        <v>7465</v>
      </c>
      <c r="E211" s="244">
        <v>0</v>
      </c>
      <c r="F211" s="76">
        <v>7465</v>
      </c>
    </row>
    <row r="212" spans="1:6" s="886" customFormat="1" ht="12.75">
      <c r="A212" s="63" t="s">
        <v>1234</v>
      </c>
      <c r="B212" s="76">
        <v>6812970</v>
      </c>
      <c r="C212" s="197">
        <v>455815</v>
      </c>
      <c r="D212" s="76">
        <v>300511.4</v>
      </c>
      <c r="E212" s="244">
        <v>4.410872204046107</v>
      </c>
      <c r="F212" s="76">
        <v>280383.4</v>
      </c>
    </row>
    <row r="213" spans="1:6" s="837" customFormat="1" ht="12.75">
      <c r="A213" s="63" t="s">
        <v>1241</v>
      </c>
      <c r="B213" s="76">
        <v>6812970</v>
      </c>
      <c r="C213" s="197">
        <v>455815</v>
      </c>
      <c r="D213" s="76">
        <v>300511.4</v>
      </c>
      <c r="E213" s="244">
        <v>4.410872204046107</v>
      </c>
      <c r="F213" s="76">
        <v>280383.4</v>
      </c>
    </row>
    <row r="214" spans="1:6" s="837" customFormat="1" ht="12.75">
      <c r="A214" s="63" t="s">
        <v>1243</v>
      </c>
      <c r="B214" s="76">
        <v>6812970</v>
      </c>
      <c r="C214" s="197">
        <v>455815</v>
      </c>
      <c r="D214" s="76">
        <v>300511</v>
      </c>
      <c r="E214" s="244">
        <v>4.410866332891529</v>
      </c>
      <c r="F214" s="76">
        <v>280383</v>
      </c>
    </row>
    <row r="215" spans="1:6" s="837" customFormat="1" ht="12.75">
      <c r="A215" s="89" t="s">
        <v>405</v>
      </c>
      <c r="B215" s="76"/>
      <c r="C215" s="197"/>
      <c r="D215" s="76"/>
      <c r="E215" s="244"/>
      <c r="F215" s="76"/>
    </row>
    <row r="216" spans="1:6" s="837" customFormat="1" ht="12.75">
      <c r="A216" s="880" t="s">
        <v>1230</v>
      </c>
      <c r="B216" s="76">
        <v>1517510</v>
      </c>
      <c r="C216" s="76">
        <v>0</v>
      </c>
      <c r="D216" s="76">
        <v>0</v>
      </c>
      <c r="E216" s="244">
        <v>0</v>
      </c>
      <c r="F216" s="76">
        <v>0</v>
      </c>
    </row>
    <row r="217" spans="1:6" s="837" customFormat="1" ht="12.75">
      <c r="A217" s="881" t="s">
        <v>397</v>
      </c>
      <c r="B217" s="76">
        <v>1517510</v>
      </c>
      <c r="C217" s="197"/>
      <c r="D217" s="76"/>
      <c r="E217" s="244">
        <v>0</v>
      </c>
      <c r="F217" s="76">
        <v>0</v>
      </c>
    </row>
    <row r="218" spans="1:6" s="837" customFormat="1" ht="12.75">
      <c r="A218" s="63" t="s">
        <v>1234</v>
      </c>
      <c r="B218" s="76">
        <v>1517510</v>
      </c>
      <c r="C218" s="76">
        <v>0</v>
      </c>
      <c r="D218" s="76">
        <v>0</v>
      </c>
      <c r="E218" s="244">
        <v>0</v>
      </c>
      <c r="F218" s="76">
        <v>0</v>
      </c>
    </row>
    <row r="219" spans="1:6" s="837" customFormat="1" ht="12.75">
      <c r="A219" s="882" t="s">
        <v>398</v>
      </c>
      <c r="B219" s="76">
        <v>1517510</v>
      </c>
      <c r="C219" s="76">
        <v>0</v>
      </c>
      <c r="D219" s="76">
        <v>0</v>
      </c>
      <c r="E219" s="244">
        <v>0</v>
      </c>
      <c r="F219" s="76">
        <v>0</v>
      </c>
    </row>
    <row r="220" spans="1:6" s="837" customFormat="1" ht="12.75">
      <c r="A220" s="888" t="s">
        <v>1313</v>
      </c>
      <c r="B220" s="76">
        <v>1517510</v>
      </c>
      <c r="C220" s="76">
        <v>0</v>
      </c>
      <c r="D220" s="76">
        <v>0</v>
      </c>
      <c r="E220" s="244">
        <v>0</v>
      </c>
      <c r="F220" s="76">
        <v>0</v>
      </c>
    </row>
    <row r="221" spans="1:6" s="837" customFormat="1" ht="12.75">
      <c r="A221" s="884" t="s">
        <v>327</v>
      </c>
      <c r="B221" s="76">
        <v>1517510</v>
      </c>
      <c r="C221" s="197"/>
      <c r="D221" s="76"/>
      <c r="E221" s="244">
        <v>0</v>
      </c>
      <c r="F221" s="76">
        <v>0</v>
      </c>
    </row>
    <row r="222" spans="1:6" s="837" customFormat="1" ht="12.75">
      <c r="A222" s="89" t="s">
        <v>406</v>
      </c>
      <c r="B222" s="76"/>
      <c r="C222" s="197"/>
      <c r="D222" s="76"/>
      <c r="E222" s="244"/>
      <c r="F222" s="76"/>
    </row>
    <row r="223" spans="1:6" s="837" customFormat="1" ht="12.75">
      <c r="A223" s="89" t="s">
        <v>395</v>
      </c>
      <c r="B223" s="76"/>
      <c r="C223" s="197"/>
      <c r="D223" s="76"/>
      <c r="E223" s="244"/>
      <c r="F223" s="76"/>
    </row>
    <row r="224" spans="1:6" s="837" customFormat="1" ht="12.75">
      <c r="A224" s="880" t="s">
        <v>1230</v>
      </c>
      <c r="B224" s="76">
        <v>683361</v>
      </c>
      <c r="C224" s="76">
        <v>0</v>
      </c>
      <c r="D224" s="76">
        <v>0</v>
      </c>
      <c r="E224" s="244">
        <v>0</v>
      </c>
      <c r="F224" s="76">
        <v>0</v>
      </c>
    </row>
    <row r="225" spans="1:6" s="837" customFormat="1" ht="12.75">
      <c r="A225" s="881" t="s">
        <v>397</v>
      </c>
      <c r="B225" s="76">
        <v>683361</v>
      </c>
      <c r="C225" s="197"/>
      <c r="D225" s="76"/>
      <c r="E225" s="244">
        <v>0</v>
      </c>
      <c r="F225" s="76">
        <v>0</v>
      </c>
    </row>
    <row r="226" spans="1:6" s="837" customFormat="1" ht="12.75">
      <c r="A226" s="880" t="s">
        <v>970</v>
      </c>
      <c r="B226" s="76">
        <v>683361</v>
      </c>
      <c r="C226" s="76">
        <v>0</v>
      </c>
      <c r="D226" s="76">
        <v>0</v>
      </c>
      <c r="E226" s="244">
        <v>0</v>
      </c>
      <c r="F226" s="76">
        <v>0</v>
      </c>
    </row>
    <row r="227" spans="1:6" s="837" customFormat="1" ht="12.75">
      <c r="A227" s="882" t="s">
        <v>398</v>
      </c>
      <c r="B227" s="76">
        <v>683361</v>
      </c>
      <c r="C227" s="76">
        <v>0</v>
      </c>
      <c r="D227" s="76">
        <v>0</v>
      </c>
      <c r="E227" s="244">
        <v>0</v>
      </c>
      <c r="F227" s="76">
        <v>0</v>
      </c>
    </row>
    <row r="228" spans="1:6" s="837" customFormat="1" ht="12.75">
      <c r="A228" s="883" t="s">
        <v>1153</v>
      </c>
      <c r="B228" s="76">
        <v>60621</v>
      </c>
      <c r="C228" s="197"/>
      <c r="D228" s="76"/>
      <c r="E228" s="244">
        <v>0</v>
      </c>
      <c r="F228" s="76">
        <v>0</v>
      </c>
    </row>
    <row r="229" spans="1:6" s="837" customFormat="1" ht="12.75">
      <c r="A229" s="883" t="s">
        <v>1313</v>
      </c>
      <c r="B229" s="76">
        <v>622740</v>
      </c>
      <c r="C229" s="76">
        <v>0</v>
      </c>
      <c r="D229" s="76">
        <v>0</v>
      </c>
      <c r="E229" s="244">
        <v>0</v>
      </c>
      <c r="F229" s="76">
        <v>0</v>
      </c>
    </row>
    <row r="230" spans="1:6" s="837" customFormat="1" ht="12.75">
      <c r="A230" s="884" t="s">
        <v>327</v>
      </c>
      <c r="B230" s="76">
        <v>622740</v>
      </c>
      <c r="C230" s="197"/>
      <c r="D230" s="76"/>
      <c r="E230" s="244">
        <v>0</v>
      </c>
      <c r="F230" s="76">
        <v>0</v>
      </c>
    </row>
    <row r="231" spans="1:6" ht="12.75">
      <c r="A231" s="889" t="s">
        <v>407</v>
      </c>
      <c r="B231" s="22"/>
      <c r="C231" s="22"/>
      <c r="D231" s="22"/>
      <c r="E231" s="244"/>
      <c r="F231" s="76"/>
    </row>
    <row r="232" spans="1:6" s="885" customFormat="1" ht="12.75">
      <c r="A232" s="67" t="s">
        <v>400</v>
      </c>
      <c r="B232" s="76"/>
      <c r="C232" s="76"/>
      <c r="D232" s="76"/>
      <c r="E232" s="244"/>
      <c r="F232" s="76"/>
    </row>
    <row r="233" spans="1:6" s="890" customFormat="1" ht="12.75">
      <c r="A233" s="880" t="s">
        <v>1230</v>
      </c>
      <c r="B233" s="76">
        <v>2760380</v>
      </c>
      <c r="C233" s="76">
        <v>448092</v>
      </c>
      <c r="D233" s="197">
        <v>39645</v>
      </c>
      <c r="E233" s="244">
        <v>1.4362153036900716</v>
      </c>
      <c r="F233" s="76">
        <v>9618</v>
      </c>
    </row>
    <row r="234" spans="1:6" s="890" customFormat="1" ht="12.75">
      <c r="A234" s="66" t="s">
        <v>1231</v>
      </c>
      <c r="B234" s="76">
        <v>241864</v>
      </c>
      <c r="C234" s="76">
        <v>39146</v>
      </c>
      <c r="D234" s="197">
        <v>39146</v>
      </c>
      <c r="E234" s="244">
        <v>16.185128832732445</v>
      </c>
      <c r="F234" s="76">
        <v>9119</v>
      </c>
    </row>
    <row r="235" spans="1:6" s="890" customFormat="1" ht="12.75">
      <c r="A235" s="891" t="s">
        <v>1121</v>
      </c>
      <c r="B235" s="76">
        <v>10800</v>
      </c>
      <c r="C235" s="76">
        <v>0</v>
      </c>
      <c r="D235" s="197">
        <v>0</v>
      </c>
      <c r="E235" s="244">
        <v>0</v>
      </c>
      <c r="F235" s="76">
        <v>0</v>
      </c>
    </row>
    <row r="236" spans="1:6" s="890" customFormat="1" ht="12.75">
      <c r="A236" s="66" t="s">
        <v>1233</v>
      </c>
      <c r="B236" s="76">
        <v>2507716</v>
      </c>
      <c r="C236" s="76">
        <v>408946</v>
      </c>
      <c r="D236" s="76">
        <v>499</v>
      </c>
      <c r="E236" s="244">
        <v>0.019898585007233672</v>
      </c>
      <c r="F236" s="76">
        <v>499</v>
      </c>
    </row>
    <row r="237" spans="1:6" s="890" customFormat="1" ht="12.75">
      <c r="A237" s="66" t="s">
        <v>1234</v>
      </c>
      <c r="B237" s="76">
        <v>2978028</v>
      </c>
      <c r="C237" s="76">
        <v>448092</v>
      </c>
      <c r="D237" s="76">
        <v>13884</v>
      </c>
      <c r="E237" s="244">
        <v>0.46621455540377726</v>
      </c>
      <c r="F237" s="76">
        <v>9678</v>
      </c>
    </row>
    <row r="238" spans="1:6" s="892" customFormat="1" ht="12.75">
      <c r="A238" s="882" t="s">
        <v>398</v>
      </c>
      <c r="B238" s="76">
        <v>2272135</v>
      </c>
      <c r="C238" s="76">
        <v>346886</v>
      </c>
      <c r="D238" s="76">
        <v>13884</v>
      </c>
      <c r="E238" s="244">
        <v>0.6110552409958036</v>
      </c>
      <c r="F238" s="76">
        <v>9678</v>
      </c>
    </row>
    <row r="239" spans="1:6" s="892" customFormat="1" ht="12.75">
      <c r="A239" s="66" t="s">
        <v>1236</v>
      </c>
      <c r="B239" s="76">
        <v>2258333</v>
      </c>
      <c r="C239" s="76">
        <v>346886</v>
      </c>
      <c r="D239" s="76">
        <v>13884</v>
      </c>
      <c r="E239" s="244">
        <v>0.6147897586405547</v>
      </c>
      <c r="F239" s="76">
        <v>9678</v>
      </c>
    </row>
    <row r="240" spans="1:6" s="885" customFormat="1" ht="12.75">
      <c r="A240" s="891" t="s">
        <v>408</v>
      </c>
      <c r="B240" s="76">
        <v>13802</v>
      </c>
      <c r="C240" s="76">
        <v>0</v>
      </c>
      <c r="D240" s="76">
        <v>0</v>
      </c>
      <c r="E240" s="244">
        <v>0</v>
      </c>
      <c r="F240" s="76">
        <v>0</v>
      </c>
    </row>
    <row r="241" spans="1:6" s="837" customFormat="1" ht="12.75">
      <c r="A241" s="63" t="s">
        <v>1241</v>
      </c>
      <c r="B241" s="76">
        <v>705893</v>
      </c>
      <c r="C241" s="76">
        <v>101206</v>
      </c>
      <c r="D241" s="76">
        <v>0</v>
      </c>
      <c r="E241" s="244">
        <v>0</v>
      </c>
      <c r="F241" s="76">
        <v>0</v>
      </c>
    </row>
    <row r="242" spans="1:6" s="837" customFormat="1" ht="12.75">
      <c r="A242" s="63" t="s">
        <v>1242</v>
      </c>
      <c r="B242" s="76">
        <v>705893</v>
      </c>
      <c r="C242" s="76">
        <v>101206</v>
      </c>
      <c r="D242" s="76">
        <v>0</v>
      </c>
      <c r="E242" s="244">
        <v>0</v>
      </c>
      <c r="F242" s="76">
        <v>0</v>
      </c>
    </row>
    <row r="243" spans="1:6" s="837" customFormat="1" ht="12.75">
      <c r="A243" s="63" t="s">
        <v>964</v>
      </c>
      <c r="B243" s="76">
        <v>-217648</v>
      </c>
      <c r="C243" s="76">
        <v>0</v>
      </c>
      <c r="D243" s="76">
        <v>0</v>
      </c>
      <c r="E243" s="244" t="s">
        <v>1472</v>
      </c>
      <c r="F243" s="76">
        <v>0</v>
      </c>
    </row>
    <row r="244" spans="1:6" s="837" customFormat="1" ht="25.5">
      <c r="A244" s="413" t="s">
        <v>409</v>
      </c>
      <c r="B244" s="76">
        <v>217648</v>
      </c>
      <c r="C244" s="76">
        <v>0</v>
      </c>
      <c r="D244" s="76">
        <v>0</v>
      </c>
      <c r="E244" s="244" t="s">
        <v>1472</v>
      </c>
      <c r="F244" s="76">
        <v>0</v>
      </c>
    </row>
    <row r="245" spans="1:6" s="893" customFormat="1" ht="12.75">
      <c r="A245" s="857" t="s">
        <v>1257</v>
      </c>
      <c r="B245" s="76"/>
      <c r="C245" s="76"/>
      <c r="D245" s="76"/>
      <c r="E245" s="244"/>
      <c r="F245" s="76"/>
    </row>
    <row r="246" spans="1:6" s="893" customFormat="1" ht="12.75">
      <c r="A246" s="880" t="s">
        <v>1230</v>
      </c>
      <c r="B246" s="76">
        <v>669043</v>
      </c>
      <c r="C246" s="76">
        <v>115000</v>
      </c>
      <c r="D246" s="76">
        <v>115000</v>
      </c>
      <c r="E246" s="244">
        <v>17.188730769173283</v>
      </c>
      <c r="F246" s="76">
        <v>57500</v>
      </c>
    </row>
    <row r="247" spans="1:6" s="893" customFormat="1" ht="12.75">
      <c r="A247" s="66" t="s">
        <v>1231</v>
      </c>
      <c r="B247" s="76">
        <v>669043</v>
      </c>
      <c r="C247" s="76">
        <v>115000</v>
      </c>
      <c r="D247" s="76">
        <v>115000</v>
      </c>
      <c r="E247" s="244">
        <v>17.188730769173283</v>
      </c>
      <c r="F247" s="76">
        <v>57500</v>
      </c>
    </row>
    <row r="248" spans="1:6" s="78" customFormat="1" ht="12.75">
      <c r="A248" s="66" t="s">
        <v>1234</v>
      </c>
      <c r="B248" s="76">
        <v>669043</v>
      </c>
      <c r="C248" s="76">
        <v>115000</v>
      </c>
      <c r="D248" s="76">
        <v>6190</v>
      </c>
      <c r="E248" s="244">
        <v>0.9252021170537618</v>
      </c>
      <c r="F248" s="76">
        <v>6190</v>
      </c>
    </row>
    <row r="249" spans="1:6" s="78" customFormat="1" ht="12.75">
      <c r="A249" s="66" t="s">
        <v>398</v>
      </c>
      <c r="B249" s="76">
        <v>669043</v>
      </c>
      <c r="C249" s="76">
        <v>115000</v>
      </c>
      <c r="D249" s="76">
        <v>6190</v>
      </c>
      <c r="E249" s="244">
        <v>0.9252021170537618</v>
      </c>
      <c r="F249" s="76">
        <v>6190</v>
      </c>
    </row>
    <row r="250" spans="1:6" s="876" customFormat="1" ht="12.75">
      <c r="A250" s="66" t="s">
        <v>410</v>
      </c>
      <c r="B250" s="76">
        <v>669043</v>
      </c>
      <c r="C250" s="76">
        <v>115000</v>
      </c>
      <c r="D250" s="76">
        <v>6190</v>
      </c>
      <c r="E250" s="244">
        <v>0.9252021170537618</v>
      </c>
      <c r="F250" s="76">
        <v>6190</v>
      </c>
    </row>
    <row r="251" spans="1:6" s="876" customFormat="1" ht="12.75">
      <c r="A251" s="894" t="s">
        <v>388</v>
      </c>
      <c r="B251" s="76">
        <v>669043</v>
      </c>
      <c r="C251" s="76">
        <v>115000</v>
      </c>
      <c r="D251" s="76">
        <v>6190</v>
      </c>
      <c r="E251" s="244">
        <v>0.9252021170537618</v>
      </c>
      <c r="F251" s="76">
        <v>6190</v>
      </c>
    </row>
    <row r="252" spans="1:6" s="876" customFormat="1" ht="12.75">
      <c r="A252" s="857" t="s">
        <v>386</v>
      </c>
      <c r="B252" s="76"/>
      <c r="C252" s="76"/>
      <c r="D252" s="76"/>
      <c r="E252" s="244"/>
      <c r="F252" s="76"/>
    </row>
    <row r="253" spans="1:6" s="876" customFormat="1" ht="12.75">
      <c r="A253" s="880" t="s">
        <v>1230</v>
      </c>
      <c r="B253" s="76">
        <v>141290</v>
      </c>
      <c r="C253" s="76">
        <v>2050</v>
      </c>
      <c r="D253" s="76">
        <v>2050</v>
      </c>
      <c r="E253" s="244">
        <v>1.450916554604006</v>
      </c>
      <c r="F253" s="76">
        <v>1270</v>
      </c>
    </row>
    <row r="254" spans="1:6" s="249" customFormat="1" ht="12.75">
      <c r="A254" s="66" t="s">
        <v>1231</v>
      </c>
      <c r="B254" s="76">
        <v>141290</v>
      </c>
      <c r="C254" s="76">
        <v>2050</v>
      </c>
      <c r="D254" s="76">
        <v>2050</v>
      </c>
      <c r="E254" s="244">
        <v>1.450916554604006</v>
      </c>
      <c r="F254" s="76">
        <v>1270</v>
      </c>
    </row>
    <row r="255" spans="1:6" s="895" customFormat="1" ht="12.75">
      <c r="A255" s="66" t="s">
        <v>1234</v>
      </c>
      <c r="B255" s="76">
        <v>141290</v>
      </c>
      <c r="C255" s="76">
        <v>2050</v>
      </c>
      <c r="D255" s="76">
        <v>0</v>
      </c>
      <c r="E255" s="244">
        <v>0</v>
      </c>
      <c r="F255" s="76">
        <v>0</v>
      </c>
    </row>
    <row r="256" spans="1:6" s="895" customFormat="1" ht="12.75">
      <c r="A256" s="882" t="s">
        <v>398</v>
      </c>
      <c r="B256" s="76">
        <v>141290</v>
      </c>
      <c r="C256" s="76">
        <v>2050</v>
      </c>
      <c r="D256" s="76">
        <v>0</v>
      </c>
      <c r="E256" s="244">
        <v>0</v>
      </c>
      <c r="F256" s="76">
        <v>0</v>
      </c>
    </row>
    <row r="257" spans="1:6" s="895" customFormat="1" ht="12.75">
      <c r="A257" s="894" t="s">
        <v>1153</v>
      </c>
      <c r="B257" s="76">
        <v>141290</v>
      </c>
      <c r="C257" s="76">
        <v>2050</v>
      </c>
      <c r="D257" s="76">
        <v>0</v>
      </c>
      <c r="E257" s="244">
        <v>0</v>
      </c>
      <c r="F257" s="76">
        <v>0</v>
      </c>
    </row>
    <row r="258" spans="1:6" s="837" customFormat="1" ht="12.75">
      <c r="A258" s="89" t="s">
        <v>411</v>
      </c>
      <c r="B258" s="76"/>
      <c r="C258" s="76"/>
      <c r="D258" s="76"/>
      <c r="E258" s="244"/>
      <c r="F258" s="76"/>
    </row>
    <row r="259" spans="1:6" s="837" customFormat="1" ht="12.75">
      <c r="A259" s="880" t="s">
        <v>1230</v>
      </c>
      <c r="B259" s="76">
        <v>514417</v>
      </c>
      <c r="C259" s="76">
        <v>6000</v>
      </c>
      <c r="D259" s="76">
        <v>6000</v>
      </c>
      <c r="E259" s="244">
        <v>1.166368918601057</v>
      </c>
      <c r="F259" s="76">
        <v>0</v>
      </c>
    </row>
    <row r="260" spans="1:6" s="837" customFormat="1" ht="12.75">
      <c r="A260" s="881" t="s">
        <v>1250</v>
      </c>
      <c r="B260" s="76">
        <v>76847</v>
      </c>
      <c r="C260" s="76">
        <v>6000</v>
      </c>
      <c r="D260" s="76">
        <v>6000</v>
      </c>
      <c r="E260" s="244">
        <v>7.8077218368966905</v>
      </c>
      <c r="F260" s="76">
        <v>0</v>
      </c>
    </row>
    <row r="261" spans="1:6" s="837" customFormat="1" ht="12.75">
      <c r="A261" s="881" t="s">
        <v>277</v>
      </c>
      <c r="B261" s="76">
        <v>437570</v>
      </c>
      <c r="C261" s="76">
        <v>0</v>
      </c>
      <c r="D261" s="76">
        <v>0</v>
      </c>
      <c r="E261" s="244">
        <v>0</v>
      </c>
      <c r="F261" s="76">
        <v>0</v>
      </c>
    </row>
    <row r="262" spans="1:6" s="837" customFormat="1" ht="12.75">
      <c r="A262" s="880" t="s">
        <v>976</v>
      </c>
      <c r="B262" s="76">
        <v>514417</v>
      </c>
      <c r="C262" s="76">
        <v>6000</v>
      </c>
      <c r="D262" s="76">
        <v>0</v>
      </c>
      <c r="E262" s="244">
        <v>0</v>
      </c>
      <c r="F262" s="76">
        <v>0</v>
      </c>
    </row>
    <row r="263" spans="1:6" s="837" customFormat="1" ht="12.75">
      <c r="A263" s="881" t="s">
        <v>1248</v>
      </c>
      <c r="B263" s="76">
        <v>414295</v>
      </c>
      <c r="C263" s="76">
        <v>0</v>
      </c>
      <c r="D263" s="76">
        <v>0</v>
      </c>
      <c r="E263" s="244">
        <v>0</v>
      </c>
      <c r="F263" s="76">
        <v>0</v>
      </c>
    </row>
    <row r="264" spans="1:6" s="837" customFormat="1" ht="12.75">
      <c r="A264" s="883" t="s">
        <v>1153</v>
      </c>
      <c r="B264" s="76">
        <v>414295</v>
      </c>
      <c r="C264" s="76">
        <v>0</v>
      </c>
      <c r="D264" s="76">
        <v>0</v>
      </c>
      <c r="E264" s="244">
        <v>0</v>
      </c>
      <c r="F264" s="76">
        <v>0</v>
      </c>
    </row>
    <row r="265" spans="1:6" s="837" customFormat="1" ht="12.75">
      <c r="A265" s="880" t="s">
        <v>960</v>
      </c>
      <c r="B265" s="76">
        <v>100122</v>
      </c>
      <c r="C265" s="76">
        <v>6000</v>
      </c>
      <c r="D265" s="76">
        <v>0</v>
      </c>
      <c r="E265" s="244">
        <v>0</v>
      </c>
      <c r="F265" s="76">
        <v>0</v>
      </c>
    </row>
    <row r="266" spans="1:6" s="837" customFormat="1" ht="12.75">
      <c r="A266" s="881" t="s">
        <v>1025</v>
      </c>
      <c r="B266" s="76">
        <v>100122</v>
      </c>
      <c r="C266" s="76">
        <v>6000</v>
      </c>
      <c r="D266" s="76"/>
      <c r="E266" s="244">
        <v>0</v>
      </c>
      <c r="F266" s="76">
        <v>0</v>
      </c>
    </row>
    <row r="267" spans="1:6" s="837" customFormat="1" ht="12.75">
      <c r="A267" s="89" t="s">
        <v>395</v>
      </c>
      <c r="B267" s="76"/>
      <c r="C267" s="76"/>
      <c r="D267" s="76"/>
      <c r="E267" s="244"/>
      <c r="F267" s="76"/>
    </row>
    <row r="268" spans="1:6" s="837" customFormat="1" ht="12.75">
      <c r="A268" s="880" t="s">
        <v>1230</v>
      </c>
      <c r="B268" s="76">
        <v>2133523</v>
      </c>
      <c r="C268" s="76">
        <v>335987</v>
      </c>
      <c r="D268" s="76">
        <v>333278</v>
      </c>
      <c r="E268" s="76">
        <v>15.396927991870724</v>
      </c>
      <c r="F268" s="76">
        <v>333277.7</v>
      </c>
    </row>
    <row r="269" spans="1:6" s="837" customFormat="1" ht="12.75">
      <c r="A269" s="881" t="s">
        <v>397</v>
      </c>
      <c r="B269" s="76">
        <v>2133523</v>
      </c>
      <c r="C269" s="76">
        <v>328497</v>
      </c>
      <c r="D269" s="76">
        <v>328497</v>
      </c>
      <c r="E269" s="244">
        <v>15.396927991870724</v>
      </c>
      <c r="F269" s="76">
        <v>328497</v>
      </c>
    </row>
    <row r="270" spans="1:6" s="837" customFormat="1" ht="12.75">
      <c r="A270" s="881" t="s">
        <v>391</v>
      </c>
      <c r="B270" s="76">
        <v>0</v>
      </c>
      <c r="C270" s="76">
        <v>7490</v>
      </c>
      <c r="D270" s="76">
        <v>4781</v>
      </c>
      <c r="E270" s="244">
        <v>0</v>
      </c>
      <c r="F270" s="76">
        <v>4781</v>
      </c>
    </row>
    <row r="271" spans="1:6" s="837" customFormat="1" ht="12.75">
      <c r="A271" s="880" t="s">
        <v>970</v>
      </c>
      <c r="B271" s="76">
        <v>2133523</v>
      </c>
      <c r="C271" s="76">
        <v>335987</v>
      </c>
      <c r="D271" s="76">
        <v>303866</v>
      </c>
      <c r="E271" s="244">
        <v>14.242452506956804</v>
      </c>
      <c r="F271" s="76">
        <v>303866</v>
      </c>
    </row>
    <row r="272" spans="1:6" s="837" customFormat="1" ht="12.75">
      <c r="A272" s="882" t="s">
        <v>398</v>
      </c>
      <c r="B272" s="76">
        <v>2133523</v>
      </c>
      <c r="C272" s="76">
        <v>335987</v>
      </c>
      <c r="D272" s="76">
        <v>303866</v>
      </c>
      <c r="E272" s="244">
        <v>14.242452506956804</v>
      </c>
      <c r="F272" s="76">
        <v>303866</v>
      </c>
    </row>
    <row r="273" spans="1:6" s="837" customFormat="1" ht="12.75">
      <c r="A273" s="883" t="s">
        <v>1153</v>
      </c>
      <c r="B273" s="76">
        <v>1288578</v>
      </c>
      <c r="C273" s="76">
        <v>273497</v>
      </c>
      <c r="D273" s="76">
        <v>272741</v>
      </c>
      <c r="E273" s="244">
        <v>21.16604505121149</v>
      </c>
      <c r="F273" s="76">
        <v>272741</v>
      </c>
    </row>
    <row r="274" spans="1:6" s="837" customFormat="1" ht="12.75">
      <c r="A274" s="883" t="s">
        <v>1313</v>
      </c>
      <c r="B274" s="76">
        <v>844945</v>
      </c>
      <c r="C274" s="76">
        <v>62490</v>
      </c>
      <c r="D274" s="76">
        <v>31125</v>
      </c>
      <c r="E274" s="244">
        <v>3.683671718277521</v>
      </c>
      <c r="F274" s="76">
        <v>31125</v>
      </c>
    </row>
    <row r="275" spans="1:6" s="837" customFormat="1" ht="12.75">
      <c r="A275" s="884" t="s">
        <v>388</v>
      </c>
      <c r="B275" s="76">
        <v>733000</v>
      </c>
      <c r="C275" s="76">
        <v>0</v>
      </c>
      <c r="D275" s="76"/>
      <c r="E275" s="244">
        <v>0</v>
      </c>
      <c r="F275" s="76">
        <v>0</v>
      </c>
    </row>
    <row r="276" spans="1:6" s="837" customFormat="1" ht="12.75">
      <c r="A276" s="884" t="s">
        <v>327</v>
      </c>
      <c r="B276" s="76">
        <v>111945</v>
      </c>
      <c r="C276" s="76">
        <v>62490</v>
      </c>
      <c r="D276" s="76">
        <v>31125</v>
      </c>
      <c r="E276" s="244">
        <v>27.80383223904596</v>
      </c>
      <c r="F276" s="76">
        <v>31125</v>
      </c>
    </row>
    <row r="277" spans="1:6" s="885" customFormat="1" ht="12.75">
      <c r="A277" s="889" t="s">
        <v>412</v>
      </c>
      <c r="B277" s="22"/>
      <c r="C277" s="22"/>
      <c r="D277" s="22"/>
      <c r="E277" s="244"/>
      <c r="F277" s="76"/>
    </row>
    <row r="278" spans="1:6" s="885" customFormat="1" ht="12.75">
      <c r="A278" s="67" t="s">
        <v>400</v>
      </c>
      <c r="B278" s="76"/>
      <c r="C278" s="76"/>
      <c r="D278" s="76"/>
      <c r="E278" s="244"/>
      <c r="F278" s="76"/>
    </row>
    <row r="279" spans="1:6" s="890" customFormat="1" ht="12.75">
      <c r="A279" s="880" t="s">
        <v>1230</v>
      </c>
      <c r="B279" s="76">
        <v>22211603</v>
      </c>
      <c r="C279" s="76">
        <v>3591128</v>
      </c>
      <c r="D279" s="76">
        <v>663339</v>
      </c>
      <c r="E279" s="244">
        <v>2.986452621181821</v>
      </c>
      <c r="F279" s="76">
        <v>565483</v>
      </c>
    </row>
    <row r="280" spans="1:6" s="890" customFormat="1" ht="12.75">
      <c r="A280" s="66" t="s">
        <v>1231</v>
      </c>
      <c r="B280" s="76">
        <v>5027056</v>
      </c>
      <c r="C280" s="76">
        <v>315524</v>
      </c>
      <c r="D280" s="76">
        <v>315524</v>
      </c>
      <c r="E280" s="244">
        <v>6.276516513840308</v>
      </c>
      <c r="F280" s="76">
        <v>306377</v>
      </c>
    </row>
    <row r="281" spans="1:6" s="890" customFormat="1" ht="12.75">
      <c r="A281" s="66" t="s">
        <v>1233</v>
      </c>
      <c r="B281" s="76">
        <v>17184547</v>
      </c>
      <c r="C281" s="76">
        <v>3275604</v>
      </c>
      <c r="D281" s="76">
        <v>347815</v>
      </c>
      <c r="E281" s="244">
        <v>2.0239986541396755</v>
      </c>
      <c r="F281" s="76">
        <v>259106</v>
      </c>
    </row>
    <row r="282" spans="1:6" s="890" customFormat="1" ht="12.75">
      <c r="A282" s="66" t="s">
        <v>1234</v>
      </c>
      <c r="B282" s="76">
        <v>22381603</v>
      </c>
      <c r="C282" s="76">
        <v>3602128</v>
      </c>
      <c r="D282" s="76">
        <v>369534</v>
      </c>
      <c r="E282" s="244">
        <v>1.6510613649969574</v>
      </c>
      <c r="F282" s="76">
        <v>276490</v>
      </c>
    </row>
    <row r="283" spans="1:6" s="892" customFormat="1" ht="12.75">
      <c r="A283" s="882" t="s">
        <v>398</v>
      </c>
      <c r="B283" s="76">
        <v>18082783</v>
      </c>
      <c r="C283" s="76">
        <v>3277825</v>
      </c>
      <c r="D283" s="76">
        <v>362416</v>
      </c>
      <c r="E283" s="244">
        <v>2.0042047731259065</v>
      </c>
      <c r="F283" s="76">
        <v>269372</v>
      </c>
    </row>
    <row r="284" spans="1:6" s="892" customFormat="1" ht="12.75">
      <c r="A284" s="66" t="s">
        <v>1236</v>
      </c>
      <c r="B284" s="76">
        <v>5471122</v>
      </c>
      <c r="C284" s="76">
        <v>2365174</v>
      </c>
      <c r="D284" s="76">
        <v>228157</v>
      </c>
      <c r="E284" s="244">
        <v>4.1702049415092555</v>
      </c>
      <c r="F284" s="76">
        <v>221588</v>
      </c>
    </row>
    <row r="285" spans="1:6" s="885" customFormat="1" ht="12.75">
      <c r="A285" s="63" t="s">
        <v>413</v>
      </c>
      <c r="B285" s="76">
        <v>12611661</v>
      </c>
      <c r="C285" s="197">
        <v>912651</v>
      </c>
      <c r="D285" s="76">
        <v>134259</v>
      </c>
      <c r="E285" s="244">
        <v>1.0645623919006386</v>
      </c>
      <c r="F285" s="76">
        <v>47784</v>
      </c>
    </row>
    <row r="286" spans="1:6" s="885" customFormat="1" ht="12.75">
      <c r="A286" s="63" t="s">
        <v>1238</v>
      </c>
      <c r="B286" s="76">
        <v>3630000</v>
      </c>
      <c r="C286" s="76">
        <v>280000</v>
      </c>
      <c r="D286" s="76">
        <v>0</v>
      </c>
      <c r="E286" s="244">
        <v>0</v>
      </c>
      <c r="F286" s="76">
        <v>0</v>
      </c>
    </row>
    <row r="287" spans="1:6" s="885" customFormat="1" ht="12.75">
      <c r="A287" s="63" t="s">
        <v>414</v>
      </c>
      <c r="B287" s="76">
        <v>8981661</v>
      </c>
      <c r="C287" s="76">
        <v>632651</v>
      </c>
      <c r="D287" s="76">
        <v>134259</v>
      </c>
      <c r="E287" s="244">
        <v>1.4948125964674017</v>
      </c>
      <c r="F287" s="76">
        <v>47784</v>
      </c>
    </row>
    <row r="288" spans="1:6" s="885" customFormat="1" ht="12.75">
      <c r="A288" s="63" t="s">
        <v>1241</v>
      </c>
      <c r="B288" s="76">
        <v>4298820</v>
      </c>
      <c r="C288" s="76">
        <v>324303</v>
      </c>
      <c r="D288" s="76">
        <v>7118</v>
      </c>
      <c r="E288" s="244">
        <v>0.16558032204186265</v>
      </c>
      <c r="F288" s="76">
        <v>7118</v>
      </c>
    </row>
    <row r="289" spans="1:6" s="885" customFormat="1" ht="12.75">
      <c r="A289" s="63" t="s">
        <v>1242</v>
      </c>
      <c r="B289" s="76">
        <v>2280772</v>
      </c>
      <c r="C289" s="76">
        <v>30969</v>
      </c>
      <c r="D289" s="76">
        <v>340</v>
      </c>
      <c r="E289" s="244">
        <v>0.014907233164910829</v>
      </c>
      <c r="F289" s="76">
        <v>340</v>
      </c>
    </row>
    <row r="290" spans="1:6" s="885" customFormat="1" ht="12.75">
      <c r="A290" s="63" t="s">
        <v>1243</v>
      </c>
      <c r="B290" s="76">
        <v>2018048</v>
      </c>
      <c r="C290" s="76">
        <v>293334</v>
      </c>
      <c r="D290" s="76">
        <v>6778</v>
      </c>
      <c r="E290" s="244">
        <v>0.3358691170874033</v>
      </c>
      <c r="F290" s="76">
        <v>6778</v>
      </c>
    </row>
    <row r="291" spans="1:6" s="885" customFormat="1" ht="12.75">
      <c r="A291" s="66" t="s">
        <v>1244</v>
      </c>
      <c r="B291" s="76">
        <v>-170000</v>
      </c>
      <c r="C291" s="76">
        <v>-11000</v>
      </c>
      <c r="D291" s="76">
        <v>293805</v>
      </c>
      <c r="E291" s="243" t="s">
        <v>1472</v>
      </c>
      <c r="F291" s="76">
        <v>288993</v>
      </c>
    </row>
    <row r="292" spans="1:6" s="885" customFormat="1" ht="24.75" customHeight="1">
      <c r="A292" s="257" t="s">
        <v>1246</v>
      </c>
      <c r="B292" s="76">
        <v>170000</v>
      </c>
      <c r="C292" s="76">
        <v>11000</v>
      </c>
      <c r="D292" s="76">
        <v>-293805</v>
      </c>
      <c r="E292" s="243" t="s">
        <v>1472</v>
      </c>
      <c r="F292" s="76">
        <v>-288993</v>
      </c>
    </row>
    <row r="293" spans="1:6" s="896" customFormat="1" ht="12.75">
      <c r="A293" s="857" t="s">
        <v>1257</v>
      </c>
      <c r="B293" s="76"/>
      <c r="C293" s="76"/>
      <c r="D293" s="76"/>
      <c r="E293" s="197"/>
      <c r="F293" s="76"/>
    </row>
    <row r="294" spans="1:6" s="876" customFormat="1" ht="12.75">
      <c r="A294" s="880" t="s">
        <v>1230</v>
      </c>
      <c r="B294" s="76">
        <v>54713703</v>
      </c>
      <c r="C294" s="76">
        <v>4287853</v>
      </c>
      <c r="D294" s="76">
        <v>4287853</v>
      </c>
      <c r="E294" s="244">
        <v>7.836890513515417</v>
      </c>
      <c r="F294" s="76">
        <v>622070</v>
      </c>
    </row>
    <row r="295" spans="1:6" s="876" customFormat="1" ht="12.75">
      <c r="A295" s="66" t="s">
        <v>1231</v>
      </c>
      <c r="B295" s="76">
        <v>54713703</v>
      </c>
      <c r="C295" s="76">
        <v>4287853</v>
      </c>
      <c r="D295" s="76">
        <v>4287853</v>
      </c>
      <c r="E295" s="244">
        <v>7.836890513515417</v>
      </c>
      <c r="F295" s="76">
        <v>622070</v>
      </c>
    </row>
    <row r="296" spans="1:6" s="876" customFormat="1" ht="12.75">
      <c r="A296" s="66" t="s">
        <v>1234</v>
      </c>
      <c r="B296" s="197">
        <v>54713703</v>
      </c>
      <c r="C296" s="197">
        <v>4287853</v>
      </c>
      <c r="D296" s="197">
        <v>25001.93</v>
      </c>
      <c r="E296" s="244">
        <v>0.045695920087879996</v>
      </c>
      <c r="F296" s="76">
        <v>12937.93</v>
      </c>
    </row>
    <row r="297" spans="1:6" s="893" customFormat="1" ht="12.75">
      <c r="A297" s="66" t="s">
        <v>398</v>
      </c>
      <c r="B297" s="76">
        <v>25260875</v>
      </c>
      <c r="C297" s="76">
        <v>677853</v>
      </c>
      <c r="D297" s="76">
        <v>25001.93</v>
      </c>
      <c r="E297" s="244">
        <v>0.09897491674377867</v>
      </c>
      <c r="F297" s="76">
        <v>12937.93</v>
      </c>
    </row>
    <row r="298" spans="1:6" s="893" customFormat="1" ht="12.75">
      <c r="A298" s="897" t="s">
        <v>972</v>
      </c>
      <c r="B298" s="76">
        <v>6382141</v>
      </c>
      <c r="C298" s="76">
        <v>677853</v>
      </c>
      <c r="D298" s="76">
        <v>25001.93</v>
      </c>
      <c r="E298" s="244">
        <v>0.3917483176883745</v>
      </c>
      <c r="F298" s="76">
        <v>12937.93</v>
      </c>
    </row>
    <row r="299" spans="1:6" s="893" customFormat="1" ht="12.75">
      <c r="A299" s="66" t="s">
        <v>410</v>
      </c>
      <c r="B299" s="76">
        <v>18878734</v>
      </c>
      <c r="C299" s="76">
        <v>0</v>
      </c>
      <c r="D299" s="76">
        <v>0</v>
      </c>
      <c r="E299" s="244">
        <v>0</v>
      </c>
      <c r="F299" s="76">
        <v>0</v>
      </c>
    </row>
    <row r="300" spans="1:6" s="893" customFormat="1" ht="12.75">
      <c r="A300" s="882" t="s">
        <v>960</v>
      </c>
      <c r="B300" s="76">
        <v>29452828</v>
      </c>
      <c r="C300" s="76">
        <v>3610000</v>
      </c>
      <c r="D300" s="76">
        <v>0</v>
      </c>
      <c r="E300" s="244">
        <v>0</v>
      </c>
      <c r="F300" s="76">
        <v>0</v>
      </c>
    </row>
    <row r="301" spans="1:6" s="893" customFormat="1" ht="12.75">
      <c r="A301" s="891" t="s">
        <v>1025</v>
      </c>
      <c r="B301" s="76">
        <v>7047366</v>
      </c>
      <c r="C301" s="76">
        <v>10000</v>
      </c>
      <c r="D301" s="76">
        <v>0</v>
      </c>
      <c r="E301" s="244">
        <v>0</v>
      </c>
      <c r="F301" s="76">
        <v>0</v>
      </c>
    </row>
    <row r="302" spans="1:6" s="893" customFormat="1" ht="12.75">
      <c r="A302" s="898" t="s">
        <v>1030</v>
      </c>
      <c r="B302" s="76">
        <v>22405462</v>
      </c>
      <c r="C302" s="76">
        <v>3600000</v>
      </c>
      <c r="D302" s="76">
        <v>0</v>
      </c>
      <c r="E302" s="244">
        <v>0</v>
      </c>
      <c r="F302" s="76">
        <v>0</v>
      </c>
    </row>
    <row r="303" spans="1:6" s="876" customFormat="1" ht="25.5">
      <c r="A303" s="411" t="s">
        <v>394</v>
      </c>
      <c r="B303" s="76"/>
      <c r="C303" s="76"/>
      <c r="D303" s="76"/>
      <c r="E303" s="244"/>
      <c r="F303" s="76"/>
    </row>
    <row r="304" spans="1:6" s="876" customFormat="1" ht="12.75">
      <c r="A304" s="882" t="s">
        <v>1230</v>
      </c>
      <c r="B304" s="76">
        <v>520554</v>
      </c>
      <c r="C304" s="76">
        <v>0</v>
      </c>
      <c r="D304" s="76">
        <v>0</v>
      </c>
      <c r="E304" s="244">
        <v>0</v>
      </c>
      <c r="F304" s="76">
        <v>0</v>
      </c>
    </row>
    <row r="305" spans="1:6" s="876" customFormat="1" ht="12.75">
      <c r="A305" s="891" t="s">
        <v>277</v>
      </c>
      <c r="B305" s="76">
        <v>520554</v>
      </c>
      <c r="C305" s="76">
        <v>0</v>
      </c>
      <c r="D305" s="76">
        <v>0</v>
      </c>
      <c r="E305" s="244">
        <v>0</v>
      </c>
      <c r="F305" s="76">
        <v>0</v>
      </c>
    </row>
    <row r="306" spans="1:6" s="876" customFormat="1" ht="12.75">
      <c r="A306" s="882" t="s">
        <v>970</v>
      </c>
      <c r="B306" s="76">
        <v>520554</v>
      </c>
      <c r="C306" s="76">
        <v>0</v>
      </c>
      <c r="D306" s="76">
        <v>0</v>
      </c>
      <c r="E306" s="244">
        <v>0</v>
      </c>
      <c r="F306" s="76">
        <v>0</v>
      </c>
    </row>
    <row r="307" spans="1:6" s="876" customFormat="1" ht="12.75">
      <c r="A307" s="891" t="s">
        <v>1248</v>
      </c>
      <c r="B307" s="76">
        <v>520554</v>
      </c>
      <c r="C307" s="76">
        <v>0</v>
      </c>
      <c r="D307" s="76">
        <v>0</v>
      </c>
      <c r="E307" s="244">
        <v>0</v>
      </c>
      <c r="F307" s="76">
        <v>0</v>
      </c>
    </row>
    <row r="308" spans="1:6" s="876" customFormat="1" ht="12.75">
      <c r="A308" s="894" t="s">
        <v>1313</v>
      </c>
      <c r="B308" s="76">
        <v>520554</v>
      </c>
      <c r="C308" s="76">
        <v>0</v>
      </c>
      <c r="D308" s="76">
        <v>0</v>
      </c>
      <c r="E308" s="244">
        <v>0</v>
      </c>
      <c r="F308" s="76">
        <v>0</v>
      </c>
    </row>
    <row r="309" spans="1:6" s="837" customFormat="1" ht="12.75">
      <c r="A309" s="89" t="s">
        <v>411</v>
      </c>
      <c r="B309" s="76"/>
      <c r="C309" s="76"/>
      <c r="D309" s="76"/>
      <c r="E309" s="244"/>
      <c r="F309" s="76">
        <v>0</v>
      </c>
    </row>
    <row r="310" spans="1:6" s="837" customFormat="1" ht="12.75">
      <c r="A310" s="880" t="s">
        <v>1230</v>
      </c>
      <c r="B310" s="76">
        <v>159000</v>
      </c>
      <c r="C310" s="76">
        <v>0</v>
      </c>
      <c r="D310" s="76">
        <v>0</v>
      </c>
      <c r="E310" s="244">
        <v>0</v>
      </c>
      <c r="F310" s="76">
        <v>0</v>
      </c>
    </row>
    <row r="311" spans="1:6" s="837" customFormat="1" ht="12.75">
      <c r="A311" s="881" t="s">
        <v>277</v>
      </c>
      <c r="B311" s="76">
        <v>159000</v>
      </c>
      <c r="C311" s="76">
        <v>0</v>
      </c>
      <c r="D311" s="76">
        <v>0</v>
      </c>
      <c r="E311" s="244">
        <v>0</v>
      </c>
      <c r="F311" s="76">
        <v>0</v>
      </c>
    </row>
    <row r="312" spans="1:6" s="837" customFormat="1" ht="12.75">
      <c r="A312" s="63" t="s">
        <v>976</v>
      </c>
      <c r="B312" s="76">
        <v>159000</v>
      </c>
      <c r="C312" s="76">
        <v>0</v>
      </c>
      <c r="D312" s="76">
        <v>0</v>
      </c>
      <c r="E312" s="244">
        <v>0</v>
      </c>
      <c r="F312" s="76">
        <v>0</v>
      </c>
    </row>
    <row r="313" spans="1:6" s="837" customFormat="1" ht="12.75">
      <c r="A313" s="880" t="s">
        <v>1248</v>
      </c>
      <c r="B313" s="76">
        <v>25000</v>
      </c>
      <c r="C313" s="76">
        <v>0</v>
      </c>
      <c r="D313" s="76">
        <v>0</v>
      </c>
      <c r="E313" s="244">
        <v>0</v>
      </c>
      <c r="F313" s="76">
        <v>0</v>
      </c>
    </row>
    <row r="314" spans="1:6" s="837" customFormat="1" ht="12.75">
      <c r="A314" s="881" t="s">
        <v>1153</v>
      </c>
      <c r="B314" s="76">
        <v>25000</v>
      </c>
      <c r="C314" s="76">
        <v>0</v>
      </c>
      <c r="D314" s="76">
        <v>0</v>
      </c>
      <c r="E314" s="244">
        <v>0</v>
      </c>
      <c r="F314" s="76">
        <v>0</v>
      </c>
    </row>
    <row r="315" spans="1:6" s="837" customFormat="1" ht="12.75">
      <c r="A315" s="63" t="s">
        <v>960</v>
      </c>
      <c r="B315" s="76">
        <v>134000</v>
      </c>
      <c r="C315" s="76">
        <v>0</v>
      </c>
      <c r="D315" s="76">
        <v>0</v>
      </c>
      <c r="E315" s="244">
        <v>0</v>
      </c>
      <c r="F315" s="76">
        <v>0</v>
      </c>
    </row>
    <row r="316" spans="1:6" s="837" customFormat="1" ht="12.75">
      <c r="A316" s="881" t="s">
        <v>415</v>
      </c>
      <c r="B316" s="76">
        <v>134000</v>
      </c>
      <c r="C316" s="76">
        <v>0</v>
      </c>
      <c r="D316" s="76">
        <v>0</v>
      </c>
      <c r="E316" s="244">
        <v>0</v>
      </c>
      <c r="F316" s="76">
        <v>0</v>
      </c>
    </row>
    <row r="317" spans="1:6" s="837" customFormat="1" ht="12.75">
      <c r="A317" s="89" t="s">
        <v>395</v>
      </c>
      <c r="B317" s="76"/>
      <c r="C317" s="76"/>
      <c r="D317" s="76"/>
      <c r="E317" s="244"/>
      <c r="F317" s="76"/>
    </row>
    <row r="318" spans="1:6" s="837" customFormat="1" ht="12.75">
      <c r="A318" s="880" t="s">
        <v>1230</v>
      </c>
      <c r="B318" s="76">
        <v>128878900</v>
      </c>
      <c r="C318" s="76">
        <v>0</v>
      </c>
      <c r="D318" s="76">
        <v>0</v>
      </c>
      <c r="E318" s="244">
        <v>0</v>
      </c>
      <c r="F318" s="76">
        <v>0</v>
      </c>
    </row>
    <row r="319" spans="1:6" s="837" customFormat="1" ht="12.75">
      <c r="A319" s="881" t="s">
        <v>397</v>
      </c>
      <c r="B319" s="76">
        <v>128878900</v>
      </c>
      <c r="C319" s="76">
        <v>0</v>
      </c>
      <c r="D319" s="76">
        <v>0</v>
      </c>
      <c r="E319" s="244">
        <v>0</v>
      </c>
      <c r="F319" s="76">
        <v>0</v>
      </c>
    </row>
    <row r="320" spans="1:6" s="837" customFormat="1" ht="12.75">
      <c r="A320" s="880" t="s">
        <v>970</v>
      </c>
      <c r="B320" s="76">
        <v>128878900</v>
      </c>
      <c r="C320" s="76">
        <v>0</v>
      </c>
      <c r="D320" s="76">
        <v>0</v>
      </c>
      <c r="E320" s="244">
        <v>0</v>
      </c>
      <c r="F320" s="76">
        <v>0</v>
      </c>
    </row>
    <row r="321" spans="1:6" s="837" customFormat="1" ht="12.75">
      <c r="A321" s="882" t="s">
        <v>398</v>
      </c>
      <c r="B321" s="76">
        <v>128878900</v>
      </c>
      <c r="C321" s="76">
        <v>0</v>
      </c>
      <c r="D321" s="76">
        <v>0</v>
      </c>
      <c r="E321" s="244">
        <v>0</v>
      </c>
      <c r="F321" s="76">
        <v>0</v>
      </c>
    </row>
    <row r="322" spans="1:6" s="837" customFormat="1" ht="12.75">
      <c r="A322" s="883" t="s">
        <v>1153</v>
      </c>
      <c r="B322" s="76">
        <v>80000</v>
      </c>
      <c r="C322" s="76">
        <v>0</v>
      </c>
      <c r="D322" s="76">
        <v>0</v>
      </c>
      <c r="E322" s="244">
        <v>0</v>
      </c>
      <c r="F322" s="76">
        <v>0</v>
      </c>
    </row>
    <row r="323" spans="1:6" s="837" customFormat="1" ht="12.75">
      <c r="A323" s="883" t="s">
        <v>76</v>
      </c>
      <c r="B323" s="76">
        <v>53020000</v>
      </c>
      <c r="C323" s="76">
        <v>0</v>
      </c>
      <c r="D323" s="76">
        <v>0</v>
      </c>
      <c r="E323" s="244">
        <v>0</v>
      </c>
      <c r="F323" s="76">
        <v>0</v>
      </c>
    </row>
    <row r="324" spans="1:6" s="837" customFormat="1" ht="12.75">
      <c r="A324" s="883" t="s">
        <v>1313</v>
      </c>
      <c r="B324" s="76">
        <v>75778900</v>
      </c>
      <c r="C324" s="76">
        <v>0</v>
      </c>
      <c r="D324" s="76">
        <v>0</v>
      </c>
      <c r="E324" s="244">
        <v>0</v>
      </c>
      <c r="F324" s="76">
        <v>0</v>
      </c>
    </row>
    <row r="325" spans="1:6" s="837" customFormat="1" ht="12.75">
      <c r="A325" s="884" t="s">
        <v>327</v>
      </c>
      <c r="B325" s="76">
        <v>2478900</v>
      </c>
      <c r="C325" s="76">
        <v>0</v>
      </c>
      <c r="D325" s="76">
        <v>0</v>
      </c>
      <c r="E325" s="244">
        <v>0</v>
      </c>
      <c r="F325" s="76">
        <v>0</v>
      </c>
    </row>
    <row r="326" spans="1:6" s="837" customFormat="1" ht="12.75">
      <c r="A326" s="884" t="s">
        <v>330</v>
      </c>
      <c r="B326" s="76">
        <v>73300000</v>
      </c>
      <c r="C326" s="76">
        <v>0</v>
      </c>
      <c r="D326" s="76">
        <v>0</v>
      </c>
      <c r="E326" s="244">
        <v>0</v>
      </c>
      <c r="F326" s="76">
        <v>0</v>
      </c>
    </row>
    <row r="327" spans="1:6" s="885" customFormat="1" ht="12.75">
      <c r="A327" s="889" t="s">
        <v>416</v>
      </c>
      <c r="B327" s="22"/>
      <c r="C327" s="22"/>
      <c r="D327" s="22"/>
      <c r="E327" s="244"/>
      <c r="F327" s="76"/>
    </row>
    <row r="328" spans="1:6" s="885" customFormat="1" ht="12.75">
      <c r="A328" s="67" t="s">
        <v>400</v>
      </c>
      <c r="B328" s="76"/>
      <c r="C328" s="76"/>
      <c r="D328" s="76"/>
      <c r="E328" s="244"/>
      <c r="F328" s="76"/>
    </row>
    <row r="329" spans="1:6" s="890" customFormat="1" ht="12.75">
      <c r="A329" s="880" t="s">
        <v>1230</v>
      </c>
      <c r="B329" s="76">
        <v>7682296</v>
      </c>
      <c r="C329" s="76">
        <v>812860</v>
      </c>
      <c r="D329" s="76">
        <v>392716</v>
      </c>
      <c r="E329" s="244">
        <v>5.111961319897072</v>
      </c>
      <c r="F329" s="76">
        <v>375284</v>
      </c>
    </row>
    <row r="330" spans="1:6" s="890" customFormat="1" ht="12.75">
      <c r="A330" s="66" t="s">
        <v>1231</v>
      </c>
      <c r="B330" s="76">
        <v>1730299</v>
      </c>
      <c r="C330" s="76">
        <v>15186</v>
      </c>
      <c r="D330" s="76">
        <v>15186</v>
      </c>
      <c r="E330" s="244">
        <v>0.8776517815706996</v>
      </c>
      <c r="F330" s="76">
        <v>7593</v>
      </c>
    </row>
    <row r="331" spans="1:6" s="890" customFormat="1" ht="12.75">
      <c r="A331" s="66" t="s">
        <v>1233</v>
      </c>
      <c r="B331" s="76">
        <v>5951997</v>
      </c>
      <c r="C331" s="76">
        <v>797674</v>
      </c>
      <c r="D331" s="76">
        <v>377530</v>
      </c>
      <c r="E331" s="244">
        <v>6.342913143269394</v>
      </c>
      <c r="F331" s="76">
        <v>367691</v>
      </c>
    </row>
    <row r="332" spans="1:6" s="890" customFormat="1" ht="12.75">
      <c r="A332" s="66" t="s">
        <v>1234</v>
      </c>
      <c r="B332" s="76">
        <v>7682296</v>
      </c>
      <c r="C332" s="76">
        <v>812860</v>
      </c>
      <c r="D332" s="76">
        <v>381727</v>
      </c>
      <c r="E332" s="244">
        <v>4.968918146345832</v>
      </c>
      <c r="F332" s="76">
        <v>368731</v>
      </c>
    </row>
    <row r="333" spans="1:6" s="892" customFormat="1" ht="12.75">
      <c r="A333" s="882" t="s">
        <v>398</v>
      </c>
      <c r="B333" s="76">
        <v>1686686</v>
      </c>
      <c r="C333" s="76">
        <v>763860</v>
      </c>
      <c r="D333" s="197">
        <v>367168</v>
      </c>
      <c r="E333" s="244">
        <v>21.76860423339021</v>
      </c>
      <c r="F333" s="76">
        <v>354173</v>
      </c>
    </row>
    <row r="334" spans="1:6" s="892" customFormat="1" ht="12.75">
      <c r="A334" s="66" t="s">
        <v>1236</v>
      </c>
      <c r="B334" s="76">
        <v>1686686</v>
      </c>
      <c r="C334" s="76">
        <v>763860</v>
      </c>
      <c r="D334" s="76">
        <v>367168</v>
      </c>
      <c r="E334" s="244">
        <v>21.76860423339021</v>
      </c>
      <c r="F334" s="76">
        <v>354173</v>
      </c>
    </row>
    <row r="335" spans="1:6" s="885" customFormat="1" ht="12.75">
      <c r="A335" s="63" t="s">
        <v>1241</v>
      </c>
      <c r="B335" s="76">
        <v>5995610</v>
      </c>
      <c r="C335" s="76">
        <v>49000</v>
      </c>
      <c r="D335" s="76">
        <v>14559</v>
      </c>
      <c r="E335" s="244">
        <v>0.24282766891108662</v>
      </c>
      <c r="F335" s="76">
        <v>14559</v>
      </c>
    </row>
    <row r="336" spans="1:6" s="885" customFormat="1" ht="12.75">
      <c r="A336" s="63" t="s">
        <v>1242</v>
      </c>
      <c r="B336" s="76">
        <v>5995610</v>
      </c>
      <c r="C336" s="76">
        <v>49000</v>
      </c>
      <c r="D336" s="76">
        <v>14559</v>
      </c>
      <c r="E336" s="244">
        <v>0.24282766891108662</v>
      </c>
      <c r="F336" s="76">
        <v>14559</v>
      </c>
    </row>
    <row r="337" spans="1:6" s="885" customFormat="1" ht="12.75">
      <c r="A337" s="89" t="s">
        <v>1257</v>
      </c>
      <c r="B337" s="76"/>
      <c r="C337" s="76"/>
      <c r="D337" s="76"/>
      <c r="E337" s="244"/>
      <c r="F337" s="76"/>
    </row>
    <row r="338" spans="1:6" s="885" customFormat="1" ht="12.75">
      <c r="A338" s="880" t="s">
        <v>1230</v>
      </c>
      <c r="B338" s="76">
        <v>311990</v>
      </c>
      <c r="C338" s="76">
        <v>0</v>
      </c>
      <c r="D338" s="76">
        <v>0</v>
      </c>
      <c r="E338" s="244">
        <v>0</v>
      </c>
      <c r="F338" s="76">
        <v>0</v>
      </c>
    </row>
    <row r="339" spans="1:6" s="885" customFormat="1" ht="12.75">
      <c r="A339" s="881" t="s">
        <v>1250</v>
      </c>
      <c r="B339" s="76">
        <v>311990</v>
      </c>
      <c r="C339" s="76">
        <v>0</v>
      </c>
      <c r="D339" s="76">
        <v>0</v>
      </c>
      <c r="E339" s="244">
        <v>0</v>
      </c>
      <c r="F339" s="76">
        <v>0</v>
      </c>
    </row>
    <row r="340" spans="1:6" s="885" customFormat="1" ht="12.75">
      <c r="A340" s="63" t="s">
        <v>1234</v>
      </c>
      <c r="B340" s="76">
        <v>311990</v>
      </c>
      <c r="C340" s="76">
        <v>0</v>
      </c>
      <c r="D340" s="76">
        <v>0</v>
      </c>
      <c r="E340" s="244">
        <v>0</v>
      </c>
      <c r="F340" s="76">
        <v>0</v>
      </c>
    </row>
    <row r="341" spans="1:6" s="885" customFormat="1" ht="12.75">
      <c r="A341" s="881" t="s">
        <v>1248</v>
      </c>
      <c r="B341" s="76">
        <v>39579</v>
      </c>
      <c r="C341" s="76">
        <v>0</v>
      </c>
      <c r="D341" s="76">
        <v>0</v>
      </c>
      <c r="E341" s="244">
        <v>0</v>
      </c>
      <c r="F341" s="76">
        <v>0</v>
      </c>
    </row>
    <row r="342" spans="1:6" s="885" customFormat="1" ht="12.75">
      <c r="A342" s="883" t="s">
        <v>1153</v>
      </c>
      <c r="B342" s="76">
        <v>39579</v>
      </c>
      <c r="C342" s="76">
        <v>0</v>
      </c>
      <c r="D342" s="76">
        <v>0</v>
      </c>
      <c r="E342" s="244">
        <v>0</v>
      </c>
      <c r="F342" s="76">
        <v>0</v>
      </c>
    </row>
    <row r="343" spans="1:6" s="885" customFormat="1" ht="12.75">
      <c r="A343" s="880" t="s">
        <v>960</v>
      </c>
      <c r="B343" s="76">
        <v>272411</v>
      </c>
      <c r="C343" s="76">
        <v>0</v>
      </c>
      <c r="D343" s="76">
        <v>0</v>
      </c>
      <c r="E343" s="244">
        <v>0</v>
      </c>
      <c r="F343" s="76">
        <v>0</v>
      </c>
    </row>
    <row r="344" spans="1:6" s="885" customFormat="1" ht="12.75">
      <c r="A344" s="881" t="s">
        <v>1025</v>
      </c>
      <c r="B344" s="76">
        <v>272411</v>
      </c>
      <c r="C344" s="76">
        <v>0</v>
      </c>
      <c r="D344" s="76">
        <v>0</v>
      </c>
      <c r="E344" s="244">
        <v>0</v>
      </c>
      <c r="F344" s="76">
        <v>0</v>
      </c>
    </row>
    <row r="345" spans="1:6" s="893" customFormat="1" ht="12.75">
      <c r="A345" s="857" t="s">
        <v>411</v>
      </c>
      <c r="B345" s="76"/>
      <c r="C345" s="76"/>
      <c r="D345" s="76"/>
      <c r="E345" s="244"/>
      <c r="F345" s="76"/>
    </row>
    <row r="346" spans="1:6" s="893" customFormat="1" ht="12.75">
      <c r="A346" s="880" t="s">
        <v>1230</v>
      </c>
      <c r="B346" s="76">
        <v>31496854</v>
      </c>
      <c r="C346" s="76">
        <v>389146</v>
      </c>
      <c r="D346" s="76">
        <v>0</v>
      </c>
      <c r="E346" s="244">
        <v>0</v>
      </c>
      <c r="F346" s="76">
        <v>0</v>
      </c>
    </row>
    <row r="347" spans="1:6" s="893" customFormat="1" ht="12.75">
      <c r="A347" s="66" t="s">
        <v>417</v>
      </c>
      <c r="B347" s="76">
        <v>31496854</v>
      </c>
      <c r="C347" s="76">
        <v>389146</v>
      </c>
      <c r="D347" s="76">
        <v>0</v>
      </c>
      <c r="E347" s="244">
        <v>0</v>
      </c>
      <c r="F347" s="76">
        <v>0</v>
      </c>
    </row>
    <row r="348" spans="1:6" s="876" customFormat="1" ht="12.75">
      <c r="A348" s="66" t="s">
        <v>1234</v>
      </c>
      <c r="B348" s="76">
        <v>31496854</v>
      </c>
      <c r="C348" s="76">
        <v>389146</v>
      </c>
      <c r="D348" s="76">
        <v>0</v>
      </c>
      <c r="E348" s="244">
        <v>0</v>
      </c>
      <c r="F348" s="76">
        <v>0</v>
      </c>
    </row>
    <row r="349" spans="1:6" s="876" customFormat="1" ht="12.75">
      <c r="A349" s="882" t="s">
        <v>1235</v>
      </c>
      <c r="B349" s="76">
        <v>3708487</v>
      </c>
      <c r="C349" s="76">
        <v>331555</v>
      </c>
      <c r="D349" s="76">
        <v>0</v>
      </c>
      <c r="E349" s="244">
        <v>0</v>
      </c>
      <c r="F349" s="76">
        <v>0</v>
      </c>
    </row>
    <row r="350" spans="1:6" s="876" customFormat="1" ht="12.75">
      <c r="A350" s="891" t="s">
        <v>1153</v>
      </c>
      <c r="B350" s="76">
        <v>3708487</v>
      </c>
      <c r="C350" s="76">
        <v>331555</v>
      </c>
      <c r="D350" s="76">
        <v>0</v>
      </c>
      <c r="E350" s="244">
        <v>0</v>
      </c>
      <c r="F350" s="76">
        <v>0</v>
      </c>
    </row>
    <row r="351" spans="1:6" s="876" customFormat="1" ht="12.75">
      <c r="A351" s="66" t="s">
        <v>1241</v>
      </c>
      <c r="B351" s="76">
        <v>27788367</v>
      </c>
      <c r="C351" s="76">
        <v>57591</v>
      </c>
      <c r="D351" s="76">
        <v>0</v>
      </c>
      <c r="E351" s="244">
        <v>0</v>
      </c>
      <c r="F351" s="76">
        <v>0</v>
      </c>
    </row>
    <row r="352" spans="1:6" s="38" customFormat="1" ht="12.75">
      <c r="A352" s="66" t="s">
        <v>1242</v>
      </c>
      <c r="B352" s="389">
        <v>27360567</v>
      </c>
      <c r="C352" s="389">
        <v>57591</v>
      </c>
      <c r="D352" s="389">
        <v>0</v>
      </c>
      <c r="E352" s="244">
        <v>0</v>
      </c>
      <c r="F352" s="76">
        <v>0</v>
      </c>
    </row>
    <row r="353" spans="1:6" s="38" customFormat="1" ht="12.75">
      <c r="A353" s="891" t="s">
        <v>1030</v>
      </c>
      <c r="B353" s="389">
        <v>427800</v>
      </c>
      <c r="C353" s="389">
        <v>0</v>
      </c>
      <c r="D353" s="389">
        <v>0</v>
      </c>
      <c r="E353" s="244">
        <v>0</v>
      </c>
      <c r="F353" s="76">
        <v>0</v>
      </c>
    </row>
    <row r="354" spans="1:6" s="249" customFormat="1" ht="12.75">
      <c r="A354" s="857" t="s">
        <v>393</v>
      </c>
      <c r="B354" s="76"/>
      <c r="C354" s="197"/>
      <c r="D354" s="197"/>
      <c r="E354" s="244"/>
      <c r="F354" s="76"/>
    </row>
    <row r="355" spans="1:6" s="895" customFormat="1" ht="12.75">
      <c r="A355" s="880" t="s">
        <v>1230</v>
      </c>
      <c r="B355" s="76">
        <v>83000</v>
      </c>
      <c r="C355" s="76">
        <v>40018</v>
      </c>
      <c r="D355" s="76">
        <v>5518</v>
      </c>
      <c r="E355" s="244">
        <v>6.648192771084338</v>
      </c>
      <c r="F355" s="76">
        <v>3448</v>
      </c>
    </row>
    <row r="356" spans="1:6" s="895" customFormat="1" ht="12.75">
      <c r="A356" s="894" t="s">
        <v>1250</v>
      </c>
      <c r="B356" s="76">
        <v>14000</v>
      </c>
      <c r="C356" s="76">
        <v>5518</v>
      </c>
      <c r="D356" s="76">
        <v>5518</v>
      </c>
      <c r="E356" s="244">
        <v>39.41428571428571</v>
      </c>
      <c r="F356" s="76">
        <v>3448</v>
      </c>
    </row>
    <row r="357" spans="1:6" s="895" customFormat="1" ht="12.75" hidden="1">
      <c r="A357" s="894" t="s">
        <v>391</v>
      </c>
      <c r="B357" s="76"/>
      <c r="C357" s="76"/>
      <c r="D357" s="76">
        <v>0</v>
      </c>
      <c r="E357" s="244" t="e">
        <v>#DIV/0!</v>
      </c>
      <c r="F357" s="76">
        <v>0</v>
      </c>
    </row>
    <row r="358" spans="1:6" s="895" customFormat="1" ht="12.75">
      <c r="A358" s="894" t="s">
        <v>277</v>
      </c>
      <c r="B358" s="76">
        <v>69000</v>
      </c>
      <c r="C358" s="76">
        <v>34500</v>
      </c>
      <c r="D358" s="76">
        <v>0</v>
      </c>
      <c r="E358" s="244">
        <v>0</v>
      </c>
      <c r="F358" s="76">
        <v>0</v>
      </c>
    </row>
    <row r="359" spans="1:6" s="895" customFormat="1" ht="12.75">
      <c r="A359" s="66" t="s">
        <v>1234</v>
      </c>
      <c r="B359" s="76">
        <v>83000</v>
      </c>
      <c r="C359" s="76">
        <v>40018</v>
      </c>
      <c r="D359" s="76">
        <v>0</v>
      </c>
      <c r="E359" s="244">
        <v>0</v>
      </c>
      <c r="F359" s="76">
        <v>0</v>
      </c>
    </row>
    <row r="360" spans="1:6" s="895" customFormat="1" ht="12.75">
      <c r="A360" s="882" t="s">
        <v>1258</v>
      </c>
      <c r="B360" s="76">
        <v>83000</v>
      </c>
      <c r="C360" s="76">
        <v>40018</v>
      </c>
      <c r="D360" s="76">
        <v>0</v>
      </c>
      <c r="E360" s="244">
        <v>0</v>
      </c>
      <c r="F360" s="76">
        <v>0</v>
      </c>
    </row>
    <row r="361" spans="1:6" s="72" customFormat="1" ht="12.75">
      <c r="A361" s="894" t="s">
        <v>1153</v>
      </c>
      <c r="B361" s="76">
        <v>83000</v>
      </c>
      <c r="C361" s="76">
        <v>40018</v>
      </c>
      <c r="D361" s="76">
        <v>0</v>
      </c>
      <c r="E361" s="244">
        <v>0</v>
      </c>
      <c r="F361" s="76">
        <v>0</v>
      </c>
    </row>
    <row r="362" spans="1:6" s="837" customFormat="1" ht="25.5">
      <c r="A362" s="857" t="s">
        <v>404</v>
      </c>
      <c r="B362" s="76"/>
      <c r="C362" s="76"/>
      <c r="D362" s="76"/>
      <c r="E362" s="244"/>
      <c r="F362" s="76"/>
    </row>
    <row r="363" spans="1:6" s="886" customFormat="1" ht="12.75">
      <c r="A363" s="880" t="s">
        <v>1230</v>
      </c>
      <c r="B363" s="76">
        <v>13082951</v>
      </c>
      <c r="C363" s="76">
        <v>979685</v>
      </c>
      <c r="D363" s="76">
        <v>1051719</v>
      </c>
      <c r="E363" s="76">
        <v>7.4882570453714905</v>
      </c>
      <c r="F363" s="76">
        <v>957447</v>
      </c>
    </row>
    <row r="364" spans="1:6" s="886" customFormat="1" ht="12.75">
      <c r="A364" s="63" t="s">
        <v>1231</v>
      </c>
      <c r="B364" s="76">
        <v>13082951</v>
      </c>
      <c r="C364" s="76">
        <v>979685</v>
      </c>
      <c r="D364" s="76">
        <v>979685</v>
      </c>
      <c r="E364" s="244">
        <v>7.4882570453714905</v>
      </c>
      <c r="F364" s="76">
        <v>885413</v>
      </c>
    </row>
    <row r="365" spans="1:6" s="886" customFormat="1" ht="12.75">
      <c r="A365" s="881" t="s">
        <v>391</v>
      </c>
      <c r="B365" s="76"/>
      <c r="C365" s="76">
        <v>0</v>
      </c>
      <c r="D365" s="76">
        <v>72034</v>
      </c>
      <c r="E365" s="244">
        <v>0</v>
      </c>
      <c r="F365" s="76">
        <v>72034</v>
      </c>
    </row>
    <row r="366" spans="1:6" s="886" customFormat="1" ht="12.75">
      <c r="A366" s="63" t="s">
        <v>1234</v>
      </c>
      <c r="B366" s="76">
        <v>13082951</v>
      </c>
      <c r="C366" s="76">
        <v>979685</v>
      </c>
      <c r="D366" s="76">
        <v>567080.4</v>
      </c>
      <c r="E366" s="244">
        <v>4.3344991508414275</v>
      </c>
      <c r="F366" s="76">
        <v>492117.4</v>
      </c>
    </row>
    <row r="367" spans="1:6" s="837" customFormat="1" ht="12.75">
      <c r="A367" s="63" t="s">
        <v>1241</v>
      </c>
      <c r="B367" s="76">
        <v>13082951</v>
      </c>
      <c r="C367" s="76">
        <v>979685</v>
      </c>
      <c r="D367" s="76">
        <v>567080.4</v>
      </c>
      <c r="E367" s="244">
        <v>4.3344991508414275</v>
      </c>
      <c r="F367" s="76">
        <v>492117.4</v>
      </c>
    </row>
    <row r="368" spans="1:6" s="837" customFormat="1" ht="12.75">
      <c r="A368" s="63" t="s">
        <v>1243</v>
      </c>
      <c r="B368" s="76">
        <v>13082951</v>
      </c>
      <c r="C368" s="76">
        <v>979685</v>
      </c>
      <c r="D368" s="76">
        <v>567080</v>
      </c>
      <c r="E368" s="244">
        <v>4.33449609342724</v>
      </c>
      <c r="F368" s="76">
        <v>492117</v>
      </c>
    </row>
    <row r="369" spans="1:6" s="837" customFormat="1" ht="12.75">
      <c r="A369" s="89" t="s">
        <v>395</v>
      </c>
      <c r="B369" s="76"/>
      <c r="C369" s="76"/>
      <c r="D369" s="76"/>
      <c r="E369" s="244"/>
      <c r="F369" s="76"/>
    </row>
    <row r="370" spans="1:6" s="837" customFormat="1" ht="12.75">
      <c r="A370" s="880" t="s">
        <v>1230</v>
      </c>
      <c r="B370" s="76">
        <v>296571</v>
      </c>
      <c r="C370" s="76">
        <v>0</v>
      </c>
      <c r="D370" s="76">
        <v>0</v>
      </c>
      <c r="E370" s="244">
        <v>0</v>
      </c>
      <c r="F370" s="76">
        <v>0</v>
      </c>
    </row>
    <row r="371" spans="1:6" s="837" customFormat="1" ht="12.75">
      <c r="A371" s="881" t="s">
        <v>397</v>
      </c>
      <c r="B371" s="76">
        <v>296571</v>
      </c>
      <c r="C371" s="76">
        <v>0</v>
      </c>
      <c r="D371" s="76">
        <v>0</v>
      </c>
      <c r="E371" s="244">
        <v>0</v>
      </c>
      <c r="F371" s="76">
        <v>0</v>
      </c>
    </row>
    <row r="372" spans="1:6" s="837" customFormat="1" ht="12.75">
      <c r="A372" s="63" t="s">
        <v>1234</v>
      </c>
      <c r="B372" s="76">
        <v>296571</v>
      </c>
      <c r="C372" s="76">
        <v>0</v>
      </c>
      <c r="D372" s="76">
        <v>0</v>
      </c>
      <c r="E372" s="244">
        <v>0</v>
      </c>
      <c r="F372" s="76">
        <v>0</v>
      </c>
    </row>
    <row r="373" spans="1:6" s="837" customFormat="1" ht="12.75">
      <c r="A373" s="882" t="s">
        <v>398</v>
      </c>
      <c r="B373" s="76">
        <v>254471</v>
      </c>
      <c r="C373" s="76">
        <v>0</v>
      </c>
      <c r="D373" s="76">
        <v>0</v>
      </c>
      <c r="E373" s="244">
        <v>0</v>
      </c>
      <c r="F373" s="76">
        <v>0</v>
      </c>
    </row>
    <row r="374" spans="1:6" s="837" customFormat="1" ht="12.75">
      <c r="A374" s="883" t="s">
        <v>1153</v>
      </c>
      <c r="B374" s="76">
        <v>194451</v>
      </c>
      <c r="C374" s="76">
        <v>0</v>
      </c>
      <c r="D374" s="76">
        <v>0</v>
      </c>
      <c r="E374" s="244">
        <v>0</v>
      </c>
      <c r="F374" s="76">
        <v>0</v>
      </c>
    </row>
    <row r="375" spans="1:6" s="837" customFormat="1" ht="12.75">
      <c r="A375" s="883" t="s">
        <v>1313</v>
      </c>
      <c r="B375" s="76">
        <v>60020</v>
      </c>
      <c r="C375" s="76">
        <v>0</v>
      </c>
      <c r="D375" s="76">
        <v>0</v>
      </c>
      <c r="E375" s="244">
        <v>0</v>
      </c>
      <c r="F375" s="76">
        <v>0</v>
      </c>
    </row>
    <row r="376" spans="1:6" s="837" customFormat="1" ht="12.75">
      <c r="A376" s="884" t="s">
        <v>327</v>
      </c>
      <c r="B376" s="76">
        <v>60020</v>
      </c>
      <c r="C376" s="76">
        <v>0</v>
      </c>
      <c r="D376" s="76">
        <v>0</v>
      </c>
      <c r="E376" s="244">
        <v>0</v>
      </c>
      <c r="F376" s="76">
        <v>0</v>
      </c>
    </row>
    <row r="377" spans="1:6" s="837" customFormat="1" ht="12.75">
      <c r="A377" s="881" t="s">
        <v>960</v>
      </c>
      <c r="B377" s="76">
        <v>42100</v>
      </c>
      <c r="C377" s="76">
        <v>0</v>
      </c>
      <c r="D377" s="76">
        <v>0</v>
      </c>
      <c r="E377" s="244">
        <v>0</v>
      </c>
      <c r="F377" s="76">
        <v>0</v>
      </c>
    </row>
    <row r="378" spans="1:6" s="837" customFormat="1" ht="12.75">
      <c r="A378" s="883" t="s">
        <v>1025</v>
      </c>
      <c r="B378" s="76">
        <v>42100</v>
      </c>
      <c r="C378" s="76">
        <v>0</v>
      </c>
      <c r="D378" s="76">
        <v>0</v>
      </c>
      <c r="E378" s="244">
        <v>0</v>
      </c>
      <c r="F378" s="76">
        <v>0</v>
      </c>
    </row>
    <row r="379" spans="1:6" s="885" customFormat="1" ht="12.75">
      <c r="A379" s="67" t="s">
        <v>418</v>
      </c>
      <c r="B379" s="22"/>
      <c r="C379" s="22"/>
      <c r="D379" s="22"/>
      <c r="E379" s="244"/>
      <c r="F379" s="76"/>
    </row>
    <row r="380" spans="1:6" s="885" customFormat="1" ht="12.75">
      <c r="A380" s="67" t="s">
        <v>400</v>
      </c>
      <c r="B380" s="76"/>
      <c r="C380" s="76"/>
      <c r="D380" s="76"/>
      <c r="E380" s="244"/>
      <c r="F380" s="76"/>
    </row>
    <row r="381" spans="1:6" s="890" customFormat="1" ht="12.75">
      <c r="A381" s="880" t="s">
        <v>1230</v>
      </c>
      <c r="B381" s="197">
        <v>595173</v>
      </c>
      <c r="C381" s="197">
        <v>16604</v>
      </c>
      <c r="D381" s="197">
        <v>16604</v>
      </c>
      <c r="E381" s="244">
        <v>2.789777090022565</v>
      </c>
      <c r="F381" s="197">
        <v>11898</v>
      </c>
    </row>
    <row r="382" spans="1:6" s="890" customFormat="1" ht="12.75">
      <c r="A382" s="63" t="s">
        <v>1231</v>
      </c>
      <c r="B382" s="197">
        <v>250173</v>
      </c>
      <c r="C382" s="197">
        <v>16604</v>
      </c>
      <c r="D382" s="197">
        <v>16604</v>
      </c>
      <c r="E382" s="244">
        <v>6.637007191023811</v>
      </c>
      <c r="F382" s="197">
        <v>11898</v>
      </c>
    </row>
    <row r="383" spans="1:6" s="890" customFormat="1" ht="12.75">
      <c r="A383" s="63" t="s">
        <v>1233</v>
      </c>
      <c r="B383" s="197">
        <v>345000</v>
      </c>
      <c r="C383" s="197">
        <v>0</v>
      </c>
      <c r="D383" s="197">
        <v>0</v>
      </c>
      <c r="E383" s="244">
        <v>0</v>
      </c>
      <c r="F383" s="197">
        <v>0</v>
      </c>
    </row>
    <row r="384" spans="1:6" s="890" customFormat="1" ht="12.75">
      <c r="A384" s="63" t="s">
        <v>1234</v>
      </c>
      <c r="B384" s="197">
        <v>931155</v>
      </c>
      <c r="C384" s="197">
        <v>16604</v>
      </c>
      <c r="D384" s="197">
        <v>16449</v>
      </c>
      <c r="E384" s="244">
        <v>1.7665157787908565</v>
      </c>
      <c r="F384" s="197">
        <v>12033</v>
      </c>
    </row>
    <row r="385" spans="1:6" s="892" customFormat="1" ht="12.75">
      <c r="A385" s="882" t="s">
        <v>398</v>
      </c>
      <c r="B385" s="197">
        <v>927405</v>
      </c>
      <c r="C385" s="197">
        <v>16604</v>
      </c>
      <c r="D385" s="197">
        <v>16449</v>
      </c>
      <c r="E385" s="244">
        <v>1.7736587575007683</v>
      </c>
      <c r="F385" s="197">
        <v>12033</v>
      </c>
    </row>
    <row r="386" spans="1:6" s="876" customFormat="1" ht="12.75">
      <c r="A386" s="881" t="s">
        <v>1153</v>
      </c>
      <c r="B386" s="197">
        <v>927405</v>
      </c>
      <c r="C386" s="197">
        <v>16604</v>
      </c>
      <c r="D386" s="197">
        <v>16449</v>
      </c>
      <c r="E386" s="244">
        <v>1.7736587575007683</v>
      </c>
      <c r="F386" s="197">
        <v>12033</v>
      </c>
    </row>
    <row r="387" spans="1:6" s="885" customFormat="1" ht="12.75">
      <c r="A387" s="881" t="s">
        <v>960</v>
      </c>
      <c r="B387" s="197">
        <v>3750</v>
      </c>
      <c r="C387" s="197">
        <v>0</v>
      </c>
      <c r="D387" s="197">
        <v>0</v>
      </c>
      <c r="E387" s="244">
        <v>0</v>
      </c>
      <c r="F387" s="197">
        <v>0</v>
      </c>
    </row>
    <row r="388" spans="1:6" s="885" customFormat="1" ht="12.75">
      <c r="A388" s="883" t="s">
        <v>1025</v>
      </c>
      <c r="B388" s="197">
        <v>3750</v>
      </c>
      <c r="C388" s="197">
        <v>0</v>
      </c>
      <c r="D388" s="197">
        <v>0</v>
      </c>
      <c r="E388" s="244">
        <v>0</v>
      </c>
      <c r="F388" s="197">
        <v>0</v>
      </c>
    </row>
    <row r="389" spans="1:6" s="885" customFormat="1" ht="12.75">
      <c r="A389" s="880" t="s">
        <v>964</v>
      </c>
      <c r="B389" s="197">
        <v>-335982</v>
      </c>
      <c r="C389" s="197">
        <v>0</v>
      </c>
      <c r="D389" s="197">
        <v>155</v>
      </c>
      <c r="E389" s="244" t="s">
        <v>1472</v>
      </c>
      <c r="F389" s="197">
        <v>155</v>
      </c>
    </row>
    <row r="390" spans="1:6" s="885" customFormat="1" ht="25.5">
      <c r="A390" s="899" t="s">
        <v>409</v>
      </c>
      <c r="B390" s="197">
        <v>335982</v>
      </c>
      <c r="C390" s="197">
        <v>0</v>
      </c>
      <c r="D390" s="197">
        <v>-155</v>
      </c>
      <c r="E390" s="244" t="s">
        <v>1472</v>
      </c>
      <c r="F390" s="197">
        <v>-155</v>
      </c>
    </row>
    <row r="391" spans="1:6" s="876" customFormat="1" ht="12.75">
      <c r="A391" s="67" t="s">
        <v>1257</v>
      </c>
      <c r="B391" s="76"/>
      <c r="C391" s="76"/>
      <c r="D391" s="76"/>
      <c r="E391" s="244"/>
      <c r="F391" s="76"/>
    </row>
    <row r="392" spans="1:6" s="876" customFormat="1" ht="12.75">
      <c r="A392" s="880" t="s">
        <v>1230</v>
      </c>
      <c r="B392" s="197">
        <v>10076055</v>
      </c>
      <c r="C392" s="197">
        <v>1541253</v>
      </c>
      <c r="D392" s="197">
        <v>1541253</v>
      </c>
      <c r="E392" s="244">
        <v>15.296194790520696</v>
      </c>
      <c r="F392" s="76">
        <v>637233</v>
      </c>
    </row>
    <row r="393" spans="1:6" s="893" customFormat="1" ht="12.75">
      <c r="A393" s="66" t="s">
        <v>1231</v>
      </c>
      <c r="B393" s="76">
        <v>10076055</v>
      </c>
      <c r="C393" s="76">
        <v>1541253</v>
      </c>
      <c r="D393" s="76">
        <v>1541253</v>
      </c>
      <c r="E393" s="244">
        <v>15.296194790520696</v>
      </c>
      <c r="F393" s="76">
        <v>637233</v>
      </c>
    </row>
    <row r="394" spans="1:6" s="893" customFormat="1" ht="12.75">
      <c r="A394" s="66" t="s">
        <v>1234</v>
      </c>
      <c r="B394" s="76">
        <v>10076055</v>
      </c>
      <c r="C394" s="76">
        <v>1541253</v>
      </c>
      <c r="D394" s="76">
        <v>82386</v>
      </c>
      <c r="E394" s="244">
        <v>0.8176414281184452</v>
      </c>
      <c r="F394" s="76">
        <v>46020</v>
      </c>
    </row>
    <row r="395" spans="1:6" s="876" customFormat="1" ht="12.75">
      <c r="A395" s="882" t="s">
        <v>398</v>
      </c>
      <c r="B395" s="76">
        <v>2031408</v>
      </c>
      <c r="C395" s="76">
        <v>269130</v>
      </c>
      <c r="D395" s="76">
        <v>26561</v>
      </c>
      <c r="E395" s="244">
        <v>1.307516756850421</v>
      </c>
      <c r="F395" s="76">
        <v>18085</v>
      </c>
    </row>
    <row r="396" spans="1:6" s="876" customFormat="1" ht="12.75">
      <c r="A396" s="891" t="s">
        <v>1153</v>
      </c>
      <c r="B396" s="76">
        <v>2031408</v>
      </c>
      <c r="C396" s="76">
        <v>269130</v>
      </c>
      <c r="D396" s="76">
        <v>26561</v>
      </c>
      <c r="E396" s="244">
        <v>1.307516756850421</v>
      </c>
      <c r="F396" s="76">
        <v>18085</v>
      </c>
    </row>
    <row r="397" spans="1:6" s="893" customFormat="1" ht="12.75">
      <c r="A397" s="882" t="s">
        <v>960</v>
      </c>
      <c r="B397" s="76">
        <v>8044647</v>
      </c>
      <c r="C397" s="76">
        <v>1272123</v>
      </c>
      <c r="D397" s="76">
        <v>55825</v>
      </c>
      <c r="E397" s="244">
        <v>0.6939397092252774</v>
      </c>
      <c r="F397" s="76">
        <v>27934</v>
      </c>
    </row>
    <row r="398" spans="1:6" s="893" customFormat="1" ht="12.75">
      <c r="A398" s="891" t="s">
        <v>1025</v>
      </c>
      <c r="B398" s="76">
        <v>8044647</v>
      </c>
      <c r="C398" s="76">
        <v>1272123</v>
      </c>
      <c r="D398" s="76">
        <v>55825</v>
      </c>
      <c r="E398" s="244">
        <v>0.6939397092252774</v>
      </c>
      <c r="F398" s="76">
        <v>27934</v>
      </c>
    </row>
    <row r="399" spans="1:6" s="893" customFormat="1" ht="12.75">
      <c r="A399" s="67" t="s">
        <v>386</v>
      </c>
      <c r="B399" s="76"/>
      <c r="C399" s="76"/>
      <c r="D399" s="76"/>
      <c r="E399" s="244"/>
      <c r="F399" s="76"/>
    </row>
    <row r="400" spans="1:6" s="893" customFormat="1" ht="12.75">
      <c r="A400" s="880" t="s">
        <v>1230</v>
      </c>
      <c r="B400" s="76">
        <v>3961314</v>
      </c>
      <c r="C400" s="76">
        <v>409889</v>
      </c>
      <c r="D400" s="76">
        <v>409889</v>
      </c>
      <c r="E400" s="244">
        <v>10.347298901324157</v>
      </c>
      <c r="F400" s="76">
        <v>133062</v>
      </c>
    </row>
    <row r="401" spans="1:6" s="893" customFormat="1" ht="12.75">
      <c r="A401" s="66" t="s">
        <v>1231</v>
      </c>
      <c r="B401" s="76">
        <v>3961314</v>
      </c>
      <c r="C401" s="76">
        <v>409889</v>
      </c>
      <c r="D401" s="76">
        <v>409889</v>
      </c>
      <c r="E401" s="244">
        <v>10.347298901324157</v>
      </c>
      <c r="F401" s="76">
        <v>133062</v>
      </c>
    </row>
    <row r="402" spans="1:6" s="876" customFormat="1" ht="12.75">
      <c r="A402" s="66" t="s">
        <v>1234</v>
      </c>
      <c r="B402" s="76">
        <v>3961314</v>
      </c>
      <c r="C402" s="76">
        <v>409889</v>
      </c>
      <c r="D402" s="76">
        <v>120331</v>
      </c>
      <c r="E402" s="244">
        <v>3.0376536674446912</v>
      </c>
      <c r="F402" s="76">
        <v>81935</v>
      </c>
    </row>
    <row r="403" spans="1:6" s="876" customFormat="1" ht="12.75">
      <c r="A403" s="882" t="s">
        <v>398</v>
      </c>
      <c r="B403" s="76">
        <v>3961314</v>
      </c>
      <c r="C403" s="76">
        <v>409889</v>
      </c>
      <c r="D403" s="76">
        <v>120331</v>
      </c>
      <c r="E403" s="244">
        <v>3.0376536674446912</v>
      </c>
      <c r="F403" s="76">
        <v>81935</v>
      </c>
    </row>
    <row r="404" spans="1:6" s="876" customFormat="1" ht="12.75">
      <c r="A404" s="891" t="s">
        <v>972</v>
      </c>
      <c r="B404" s="76">
        <v>3961314</v>
      </c>
      <c r="C404" s="76">
        <v>409889</v>
      </c>
      <c r="D404" s="76">
        <v>120331</v>
      </c>
      <c r="E404" s="244">
        <v>3.0376536674446912</v>
      </c>
      <c r="F404" s="76">
        <v>81935</v>
      </c>
    </row>
    <row r="405" spans="1:6" s="876" customFormat="1" ht="12.75">
      <c r="A405" s="67" t="s">
        <v>393</v>
      </c>
      <c r="B405" s="76"/>
      <c r="C405" s="76"/>
      <c r="D405" s="76"/>
      <c r="E405" s="244"/>
      <c r="F405" s="76"/>
    </row>
    <row r="406" spans="1:6" s="893" customFormat="1" ht="12.75">
      <c r="A406" s="880" t="s">
        <v>1230</v>
      </c>
      <c r="B406" s="76">
        <v>5573664</v>
      </c>
      <c r="C406" s="76">
        <v>1042067</v>
      </c>
      <c r="D406" s="76">
        <v>146595</v>
      </c>
      <c r="E406" s="244">
        <v>2.6301370157942783</v>
      </c>
      <c r="F406" s="76">
        <v>62187</v>
      </c>
    </row>
    <row r="407" spans="1:6" s="893" customFormat="1" ht="12.75">
      <c r="A407" s="66" t="s">
        <v>419</v>
      </c>
      <c r="B407" s="76">
        <v>489622</v>
      </c>
      <c r="C407" s="76">
        <v>121385</v>
      </c>
      <c r="D407" s="76">
        <v>121385</v>
      </c>
      <c r="E407" s="244">
        <v>24.79157390803518</v>
      </c>
      <c r="F407" s="76">
        <v>59268</v>
      </c>
    </row>
    <row r="408" spans="1:6" s="893" customFormat="1" ht="12.75">
      <c r="A408" s="891" t="s">
        <v>1121</v>
      </c>
      <c r="B408" s="76">
        <v>25000</v>
      </c>
      <c r="C408" s="76">
        <v>12500</v>
      </c>
      <c r="D408" s="76">
        <v>21508</v>
      </c>
      <c r="E408" s="244">
        <v>86.032</v>
      </c>
      <c r="F408" s="76">
        <v>0</v>
      </c>
    </row>
    <row r="409" spans="1:6" s="893" customFormat="1" ht="12.75">
      <c r="A409" s="891" t="s">
        <v>277</v>
      </c>
      <c r="B409" s="76">
        <v>5059042</v>
      </c>
      <c r="C409" s="76">
        <v>908182</v>
      </c>
      <c r="D409" s="76">
        <v>3702</v>
      </c>
      <c r="E409" s="244">
        <v>0.0731759095892068</v>
      </c>
      <c r="F409" s="76">
        <v>2919</v>
      </c>
    </row>
    <row r="410" spans="1:6" s="893" customFormat="1" ht="12.75">
      <c r="A410" s="66" t="s">
        <v>1234</v>
      </c>
      <c r="B410" s="76">
        <v>5573664</v>
      </c>
      <c r="C410" s="76">
        <v>1042067</v>
      </c>
      <c r="D410" s="76">
        <v>476226</v>
      </c>
      <c r="E410" s="244">
        <v>8.544217950705317</v>
      </c>
      <c r="F410" s="76">
        <v>131749</v>
      </c>
    </row>
    <row r="411" spans="1:6" s="78" customFormat="1" ht="12.75">
      <c r="A411" s="882" t="s">
        <v>398</v>
      </c>
      <c r="B411" s="76">
        <v>5527964</v>
      </c>
      <c r="C411" s="76">
        <v>1032367</v>
      </c>
      <c r="D411" s="76">
        <v>475038</v>
      </c>
      <c r="E411" s="244">
        <v>8.593362764301649</v>
      </c>
      <c r="F411" s="76">
        <v>131500</v>
      </c>
    </row>
    <row r="412" spans="1:6" s="78" customFormat="1" ht="12.75">
      <c r="A412" s="894" t="s">
        <v>1153</v>
      </c>
      <c r="B412" s="76">
        <v>739018</v>
      </c>
      <c r="C412" s="76">
        <v>131185</v>
      </c>
      <c r="D412" s="76">
        <v>107824</v>
      </c>
      <c r="E412" s="244">
        <v>14.590172363866644</v>
      </c>
      <c r="F412" s="76">
        <v>55360</v>
      </c>
    </row>
    <row r="413" spans="1:6" s="876" customFormat="1" ht="12" customHeight="1">
      <c r="A413" s="882" t="s">
        <v>1237</v>
      </c>
      <c r="B413" s="197">
        <v>4788946</v>
      </c>
      <c r="C413" s="197">
        <v>901182</v>
      </c>
      <c r="D413" s="197">
        <v>367214</v>
      </c>
      <c r="E413" s="244">
        <v>7.667950317251437</v>
      </c>
      <c r="F413" s="76">
        <v>76140</v>
      </c>
    </row>
    <row r="414" spans="1:6" s="876" customFormat="1" ht="12.75">
      <c r="A414" s="882" t="s">
        <v>1238</v>
      </c>
      <c r="B414" s="197">
        <v>4638261</v>
      </c>
      <c r="C414" s="197">
        <v>854682</v>
      </c>
      <c r="D414" s="197">
        <v>347030</v>
      </c>
      <c r="E414" s="244">
        <v>7.481898927205692</v>
      </c>
      <c r="F414" s="76">
        <v>66423</v>
      </c>
    </row>
    <row r="415" spans="1:6" s="876" customFormat="1" ht="12.75">
      <c r="A415" s="900" t="s">
        <v>322</v>
      </c>
      <c r="B415" s="76">
        <v>150685</v>
      </c>
      <c r="C415" s="76">
        <v>46500</v>
      </c>
      <c r="D415" s="76">
        <v>20184</v>
      </c>
      <c r="E415" s="244">
        <v>13.394830275077146</v>
      </c>
      <c r="F415" s="76">
        <v>9717</v>
      </c>
    </row>
    <row r="416" spans="1:6" s="876" customFormat="1" ht="12.75">
      <c r="A416" s="882" t="s">
        <v>1114</v>
      </c>
      <c r="B416" s="197">
        <v>45700</v>
      </c>
      <c r="C416" s="197">
        <v>9700</v>
      </c>
      <c r="D416" s="197">
        <v>1188</v>
      </c>
      <c r="E416" s="244">
        <v>2.599562363238512</v>
      </c>
      <c r="F416" s="76">
        <v>249</v>
      </c>
    </row>
    <row r="417" spans="1:6" s="893" customFormat="1" ht="12.75">
      <c r="A417" s="894" t="s">
        <v>1025</v>
      </c>
      <c r="B417" s="76">
        <v>45700</v>
      </c>
      <c r="C417" s="76">
        <v>9700</v>
      </c>
      <c r="D417" s="76">
        <v>1188</v>
      </c>
      <c r="E417" s="244">
        <v>2.599562363238512</v>
      </c>
      <c r="F417" s="76">
        <v>249</v>
      </c>
    </row>
    <row r="418" spans="1:6" s="896" customFormat="1" ht="12.75">
      <c r="A418" s="89" t="s">
        <v>395</v>
      </c>
      <c r="B418" s="76"/>
      <c r="C418" s="76"/>
      <c r="D418" s="76"/>
      <c r="E418" s="244"/>
      <c r="F418" s="76"/>
    </row>
    <row r="419" spans="1:6" s="896" customFormat="1" ht="12.75">
      <c r="A419" s="880" t="s">
        <v>1230</v>
      </c>
      <c r="B419" s="76">
        <v>4161443</v>
      </c>
      <c r="C419" s="76">
        <v>237311</v>
      </c>
      <c r="D419" s="76">
        <v>237311</v>
      </c>
      <c r="E419" s="244">
        <v>5.702613252181996</v>
      </c>
      <c r="F419" s="76">
        <v>101333</v>
      </c>
    </row>
    <row r="420" spans="1:6" s="896" customFormat="1" ht="12.75">
      <c r="A420" s="881" t="s">
        <v>397</v>
      </c>
      <c r="B420" s="76">
        <v>4161443</v>
      </c>
      <c r="C420" s="76">
        <v>237311</v>
      </c>
      <c r="D420" s="76">
        <v>237311</v>
      </c>
      <c r="E420" s="244">
        <v>5.702613252181996</v>
      </c>
      <c r="F420" s="76">
        <v>101333</v>
      </c>
    </row>
    <row r="421" spans="1:6" s="896" customFormat="1" ht="12.75">
      <c r="A421" s="880" t="s">
        <v>970</v>
      </c>
      <c r="B421" s="76">
        <v>6013297</v>
      </c>
      <c r="C421" s="76">
        <v>237311</v>
      </c>
      <c r="D421" s="76">
        <v>85483</v>
      </c>
      <c r="E421" s="244">
        <v>1.4215662389534394</v>
      </c>
      <c r="F421" s="76">
        <v>44448</v>
      </c>
    </row>
    <row r="422" spans="1:6" s="896" customFormat="1" ht="12.75">
      <c r="A422" s="882" t="s">
        <v>398</v>
      </c>
      <c r="B422" s="76">
        <v>6013297</v>
      </c>
      <c r="C422" s="76">
        <v>237311</v>
      </c>
      <c r="D422" s="76">
        <v>85483</v>
      </c>
      <c r="E422" s="244">
        <v>1.4215662389534394</v>
      </c>
      <c r="F422" s="76">
        <v>44448</v>
      </c>
    </row>
    <row r="423" spans="1:6" s="896" customFormat="1" ht="12.75">
      <c r="A423" s="894" t="s">
        <v>1153</v>
      </c>
      <c r="B423" s="76">
        <v>3410953</v>
      </c>
      <c r="C423" s="76">
        <v>234645</v>
      </c>
      <c r="D423" s="76">
        <v>85483</v>
      </c>
      <c r="E423" s="244">
        <v>2.5061324503738396</v>
      </c>
      <c r="F423" s="76">
        <v>44448</v>
      </c>
    </row>
    <row r="424" spans="1:6" s="896" customFormat="1" ht="12.75">
      <c r="A424" s="894" t="s">
        <v>76</v>
      </c>
      <c r="B424" s="76">
        <v>2549214</v>
      </c>
      <c r="C424" s="76">
        <v>0</v>
      </c>
      <c r="D424" s="76">
        <v>0</v>
      </c>
      <c r="E424" s="244">
        <v>0</v>
      </c>
      <c r="F424" s="76">
        <v>0</v>
      </c>
    </row>
    <row r="425" spans="1:6" s="896" customFormat="1" ht="12.75">
      <c r="A425" s="894" t="s">
        <v>420</v>
      </c>
      <c r="B425" s="76">
        <v>53130</v>
      </c>
      <c r="C425" s="76">
        <v>2666</v>
      </c>
      <c r="D425" s="76">
        <v>0</v>
      </c>
      <c r="E425" s="244">
        <v>0</v>
      </c>
      <c r="F425" s="76">
        <v>0</v>
      </c>
    </row>
    <row r="426" spans="1:6" s="896" customFormat="1" ht="12.75">
      <c r="A426" s="900" t="s">
        <v>388</v>
      </c>
      <c r="B426" s="76">
        <v>16000</v>
      </c>
      <c r="C426" s="76">
        <v>2666</v>
      </c>
      <c r="D426" s="76">
        <v>0</v>
      </c>
      <c r="E426" s="244">
        <v>0</v>
      </c>
      <c r="F426" s="76">
        <v>0</v>
      </c>
    </row>
    <row r="427" spans="1:6" s="896" customFormat="1" ht="12.75">
      <c r="A427" s="900" t="s">
        <v>327</v>
      </c>
      <c r="B427" s="76">
        <v>37130</v>
      </c>
      <c r="C427" s="76">
        <v>0</v>
      </c>
      <c r="D427" s="76">
        <v>0</v>
      </c>
      <c r="E427" s="244">
        <v>0</v>
      </c>
      <c r="F427" s="76">
        <v>0</v>
      </c>
    </row>
    <row r="428" spans="1:6" s="896" customFormat="1" ht="12.75">
      <c r="A428" s="882" t="s">
        <v>989</v>
      </c>
      <c r="B428" s="76">
        <v>-1851854</v>
      </c>
      <c r="C428" s="76">
        <v>0</v>
      </c>
      <c r="D428" s="76">
        <v>0</v>
      </c>
      <c r="E428" s="244">
        <v>0</v>
      </c>
      <c r="F428" s="76">
        <v>0</v>
      </c>
    </row>
    <row r="429" spans="1:6" s="896" customFormat="1" ht="12.75">
      <c r="A429" s="882" t="s">
        <v>421</v>
      </c>
      <c r="B429" s="76">
        <v>1851854</v>
      </c>
      <c r="C429" s="76">
        <v>0</v>
      </c>
      <c r="D429" s="76">
        <v>0</v>
      </c>
      <c r="E429" s="244">
        <v>0</v>
      </c>
      <c r="F429" s="76">
        <v>0</v>
      </c>
    </row>
    <row r="430" spans="1:6" s="885" customFormat="1" ht="12.75">
      <c r="A430" s="67" t="s">
        <v>422</v>
      </c>
      <c r="B430" s="22"/>
      <c r="C430" s="22"/>
      <c r="D430" s="22"/>
      <c r="E430" s="244"/>
      <c r="F430" s="76"/>
    </row>
    <row r="431" spans="1:6" s="885" customFormat="1" ht="12.75">
      <c r="A431" s="67" t="s">
        <v>400</v>
      </c>
      <c r="B431" s="76"/>
      <c r="C431" s="76"/>
      <c r="D431" s="76"/>
      <c r="E431" s="244"/>
      <c r="F431" s="76"/>
    </row>
    <row r="432" spans="1:6" s="890" customFormat="1" ht="12.75">
      <c r="A432" s="880" t="s">
        <v>1230</v>
      </c>
      <c r="B432" s="197">
        <v>3725477</v>
      </c>
      <c r="C432" s="197">
        <v>849826</v>
      </c>
      <c r="D432" s="197">
        <v>219479</v>
      </c>
      <c r="E432" s="244">
        <v>5.8912992886548485</v>
      </c>
      <c r="F432" s="197">
        <v>136999</v>
      </c>
    </row>
    <row r="433" spans="1:6" s="890" customFormat="1" ht="12.75">
      <c r="A433" s="63" t="s">
        <v>1231</v>
      </c>
      <c r="B433" s="197">
        <v>674535</v>
      </c>
      <c r="C433" s="197">
        <v>218073</v>
      </c>
      <c r="D433" s="197">
        <v>218073</v>
      </c>
      <c r="E433" s="244">
        <v>32.329382463474836</v>
      </c>
      <c r="F433" s="197">
        <v>135593</v>
      </c>
    </row>
    <row r="434" spans="1:6" s="886" customFormat="1" ht="12.75">
      <c r="A434" s="63" t="s">
        <v>1232</v>
      </c>
      <c r="B434" s="197">
        <v>69733</v>
      </c>
      <c r="C434" s="197">
        <v>0</v>
      </c>
      <c r="D434" s="197">
        <v>0</v>
      </c>
      <c r="E434" s="244">
        <v>0</v>
      </c>
      <c r="F434" s="197">
        <v>0</v>
      </c>
    </row>
    <row r="435" spans="1:6" s="890" customFormat="1" ht="12.75">
      <c r="A435" s="63" t="s">
        <v>1233</v>
      </c>
      <c r="B435" s="197">
        <v>2981209</v>
      </c>
      <c r="C435" s="197">
        <v>631753</v>
      </c>
      <c r="D435" s="197">
        <v>1406</v>
      </c>
      <c r="E435" s="244">
        <v>0.04716207417863021</v>
      </c>
      <c r="F435" s="197">
        <v>1406</v>
      </c>
    </row>
    <row r="436" spans="1:6" s="890" customFormat="1" ht="12.75">
      <c r="A436" s="63" t="s">
        <v>1234</v>
      </c>
      <c r="B436" s="197">
        <v>3725477</v>
      </c>
      <c r="C436" s="197">
        <v>849826</v>
      </c>
      <c r="D436" s="197">
        <v>35620</v>
      </c>
      <c r="E436" s="244">
        <v>0.9561191761484502</v>
      </c>
      <c r="F436" s="197">
        <v>35532</v>
      </c>
    </row>
    <row r="437" spans="1:6" s="892" customFormat="1" ht="12.75">
      <c r="A437" s="882" t="s">
        <v>398</v>
      </c>
      <c r="B437" s="197">
        <v>1309031</v>
      </c>
      <c r="C437" s="197">
        <v>576073</v>
      </c>
      <c r="D437" s="197">
        <v>35620</v>
      </c>
      <c r="E437" s="244">
        <v>2.721096750191554</v>
      </c>
      <c r="F437" s="197">
        <v>35532</v>
      </c>
    </row>
    <row r="438" spans="1:6" s="892" customFormat="1" ht="12.75">
      <c r="A438" s="63" t="s">
        <v>1236</v>
      </c>
      <c r="B438" s="197">
        <v>1309031</v>
      </c>
      <c r="C438" s="197">
        <v>576073</v>
      </c>
      <c r="D438" s="197">
        <v>35620</v>
      </c>
      <c r="E438" s="244">
        <v>2.721096750191554</v>
      </c>
      <c r="F438" s="197">
        <v>35532</v>
      </c>
    </row>
    <row r="439" spans="1:6" s="885" customFormat="1" ht="12.75">
      <c r="A439" s="63" t="s">
        <v>1241</v>
      </c>
      <c r="B439" s="197">
        <v>2416446</v>
      </c>
      <c r="C439" s="197">
        <v>273753</v>
      </c>
      <c r="D439" s="197">
        <v>0</v>
      </c>
      <c r="E439" s="244">
        <v>0</v>
      </c>
      <c r="F439" s="197">
        <v>0</v>
      </c>
    </row>
    <row r="440" spans="1:6" s="885" customFormat="1" ht="12.75">
      <c r="A440" s="63" t="s">
        <v>1242</v>
      </c>
      <c r="B440" s="197">
        <v>2055484</v>
      </c>
      <c r="C440" s="197">
        <v>213868</v>
      </c>
      <c r="D440" s="197">
        <v>0</v>
      </c>
      <c r="E440" s="244">
        <v>0</v>
      </c>
      <c r="F440" s="197">
        <v>0</v>
      </c>
    </row>
    <row r="441" spans="1:6" s="885" customFormat="1" ht="12.75">
      <c r="A441" s="63" t="s">
        <v>1243</v>
      </c>
      <c r="B441" s="197">
        <v>360962</v>
      </c>
      <c r="C441" s="197">
        <v>59885</v>
      </c>
      <c r="D441" s="197">
        <v>0</v>
      </c>
      <c r="E441" s="244">
        <v>0</v>
      </c>
      <c r="F441" s="197">
        <v>0</v>
      </c>
    </row>
    <row r="442" spans="1:6" s="885" customFormat="1" ht="12.75">
      <c r="A442" s="89" t="s">
        <v>1257</v>
      </c>
      <c r="B442" s="76"/>
      <c r="C442" s="76"/>
      <c r="D442" s="76"/>
      <c r="E442" s="244"/>
      <c r="F442" s="76"/>
    </row>
    <row r="443" spans="1:6" s="885" customFormat="1" ht="12.75">
      <c r="A443" s="880" t="s">
        <v>1230</v>
      </c>
      <c r="B443" s="76">
        <v>456391</v>
      </c>
      <c r="C443" s="197">
        <v>187748</v>
      </c>
      <c r="D443" s="76">
        <v>187748</v>
      </c>
      <c r="E443" s="244">
        <v>41.13753338694234</v>
      </c>
      <c r="F443" s="76">
        <v>108018</v>
      </c>
    </row>
    <row r="444" spans="1:6" s="885" customFormat="1" ht="12.75">
      <c r="A444" s="881" t="s">
        <v>1250</v>
      </c>
      <c r="B444" s="76">
        <v>456391</v>
      </c>
      <c r="C444" s="76">
        <v>187748</v>
      </c>
      <c r="D444" s="76">
        <v>187748</v>
      </c>
      <c r="E444" s="244">
        <v>41.13753338694234</v>
      </c>
      <c r="F444" s="76">
        <v>108018</v>
      </c>
    </row>
    <row r="445" spans="1:6" s="885" customFormat="1" ht="12.75">
      <c r="A445" s="63" t="s">
        <v>1234</v>
      </c>
      <c r="B445" s="76">
        <v>456391</v>
      </c>
      <c r="C445" s="76">
        <v>187748</v>
      </c>
      <c r="D445" s="76">
        <v>24587</v>
      </c>
      <c r="E445" s="244">
        <v>5.3872666200691945</v>
      </c>
      <c r="F445" s="76">
        <v>12526</v>
      </c>
    </row>
    <row r="446" spans="1:6" s="885" customFormat="1" ht="12.75">
      <c r="A446" s="881" t="s">
        <v>1248</v>
      </c>
      <c r="B446" s="76">
        <v>254347</v>
      </c>
      <c r="C446" s="76">
        <v>85948</v>
      </c>
      <c r="D446" s="76">
        <v>24587</v>
      </c>
      <c r="E446" s="244">
        <v>9.666715156852646</v>
      </c>
      <c r="F446" s="76">
        <v>12526</v>
      </c>
    </row>
    <row r="447" spans="1:6" s="885" customFormat="1" ht="12.75">
      <c r="A447" s="883" t="s">
        <v>1153</v>
      </c>
      <c r="B447" s="76">
        <v>254347</v>
      </c>
      <c r="C447" s="76">
        <v>85948</v>
      </c>
      <c r="D447" s="76">
        <v>24587</v>
      </c>
      <c r="E447" s="244">
        <v>9.666715156852646</v>
      </c>
      <c r="F447" s="76">
        <v>12526</v>
      </c>
    </row>
    <row r="448" spans="1:6" s="885" customFormat="1" ht="12.75">
      <c r="A448" s="880" t="s">
        <v>960</v>
      </c>
      <c r="B448" s="76">
        <v>202044</v>
      </c>
      <c r="C448" s="76">
        <v>101800</v>
      </c>
      <c r="D448" s="76">
        <v>0</v>
      </c>
      <c r="E448" s="244">
        <v>0</v>
      </c>
      <c r="F448" s="76">
        <v>0</v>
      </c>
    </row>
    <row r="449" spans="1:6" s="885" customFormat="1" ht="12.75">
      <c r="A449" s="881" t="s">
        <v>1025</v>
      </c>
      <c r="B449" s="76">
        <v>202044</v>
      </c>
      <c r="C449" s="76">
        <v>101800</v>
      </c>
      <c r="D449" s="76">
        <v>0</v>
      </c>
      <c r="E449" s="244">
        <v>0</v>
      </c>
      <c r="F449" s="76">
        <v>0</v>
      </c>
    </row>
    <row r="450" spans="1:6" s="885" customFormat="1" ht="12.75">
      <c r="A450" s="89" t="s">
        <v>386</v>
      </c>
      <c r="B450" s="76"/>
      <c r="C450" s="76"/>
      <c r="D450" s="76"/>
      <c r="E450" s="244"/>
      <c r="F450" s="76"/>
    </row>
    <row r="451" spans="1:6" s="885" customFormat="1" ht="12.75">
      <c r="A451" s="880" t="s">
        <v>1230</v>
      </c>
      <c r="B451" s="76">
        <v>224636</v>
      </c>
      <c r="C451" s="76">
        <v>21605</v>
      </c>
      <c r="D451" s="76">
        <v>21605</v>
      </c>
      <c r="E451" s="244">
        <v>9.61778165565626</v>
      </c>
      <c r="F451" s="76">
        <v>11721</v>
      </c>
    </row>
    <row r="452" spans="1:6" s="885" customFormat="1" ht="12.75">
      <c r="A452" s="881" t="s">
        <v>397</v>
      </c>
      <c r="B452" s="76">
        <v>224636</v>
      </c>
      <c r="C452" s="76">
        <v>21605</v>
      </c>
      <c r="D452" s="76">
        <v>21605</v>
      </c>
      <c r="E452" s="244">
        <v>9.61778165565626</v>
      </c>
      <c r="F452" s="76">
        <v>11721</v>
      </c>
    </row>
    <row r="453" spans="1:6" s="885" customFormat="1" ht="12.75">
      <c r="A453" s="63" t="s">
        <v>1234</v>
      </c>
      <c r="B453" s="76">
        <v>224636</v>
      </c>
      <c r="C453" s="76">
        <v>21605</v>
      </c>
      <c r="D453" s="76">
        <v>6366</v>
      </c>
      <c r="E453" s="244">
        <v>2.8339179828700654</v>
      </c>
      <c r="F453" s="76">
        <v>4414</v>
      </c>
    </row>
    <row r="454" spans="1:6" s="885" customFormat="1" ht="12.75">
      <c r="A454" s="882" t="s">
        <v>398</v>
      </c>
      <c r="B454" s="76">
        <v>224636</v>
      </c>
      <c r="C454" s="76">
        <v>21605</v>
      </c>
      <c r="D454" s="76">
        <v>6366</v>
      </c>
      <c r="E454" s="244">
        <v>2.8339179828700654</v>
      </c>
      <c r="F454" s="76">
        <v>4414</v>
      </c>
    </row>
    <row r="455" spans="1:6" s="885" customFormat="1" ht="12.75">
      <c r="A455" s="883" t="s">
        <v>1153</v>
      </c>
      <c r="B455" s="76">
        <v>224636</v>
      </c>
      <c r="C455" s="76">
        <v>17555</v>
      </c>
      <c r="D455" s="76">
        <v>6366</v>
      </c>
      <c r="E455" s="244">
        <v>2.8339179828700654</v>
      </c>
      <c r="F455" s="76">
        <v>4414</v>
      </c>
    </row>
    <row r="456" spans="1:6" s="885" customFormat="1" ht="12.75">
      <c r="A456" s="881" t="s">
        <v>1313</v>
      </c>
      <c r="B456" s="76">
        <v>0</v>
      </c>
      <c r="C456" s="76">
        <v>4050</v>
      </c>
      <c r="D456" s="76">
        <v>0</v>
      </c>
      <c r="E456" s="76">
        <v>0</v>
      </c>
      <c r="F456" s="76">
        <v>0</v>
      </c>
    </row>
    <row r="457" spans="1:6" s="885" customFormat="1" ht="12.75">
      <c r="A457" s="883" t="s">
        <v>322</v>
      </c>
      <c r="B457" s="76">
        <v>0</v>
      </c>
      <c r="C457" s="76">
        <v>4050</v>
      </c>
      <c r="D457" s="76">
        <v>0</v>
      </c>
      <c r="E457" s="244">
        <v>0</v>
      </c>
      <c r="F457" s="76">
        <v>0</v>
      </c>
    </row>
    <row r="458" spans="1:6" s="837" customFormat="1" ht="12.75">
      <c r="A458" s="67" t="s">
        <v>1251</v>
      </c>
      <c r="B458" s="76"/>
      <c r="C458" s="76"/>
      <c r="D458" s="76"/>
      <c r="E458" s="244"/>
      <c r="F458" s="76"/>
    </row>
    <row r="459" spans="1:6" s="886" customFormat="1" ht="12.75">
      <c r="A459" s="880" t="s">
        <v>1230</v>
      </c>
      <c r="B459" s="76">
        <v>21259650</v>
      </c>
      <c r="C459" s="76">
        <v>7582854</v>
      </c>
      <c r="D459" s="76">
        <v>7338220</v>
      </c>
      <c r="E459" s="244">
        <v>34.51712516433714</v>
      </c>
      <c r="F459" s="76">
        <v>1934805</v>
      </c>
    </row>
    <row r="460" spans="1:6" s="886" customFormat="1" ht="12.75">
      <c r="A460" s="63" t="s">
        <v>1231</v>
      </c>
      <c r="B460" s="76">
        <v>6401855</v>
      </c>
      <c r="C460" s="76">
        <v>1823214</v>
      </c>
      <c r="D460" s="76">
        <v>1823214</v>
      </c>
      <c r="E460" s="244">
        <v>28.479464155311234</v>
      </c>
      <c r="F460" s="76">
        <v>455300</v>
      </c>
    </row>
    <row r="461" spans="1:6" s="886" customFormat="1" ht="12.75">
      <c r="A461" s="63" t="s">
        <v>1232</v>
      </c>
      <c r="B461" s="76">
        <v>100000</v>
      </c>
      <c r="C461" s="76">
        <v>100000</v>
      </c>
      <c r="D461" s="76">
        <v>88745</v>
      </c>
      <c r="E461" s="244">
        <v>88.745</v>
      </c>
      <c r="F461" s="76">
        <v>13773</v>
      </c>
    </row>
    <row r="462" spans="1:6" s="886" customFormat="1" ht="12.75">
      <c r="A462" s="63" t="s">
        <v>1233</v>
      </c>
      <c r="B462" s="76">
        <v>14757795</v>
      </c>
      <c r="C462" s="76">
        <v>5659640</v>
      </c>
      <c r="D462" s="76">
        <v>5426261</v>
      </c>
      <c r="E462" s="244">
        <v>36.76877880469271</v>
      </c>
      <c r="F462" s="76">
        <v>1465732</v>
      </c>
    </row>
    <row r="463" spans="1:6" s="886" customFormat="1" ht="12.75">
      <c r="A463" s="63" t="s">
        <v>1252</v>
      </c>
      <c r="B463" s="76">
        <v>21259650</v>
      </c>
      <c r="C463" s="76">
        <v>7582854</v>
      </c>
      <c r="D463" s="197">
        <v>7205432</v>
      </c>
      <c r="E463" s="244">
        <v>33.8925241008201</v>
      </c>
      <c r="F463" s="76">
        <v>1949718</v>
      </c>
    </row>
    <row r="464" spans="1:6" s="887" customFormat="1" ht="12.75">
      <c r="A464" s="882" t="s">
        <v>398</v>
      </c>
      <c r="B464" s="76">
        <v>21259650</v>
      </c>
      <c r="C464" s="76">
        <v>7582854</v>
      </c>
      <c r="D464" s="76">
        <v>7116687</v>
      </c>
      <c r="E464" s="244">
        <v>33.47509013553845</v>
      </c>
      <c r="F464" s="76">
        <v>1935945</v>
      </c>
    </row>
    <row r="465" spans="1:6" s="837" customFormat="1" ht="12.75">
      <c r="A465" s="63" t="s">
        <v>423</v>
      </c>
      <c r="B465" s="76">
        <v>21259650</v>
      </c>
      <c r="C465" s="76">
        <v>7582854</v>
      </c>
      <c r="D465" s="76">
        <v>7116687</v>
      </c>
      <c r="E465" s="244">
        <v>33.47509013553845</v>
      </c>
      <c r="F465" s="76">
        <v>1935945</v>
      </c>
    </row>
    <row r="466" spans="1:6" s="837" customFormat="1" ht="12.75">
      <c r="A466" s="883" t="s">
        <v>330</v>
      </c>
      <c r="B466" s="76">
        <v>21259650</v>
      </c>
      <c r="C466" s="76">
        <v>7582854</v>
      </c>
      <c r="D466" s="76">
        <v>7116687</v>
      </c>
      <c r="E466" s="244">
        <v>33.47509013553845</v>
      </c>
      <c r="F466" s="76">
        <v>1935945</v>
      </c>
    </row>
    <row r="467" spans="1:6" s="893" customFormat="1" ht="25.5" customHeight="1">
      <c r="A467" s="857" t="s">
        <v>424</v>
      </c>
      <c r="B467" s="76"/>
      <c r="C467" s="76"/>
      <c r="D467" s="76"/>
      <c r="E467" s="244"/>
      <c r="F467" s="76" t="s">
        <v>1026</v>
      </c>
    </row>
    <row r="468" spans="1:6" s="893" customFormat="1" ht="12.75">
      <c r="A468" s="880" t="s">
        <v>1230</v>
      </c>
      <c r="B468" s="76">
        <v>43522799</v>
      </c>
      <c r="C468" s="76">
        <v>7632843</v>
      </c>
      <c r="D468" s="197">
        <v>7633149</v>
      </c>
      <c r="E468" s="244">
        <v>17.53827689253166</v>
      </c>
      <c r="F468" s="197">
        <v>2301285</v>
      </c>
    </row>
    <row r="469" spans="1:6" s="893" customFormat="1" ht="12.75">
      <c r="A469" s="66" t="s">
        <v>1231</v>
      </c>
      <c r="B469" s="76">
        <v>43522799</v>
      </c>
      <c r="C469" s="197">
        <v>7632843</v>
      </c>
      <c r="D469" s="197">
        <v>7632843</v>
      </c>
      <c r="E469" s="244">
        <v>17.537573812750416</v>
      </c>
      <c r="F469" s="197">
        <v>2300979</v>
      </c>
    </row>
    <row r="470" spans="1:6" s="893" customFormat="1" ht="12.75">
      <c r="A470" s="891" t="s">
        <v>391</v>
      </c>
      <c r="B470" s="76">
        <v>0</v>
      </c>
      <c r="C470" s="197">
        <v>0</v>
      </c>
      <c r="D470" s="197">
        <v>306</v>
      </c>
      <c r="E470" s="244"/>
      <c r="F470" s="197">
        <v>306</v>
      </c>
    </row>
    <row r="471" spans="1:6" s="78" customFormat="1" ht="12.75">
      <c r="A471" s="66" t="s">
        <v>1234</v>
      </c>
      <c r="B471" s="76">
        <v>43522799</v>
      </c>
      <c r="C471" s="76">
        <v>7632843</v>
      </c>
      <c r="D471" s="197">
        <v>6037788</v>
      </c>
      <c r="E471" s="244">
        <v>13.872701523631328</v>
      </c>
      <c r="F471" s="197">
        <v>3575924</v>
      </c>
    </row>
    <row r="472" spans="1:6" s="249" customFormat="1" ht="12.75">
      <c r="A472" s="882" t="s">
        <v>398</v>
      </c>
      <c r="B472" s="76">
        <v>43522799</v>
      </c>
      <c r="C472" s="76">
        <v>7632843</v>
      </c>
      <c r="D472" s="197">
        <v>6037788</v>
      </c>
      <c r="E472" s="244">
        <v>13.872701523631328</v>
      </c>
      <c r="F472" s="197">
        <v>3575924</v>
      </c>
    </row>
    <row r="473" spans="1:6" s="249" customFormat="1" ht="12.75">
      <c r="A473" s="891" t="s">
        <v>1153</v>
      </c>
      <c r="B473" s="76">
        <v>330526</v>
      </c>
      <c r="C473" s="76">
        <v>13461</v>
      </c>
      <c r="D473" s="76">
        <v>12732</v>
      </c>
      <c r="E473" s="244">
        <v>3.8520418968553156</v>
      </c>
      <c r="F473" s="197">
        <v>5575</v>
      </c>
    </row>
    <row r="474" spans="1:6" s="876" customFormat="1" ht="12.75">
      <c r="A474" s="66" t="s">
        <v>1237</v>
      </c>
      <c r="B474" s="76">
        <v>43192273</v>
      </c>
      <c r="C474" s="76">
        <v>7619382</v>
      </c>
      <c r="D474" s="76">
        <v>6025056</v>
      </c>
      <c r="E474" s="244">
        <v>13.949383955783018</v>
      </c>
      <c r="F474" s="197">
        <v>3570349</v>
      </c>
    </row>
    <row r="475" spans="1:6" s="876" customFormat="1" ht="12.75">
      <c r="A475" s="894" t="s">
        <v>388</v>
      </c>
      <c r="B475" s="76">
        <v>43192273</v>
      </c>
      <c r="C475" s="76">
        <v>7619382</v>
      </c>
      <c r="D475" s="76">
        <v>6025056</v>
      </c>
      <c r="E475" s="244">
        <v>13.949383955783018</v>
      </c>
      <c r="F475" s="197">
        <v>3570349</v>
      </c>
    </row>
    <row r="476" spans="1:6" s="249" customFormat="1" ht="25.5">
      <c r="A476" s="857" t="s">
        <v>425</v>
      </c>
      <c r="B476" s="76"/>
      <c r="C476" s="76"/>
      <c r="D476" s="76"/>
      <c r="E476" s="244"/>
      <c r="F476" s="76"/>
    </row>
    <row r="477" spans="1:6" s="249" customFormat="1" ht="12.75">
      <c r="A477" s="880" t="s">
        <v>1230</v>
      </c>
      <c r="B477" s="197">
        <v>5858607</v>
      </c>
      <c r="C477" s="197">
        <v>1120668</v>
      </c>
      <c r="D477" s="197">
        <v>1120668</v>
      </c>
      <c r="E477" s="244">
        <v>19.128574420506446</v>
      </c>
      <c r="F477" s="76">
        <v>526268</v>
      </c>
    </row>
    <row r="478" spans="1:6" s="38" customFormat="1" ht="12.75">
      <c r="A478" s="66" t="s">
        <v>1231</v>
      </c>
      <c r="B478" s="197">
        <v>5858607</v>
      </c>
      <c r="C478" s="197">
        <v>1120668</v>
      </c>
      <c r="D478" s="197">
        <v>1120668</v>
      </c>
      <c r="E478" s="244">
        <v>19.128574420506446</v>
      </c>
      <c r="F478" s="76">
        <v>526268</v>
      </c>
    </row>
    <row r="479" spans="1:6" s="876" customFormat="1" ht="12.75">
      <c r="A479" s="66" t="s">
        <v>1234</v>
      </c>
      <c r="B479" s="197">
        <v>5858607</v>
      </c>
      <c r="C479" s="197">
        <v>1120668</v>
      </c>
      <c r="D479" s="197">
        <v>1105757</v>
      </c>
      <c r="E479" s="244">
        <v>18.874059994124885</v>
      </c>
      <c r="F479" s="76">
        <v>854444</v>
      </c>
    </row>
    <row r="480" spans="1:6" s="893" customFormat="1" ht="12.75">
      <c r="A480" s="882" t="s">
        <v>398</v>
      </c>
      <c r="B480" s="76">
        <v>5858607</v>
      </c>
      <c r="C480" s="76">
        <v>1120668</v>
      </c>
      <c r="D480" s="76">
        <v>1105757</v>
      </c>
      <c r="E480" s="244">
        <v>18.874059994124885</v>
      </c>
      <c r="F480" s="76">
        <v>854444</v>
      </c>
    </row>
    <row r="481" spans="1:6" s="893" customFormat="1" ht="12.75">
      <c r="A481" s="66" t="s">
        <v>1237</v>
      </c>
      <c r="B481" s="76">
        <v>5858607</v>
      </c>
      <c r="C481" s="76">
        <v>1120668</v>
      </c>
      <c r="D481" s="76">
        <v>1105757</v>
      </c>
      <c r="E481" s="244">
        <v>18.874059994124885</v>
      </c>
      <c r="F481" s="76">
        <v>854444</v>
      </c>
    </row>
    <row r="482" spans="1:6" s="893" customFormat="1" ht="12.75">
      <c r="A482" s="894" t="s">
        <v>388</v>
      </c>
      <c r="B482" s="76">
        <v>5858607</v>
      </c>
      <c r="C482" s="76">
        <v>1120668</v>
      </c>
      <c r="D482" s="76">
        <v>1105757</v>
      </c>
      <c r="E482" s="244">
        <v>18.874059994124885</v>
      </c>
      <c r="F482" s="76">
        <v>854444</v>
      </c>
    </row>
    <row r="483" spans="1:6" s="78" customFormat="1" ht="25.5">
      <c r="A483" s="857" t="s">
        <v>426</v>
      </c>
      <c r="B483" s="76"/>
      <c r="C483" s="76"/>
      <c r="D483" s="76"/>
      <c r="E483" s="244"/>
      <c r="F483" s="76"/>
    </row>
    <row r="484" spans="1:6" s="38" customFormat="1" ht="12.75">
      <c r="A484" s="880" t="s">
        <v>1230</v>
      </c>
      <c r="B484" s="197">
        <v>95212811</v>
      </c>
      <c r="C484" s="197">
        <v>30718548</v>
      </c>
      <c r="D484" s="197">
        <v>30722857</v>
      </c>
      <c r="E484" s="244">
        <v>32.26756638872893</v>
      </c>
      <c r="F484" s="76">
        <v>11888724</v>
      </c>
    </row>
    <row r="485" spans="1:6" s="876" customFormat="1" ht="12.75">
      <c r="A485" s="66" t="s">
        <v>1231</v>
      </c>
      <c r="B485" s="76">
        <v>95212811</v>
      </c>
      <c r="C485" s="76">
        <v>30718548</v>
      </c>
      <c r="D485" s="76">
        <v>30718548</v>
      </c>
      <c r="E485" s="244">
        <v>32.263040737238605</v>
      </c>
      <c r="F485" s="76">
        <v>11888596</v>
      </c>
    </row>
    <row r="486" spans="1:6" s="876" customFormat="1" ht="12.75">
      <c r="A486" s="894" t="s">
        <v>391</v>
      </c>
      <c r="B486" s="76">
        <v>0</v>
      </c>
      <c r="C486" s="76">
        <v>0</v>
      </c>
      <c r="D486" s="76">
        <v>4309</v>
      </c>
      <c r="E486" s="244">
        <v>0</v>
      </c>
      <c r="F486" s="76">
        <v>128</v>
      </c>
    </row>
    <row r="487" spans="1:6" s="893" customFormat="1" ht="12.75">
      <c r="A487" s="66" t="s">
        <v>1234</v>
      </c>
      <c r="B487" s="76">
        <v>95212811</v>
      </c>
      <c r="C487" s="76">
        <v>30718548</v>
      </c>
      <c r="D487" s="76">
        <v>16619081.19</v>
      </c>
      <c r="E487" s="244">
        <v>17.454669193623534</v>
      </c>
      <c r="F487" s="76">
        <v>5174374</v>
      </c>
    </row>
    <row r="488" spans="1:6" s="893" customFormat="1" ht="12.75">
      <c r="A488" s="882" t="s">
        <v>398</v>
      </c>
      <c r="B488" s="76">
        <v>94889911</v>
      </c>
      <c r="C488" s="76">
        <v>30718548</v>
      </c>
      <c r="D488" s="76">
        <v>16619081.19</v>
      </c>
      <c r="E488" s="244">
        <v>17.51406552589137</v>
      </c>
      <c r="F488" s="76">
        <v>5174374</v>
      </c>
    </row>
    <row r="489" spans="1:6" s="893" customFormat="1" ht="12.75">
      <c r="A489" s="894" t="s">
        <v>1153</v>
      </c>
      <c r="B489" s="76">
        <v>837100</v>
      </c>
      <c r="C489" s="76">
        <v>46003</v>
      </c>
      <c r="D489" s="76">
        <v>0</v>
      </c>
      <c r="E489" s="244">
        <v>0</v>
      </c>
      <c r="F489" s="76">
        <v>0</v>
      </c>
    </row>
    <row r="490" spans="1:6" s="893" customFormat="1" ht="12.75">
      <c r="A490" s="66" t="s">
        <v>413</v>
      </c>
      <c r="B490" s="76">
        <v>94052811</v>
      </c>
      <c r="C490" s="76">
        <v>30672545</v>
      </c>
      <c r="D490" s="76">
        <v>16619081.19</v>
      </c>
      <c r="E490" s="244">
        <v>17.66994629219535</v>
      </c>
      <c r="F490" s="76">
        <v>5174374</v>
      </c>
    </row>
    <row r="491" spans="1:6" s="896" customFormat="1" ht="12.75">
      <c r="A491" s="900" t="s">
        <v>388</v>
      </c>
      <c r="B491" s="76">
        <v>94052811</v>
      </c>
      <c r="C491" s="76">
        <v>30672545</v>
      </c>
      <c r="D491" s="76">
        <v>16548201.6</v>
      </c>
      <c r="E491" s="244">
        <v>17.59458481256876</v>
      </c>
      <c r="F491" s="76">
        <v>5173708</v>
      </c>
    </row>
    <row r="492" spans="1:6" s="896" customFormat="1" ht="12.75">
      <c r="A492" s="900" t="s">
        <v>330</v>
      </c>
      <c r="B492" s="76">
        <v>0</v>
      </c>
      <c r="C492" s="76">
        <v>0</v>
      </c>
      <c r="D492" s="76">
        <v>70879.59</v>
      </c>
      <c r="E492" s="244">
        <v>0</v>
      </c>
      <c r="F492" s="76">
        <v>665</v>
      </c>
    </row>
    <row r="493" spans="1:6" s="896" customFormat="1" ht="12.75">
      <c r="A493" s="891" t="s">
        <v>960</v>
      </c>
      <c r="B493" s="76">
        <v>322900</v>
      </c>
      <c r="C493" s="76">
        <v>0</v>
      </c>
      <c r="D493" s="76">
        <v>0</v>
      </c>
      <c r="E493" s="244">
        <v>0</v>
      </c>
      <c r="F493" s="76">
        <v>0</v>
      </c>
    </row>
    <row r="494" spans="1:6" s="896" customFormat="1" ht="12.75">
      <c r="A494" s="894" t="s">
        <v>1025</v>
      </c>
      <c r="B494" s="76">
        <v>322900</v>
      </c>
      <c r="C494" s="76">
        <v>0</v>
      </c>
      <c r="D494" s="76">
        <v>0</v>
      </c>
      <c r="E494" s="244">
        <v>0</v>
      </c>
      <c r="F494" s="76">
        <v>0</v>
      </c>
    </row>
    <row r="495" spans="1:6" s="837" customFormat="1" ht="25.5">
      <c r="A495" s="857" t="s">
        <v>404</v>
      </c>
      <c r="B495" s="76"/>
      <c r="C495" s="76"/>
      <c r="D495" s="76"/>
      <c r="E495" s="244"/>
      <c r="F495" s="76"/>
    </row>
    <row r="496" spans="1:6" s="886" customFormat="1" ht="12.75">
      <c r="A496" s="880" t="s">
        <v>1230</v>
      </c>
      <c r="B496" s="76">
        <v>622546</v>
      </c>
      <c r="C496" s="76">
        <v>0</v>
      </c>
      <c r="D496" s="76">
        <v>0</v>
      </c>
      <c r="E496" s="244">
        <v>0</v>
      </c>
      <c r="F496" s="76">
        <v>0</v>
      </c>
    </row>
    <row r="497" spans="1:6" s="886" customFormat="1" ht="12.75">
      <c r="A497" s="63" t="s">
        <v>1231</v>
      </c>
      <c r="B497" s="76">
        <v>622546</v>
      </c>
      <c r="C497" s="76">
        <v>0</v>
      </c>
      <c r="D497" s="76">
        <v>0</v>
      </c>
      <c r="E497" s="244">
        <v>0</v>
      </c>
      <c r="F497" s="76">
        <v>0</v>
      </c>
    </row>
    <row r="498" spans="1:6" s="886" customFormat="1" ht="12.75">
      <c r="A498" s="63" t="s">
        <v>1234</v>
      </c>
      <c r="B498" s="76">
        <v>622546</v>
      </c>
      <c r="C498" s="76">
        <v>0</v>
      </c>
      <c r="D498" s="76">
        <v>0</v>
      </c>
      <c r="E498" s="244">
        <v>0</v>
      </c>
      <c r="F498" s="76">
        <v>0</v>
      </c>
    </row>
    <row r="499" spans="1:6" s="837" customFormat="1" ht="12.75">
      <c r="A499" s="63" t="s">
        <v>1241</v>
      </c>
      <c r="B499" s="76">
        <v>622546</v>
      </c>
      <c r="C499" s="76">
        <v>0</v>
      </c>
      <c r="D499" s="76">
        <v>0</v>
      </c>
      <c r="E499" s="244">
        <v>0</v>
      </c>
      <c r="F499" s="76">
        <v>0</v>
      </c>
    </row>
    <row r="500" spans="1:6" s="837" customFormat="1" ht="12.75">
      <c r="A500" s="63" t="s">
        <v>1243</v>
      </c>
      <c r="B500" s="76">
        <v>622546</v>
      </c>
      <c r="C500" s="76">
        <v>0</v>
      </c>
      <c r="D500" s="76">
        <v>0</v>
      </c>
      <c r="E500" s="244">
        <v>0</v>
      </c>
      <c r="F500" s="76">
        <v>0</v>
      </c>
    </row>
    <row r="501" spans="1:6" s="837" customFormat="1" ht="12.75">
      <c r="A501" s="89" t="s">
        <v>411</v>
      </c>
      <c r="B501" s="76"/>
      <c r="C501" s="76"/>
      <c r="D501" s="76"/>
      <c r="E501" s="244"/>
      <c r="F501" s="76"/>
    </row>
    <row r="502" spans="1:6" s="837" customFormat="1" ht="12.75">
      <c r="A502" s="880" t="s">
        <v>1230</v>
      </c>
      <c r="B502" s="76">
        <v>308844</v>
      </c>
      <c r="C502" s="76">
        <v>0</v>
      </c>
      <c r="D502" s="76">
        <v>0</v>
      </c>
      <c r="E502" s="244">
        <v>0</v>
      </c>
      <c r="F502" s="197">
        <v>0</v>
      </c>
    </row>
    <row r="503" spans="1:6" s="837" customFormat="1" ht="12.75">
      <c r="A503" s="881" t="s">
        <v>397</v>
      </c>
      <c r="B503" s="76">
        <v>27462</v>
      </c>
      <c r="C503" s="76">
        <v>0</v>
      </c>
      <c r="D503" s="76">
        <v>0</v>
      </c>
      <c r="E503" s="244">
        <v>0</v>
      </c>
      <c r="F503" s="197">
        <v>0</v>
      </c>
    </row>
    <row r="504" spans="1:6" s="837" customFormat="1" ht="12.75">
      <c r="A504" s="881" t="s">
        <v>277</v>
      </c>
      <c r="B504" s="76">
        <v>281382</v>
      </c>
      <c r="C504" s="76">
        <v>0</v>
      </c>
      <c r="D504" s="76">
        <v>0</v>
      </c>
      <c r="E504" s="244">
        <v>0</v>
      </c>
      <c r="F504" s="76">
        <v>0</v>
      </c>
    </row>
    <row r="505" spans="1:6" s="837" customFormat="1" ht="12.75">
      <c r="A505" s="880" t="s">
        <v>976</v>
      </c>
      <c r="B505" s="76">
        <v>308844</v>
      </c>
      <c r="C505" s="76">
        <v>0</v>
      </c>
      <c r="D505" s="76">
        <v>0</v>
      </c>
      <c r="E505" s="244">
        <v>0</v>
      </c>
      <c r="F505" s="76">
        <v>0</v>
      </c>
    </row>
    <row r="506" spans="1:6" s="837" customFormat="1" ht="12.75">
      <c r="A506" s="882" t="s">
        <v>398</v>
      </c>
      <c r="B506" s="76">
        <v>243950</v>
      </c>
      <c r="C506" s="76">
        <v>0</v>
      </c>
      <c r="D506" s="76">
        <v>0</v>
      </c>
      <c r="E506" s="244">
        <v>0</v>
      </c>
      <c r="F506" s="76">
        <v>0</v>
      </c>
    </row>
    <row r="507" spans="1:6" s="837" customFormat="1" ht="12.75">
      <c r="A507" s="66" t="s">
        <v>1236</v>
      </c>
      <c r="B507" s="76">
        <v>243950</v>
      </c>
      <c r="C507" s="76">
        <v>0</v>
      </c>
      <c r="D507" s="76">
        <v>0</v>
      </c>
      <c r="E507" s="244">
        <v>0</v>
      </c>
      <c r="F507" s="76">
        <v>0</v>
      </c>
    </row>
    <row r="508" spans="1:6" s="837" customFormat="1" ht="12.75">
      <c r="A508" s="63" t="s">
        <v>1241</v>
      </c>
      <c r="B508" s="76">
        <v>64894</v>
      </c>
      <c r="C508" s="76">
        <v>0</v>
      </c>
      <c r="D508" s="76">
        <v>0</v>
      </c>
      <c r="E508" s="244">
        <v>0</v>
      </c>
      <c r="F508" s="76">
        <v>0</v>
      </c>
    </row>
    <row r="509" spans="1:6" s="837" customFormat="1" ht="12.75">
      <c r="A509" s="63" t="s">
        <v>1242</v>
      </c>
      <c r="B509" s="76">
        <v>64894</v>
      </c>
      <c r="C509" s="76">
        <v>0</v>
      </c>
      <c r="D509" s="76">
        <v>0</v>
      </c>
      <c r="E509" s="244">
        <v>0</v>
      </c>
      <c r="F509" s="76">
        <v>0</v>
      </c>
    </row>
    <row r="510" spans="1:6" s="837" customFormat="1" ht="12.75">
      <c r="A510" s="89" t="s">
        <v>395</v>
      </c>
      <c r="B510" s="76"/>
      <c r="C510" s="76"/>
      <c r="D510" s="76"/>
      <c r="E510" s="244"/>
      <c r="F510" s="76"/>
    </row>
    <row r="511" spans="1:6" s="837" customFormat="1" ht="12.75">
      <c r="A511" s="880" t="s">
        <v>1230</v>
      </c>
      <c r="B511" s="76">
        <v>254431</v>
      </c>
      <c r="C511" s="76">
        <v>0</v>
      </c>
      <c r="D511" s="76">
        <v>0</v>
      </c>
      <c r="E511" s="244">
        <v>0</v>
      </c>
      <c r="F511" s="76">
        <v>0</v>
      </c>
    </row>
    <row r="512" spans="1:6" s="837" customFormat="1" ht="12.75">
      <c r="A512" s="881" t="s">
        <v>1250</v>
      </c>
      <c r="B512" s="76">
        <v>254431</v>
      </c>
      <c r="C512" s="76">
        <v>0</v>
      </c>
      <c r="D512" s="76">
        <v>0</v>
      </c>
      <c r="E512" s="244">
        <v>0</v>
      </c>
      <c r="F512" s="76">
        <v>0</v>
      </c>
    </row>
    <row r="513" spans="1:6" s="837" customFormat="1" ht="12.75">
      <c r="A513" s="880" t="s">
        <v>970</v>
      </c>
      <c r="B513" s="76">
        <v>254431</v>
      </c>
      <c r="C513" s="76">
        <v>0</v>
      </c>
      <c r="D513" s="76">
        <v>0</v>
      </c>
      <c r="E513" s="244">
        <v>0</v>
      </c>
      <c r="F513" s="76">
        <v>0</v>
      </c>
    </row>
    <row r="514" spans="1:6" s="837" customFormat="1" ht="12.75">
      <c r="A514" s="882" t="s">
        <v>398</v>
      </c>
      <c r="B514" s="76">
        <v>254431</v>
      </c>
      <c r="C514" s="76">
        <v>0</v>
      </c>
      <c r="D514" s="76">
        <v>0</v>
      </c>
      <c r="E514" s="244">
        <v>0</v>
      </c>
      <c r="F514" s="76">
        <v>0</v>
      </c>
    </row>
    <row r="515" spans="1:6" s="837" customFormat="1" ht="12.75">
      <c r="A515" s="883" t="s">
        <v>1153</v>
      </c>
      <c r="B515" s="76">
        <v>9276</v>
      </c>
      <c r="C515" s="76">
        <v>0</v>
      </c>
      <c r="D515" s="76">
        <v>0</v>
      </c>
      <c r="E515" s="244">
        <v>0</v>
      </c>
      <c r="F515" s="76">
        <v>0</v>
      </c>
    </row>
    <row r="516" spans="1:6" s="837" customFormat="1" ht="12.75">
      <c r="A516" s="883" t="s">
        <v>76</v>
      </c>
      <c r="B516" s="76">
        <v>2645</v>
      </c>
      <c r="C516" s="76">
        <v>0</v>
      </c>
      <c r="D516" s="76">
        <v>0</v>
      </c>
      <c r="E516" s="244">
        <v>0</v>
      </c>
      <c r="F516" s="76">
        <v>0</v>
      </c>
    </row>
    <row r="517" spans="1:6" s="837" customFormat="1" ht="12.75">
      <c r="A517" s="883" t="s">
        <v>427</v>
      </c>
      <c r="B517" s="76">
        <v>242510</v>
      </c>
      <c r="C517" s="76">
        <v>0</v>
      </c>
      <c r="D517" s="76">
        <v>0</v>
      </c>
      <c r="E517" s="244">
        <v>0</v>
      </c>
      <c r="F517" s="76">
        <v>0</v>
      </c>
    </row>
    <row r="518" spans="1:6" s="837" customFormat="1" ht="12.75">
      <c r="A518" s="884" t="s">
        <v>327</v>
      </c>
      <c r="B518" s="76">
        <v>242510</v>
      </c>
      <c r="C518" s="76">
        <v>0</v>
      </c>
      <c r="D518" s="76">
        <v>0</v>
      </c>
      <c r="E518" s="244">
        <v>0</v>
      </c>
      <c r="F518" s="76">
        <v>0</v>
      </c>
    </row>
    <row r="519" spans="1:6" ht="12.75">
      <c r="A519" s="67" t="s">
        <v>428</v>
      </c>
      <c r="B519" s="901"/>
      <c r="C519" s="901"/>
      <c r="D519" s="901"/>
      <c r="E519" s="244"/>
      <c r="F519" s="76"/>
    </row>
    <row r="520" spans="1:6" s="885" customFormat="1" ht="25.5">
      <c r="A520" s="857" t="s">
        <v>1253</v>
      </c>
      <c r="B520" s="22"/>
      <c r="C520" s="22"/>
      <c r="D520" s="22"/>
      <c r="E520" s="244"/>
      <c r="F520" s="76"/>
    </row>
    <row r="521" spans="1:6" s="890" customFormat="1" ht="12.75">
      <c r="A521" s="880" t="s">
        <v>1230</v>
      </c>
      <c r="B521" s="76">
        <v>742500</v>
      </c>
      <c r="C521" s="76">
        <v>0</v>
      </c>
      <c r="D521" s="76">
        <v>0</v>
      </c>
      <c r="E521" s="244">
        <v>0</v>
      </c>
      <c r="F521" s="76">
        <v>0</v>
      </c>
    </row>
    <row r="522" spans="1:6" s="890" customFormat="1" ht="12.75">
      <c r="A522" s="66" t="s">
        <v>1231</v>
      </c>
      <c r="B522" s="76">
        <v>742500</v>
      </c>
      <c r="C522" s="76">
        <v>0</v>
      </c>
      <c r="D522" s="76">
        <v>0</v>
      </c>
      <c r="E522" s="244">
        <v>0</v>
      </c>
      <c r="F522" s="76">
        <v>0</v>
      </c>
    </row>
    <row r="523" spans="1:6" s="890" customFormat="1" ht="12.75">
      <c r="A523" s="66" t="s">
        <v>1234</v>
      </c>
      <c r="B523" s="76">
        <v>742500</v>
      </c>
      <c r="C523" s="76">
        <v>0</v>
      </c>
      <c r="D523" s="76">
        <v>0</v>
      </c>
      <c r="E523" s="244">
        <v>0</v>
      </c>
      <c r="F523" s="76">
        <v>0</v>
      </c>
    </row>
    <row r="524" spans="1:6" s="885" customFormat="1" ht="12" customHeight="1">
      <c r="A524" s="66" t="s">
        <v>1241</v>
      </c>
      <c r="B524" s="76">
        <v>742500</v>
      </c>
      <c r="C524" s="76">
        <v>0</v>
      </c>
      <c r="D524" s="76">
        <v>0</v>
      </c>
      <c r="E524" s="244">
        <v>0</v>
      </c>
      <c r="F524" s="76">
        <v>0</v>
      </c>
    </row>
    <row r="525" spans="1:6" s="885" customFormat="1" ht="12.75">
      <c r="A525" s="66" t="s">
        <v>1243</v>
      </c>
      <c r="B525" s="76">
        <v>742500</v>
      </c>
      <c r="C525" s="76">
        <v>0</v>
      </c>
      <c r="D525" s="76">
        <v>0</v>
      </c>
      <c r="E525" s="244">
        <v>0</v>
      </c>
      <c r="F525" s="76">
        <v>0</v>
      </c>
    </row>
    <row r="526" spans="1:6" s="885" customFormat="1" ht="12.75">
      <c r="A526" s="857" t="s">
        <v>1255</v>
      </c>
      <c r="B526" s="22"/>
      <c r="C526" s="22"/>
      <c r="D526" s="22"/>
      <c r="E526" s="244"/>
      <c r="F526" s="76"/>
    </row>
    <row r="527" spans="1:6" s="890" customFormat="1" ht="12.75">
      <c r="A527" s="880" t="s">
        <v>1230</v>
      </c>
      <c r="B527" s="76">
        <v>103948254</v>
      </c>
      <c r="C527" s="76">
        <v>5517430</v>
      </c>
      <c r="D527" s="197">
        <v>814123.85</v>
      </c>
      <c r="E527" s="244">
        <v>0.7832010819537191</v>
      </c>
      <c r="F527" s="197">
        <v>765326.85</v>
      </c>
    </row>
    <row r="528" spans="1:6" s="890" customFormat="1" ht="12.75">
      <c r="A528" s="66" t="s">
        <v>1231</v>
      </c>
      <c r="B528" s="76">
        <v>33528234</v>
      </c>
      <c r="C528" s="76">
        <v>80500</v>
      </c>
      <c r="D528" s="76">
        <v>80500</v>
      </c>
      <c r="E528" s="244">
        <v>0.24009615299153542</v>
      </c>
      <c r="F528" s="76">
        <v>28000</v>
      </c>
    </row>
    <row r="529" spans="1:6" s="890" customFormat="1" ht="12.75">
      <c r="A529" s="891" t="s">
        <v>1254</v>
      </c>
      <c r="B529" s="76">
        <v>0</v>
      </c>
      <c r="C529" s="76">
        <v>0</v>
      </c>
      <c r="D529" s="76">
        <v>-59.15</v>
      </c>
      <c r="E529" s="244">
        <v>0</v>
      </c>
      <c r="F529" s="76">
        <v>0</v>
      </c>
    </row>
    <row r="530" spans="1:6" s="890" customFormat="1" ht="12.75">
      <c r="A530" s="66" t="s">
        <v>1233</v>
      </c>
      <c r="B530" s="197">
        <v>70420020</v>
      </c>
      <c r="C530" s="197">
        <v>5436930</v>
      </c>
      <c r="D530" s="197">
        <v>733683</v>
      </c>
      <c r="E530" s="244">
        <v>1.0418670713243194</v>
      </c>
      <c r="F530" s="197">
        <v>737327</v>
      </c>
    </row>
    <row r="531" spans="1:6" s="890" customFormat="1" ht="12.75">
      <c r="A531" s="66" t="s">
        <v>1234</v>
      </c>
      <c r="B531" s="76">
        <v>92821560</v>
      </c>
      <c r="C531" s="76">
        <v>5517430</v>
      </c>
      <c r="D531" s="76">
        <v>3567616.37</v>
      </c>
      <c r="E531" s="244">
        <v>3.8435212357990967</v>
      </c>
      <c r="F531" s="76">
        <v>772656.97</v>
      </c>
    </row>
    <row r="532" spans="1:6" s="893" customFormat="1" ht="12.75">
      <c r="A532" s="882" t="s">
        <v>1248</v>
      </c>
      <c r="B532" s="197">
        <v>3167100</v>
      </c>
      <c r="C532" s="197">
        <v>0</v>
      </c>
      <c r="D532" s="197">
        <v>0</v>
      </c>
      <c r="E532" s="244">
        <v>0</v>
      </c>
      <c r="F532" s="76">
        <v>0</v>
      </c>
    </row>
    <row r="533" spans="1:6" s="893" customFormat="1" ht="12.75">
      <c r="A533" s="891" t="s">
        <v>1313</v>
      </c>
      <c r="B533" s="197">
        <v>3167100</v>
      </c>
      <c r="C533" s="197">
        <v>0</v>
      </c>
      <c r="D533" s="197">
        <v>0</v>
      </c>
      <c r="E533" s="244">
        <v>0</v>
      </c>
      <c r="F533" s="76">
        <v>0</v>
      </c>
    </row>
    <row r="534" spans="1:6" s="885" customFormat="1" ht="12.75">
      <c r="A534" s="66" t="s">
        <v>1241</v>
      </c>
      <c r="B534" s="197">
        <v>89654460</v>
      </c>
      <c r="C534" s="197">
        <v>5517430</v>
      </c>
      <c r="D534" s="197">
        <v>3567616.37</v>
      </c>
      <c r="E534" s="244">
        <v>3.9792960327907836</v>
      </c>
      <c r="F534" s="76">
        <v>772657.37</v>
      </c>
    </row>
    <row r="535" spans="1:6" s="885" customFormat="1" ht="12.75">
      <c r="A535" s="891" t="s">
        <v>1256</v>
      </c>
      <c r="B535" s="197">
        <v>1855410</v>
      </c>
      <c r="C535" s="197">
        <v>30000</v>
      </c>
      <c r="D535" s="197">
        <v>0</v>
      </c>
      <c r="E535" s="244">
        <v>0</v>
      </c>
      <c r="F535" s="76">
        <v>0</v>
      </c>
    </row>
    <row r="536" spans="1:6" s="885" customFormat="1" ht="12.75">
      <c r="A536" s="66" t="s">
        <v>1243</v>
      </c>
      <c r="B536" s="197">
        <v>87799050</v>
      </c>
      <c r="C536" s="197">
        <v>5487430</v>
      </c>
      <c r="D536" s="197">
        <v>3567616.37</v>
      </c>
      <c r="E536" s="244">
        <v>4.063388351012909</v>
      </c>
      <c r="F536" s="76">
        <v>772657.37</v>
      </c>
    </row>
    <row r="537" spans="1:6" s="885" customFormat="1" ht="12.75">
      <c r="A537" s="66" t="s">
        <v>1244</v>
      </c>
      <c r="B537" s="197">
        <v>11126694</v>
      </c>
      <c r="C537" s="197">
        <v>0</v>
      </c>
      <c r="D537" s="197">
        <v>-2753492.52</v>
      </c>
      <c r="E537" s="243" t="s">
        <v>1472</v>
      </c>
      <c r="F537" s="76">
        <v>-7330.520000000019</v>
      </c>
    </row>
    <row r="538" spans="1:6" s="885" customFormat="1" ht="38.25">
      <c r="A538" s="902" t="s">
        <v>343</v>
      </c>
      <c r="B538" s="197">
        <v>241597</v>
      </c>
      <c r="C538" s="197">
        <v>0</v>
      </c>
      <c r="D538" s="197">
        <v>0</v>
      </c>
      <c r="E538" s="243" t="s">
        <v>1472</v>
      </c>
      <c r="F538" s="76">
        <v>0</v>
      </c>
    </row>
    <row r="539" spans="1:6" s="885" customFormat="1" ht="24.75" customHeight="1">
      <c r="A539" s="257" t="s">
        <v>1246</v>
      </c>
      <c r="B539" s="197">
        <v>-11368291</v>
      </c>
      <c r="C539" s="197">
        <v>0</v>
      </c>
      <c r="D539" s="197">
        <v>2753492.52</v>
      </c>
      <c r="E539" s="197" t="s">
        <v>1472</v>
      </c>
      <c r="F539" s="76">
        <v>7330.520000000019</v>
      </c>
    </row>
    <row r="540" spans="1:6" s="248" customFormat="1" ht="12.75">
      <c r="A540" s="857" t="s">
        <v>1257</v>
      </c>
      <c r="B540" s="76"/>
      <c r="C540" s="76"/>
      <c r="D540" s="76"/>
      <c r="E540" s="197"/>
      <c r="F540" s="76">
        <v>0</v>
      </c>
    </row>
    <row r="541" spans="1:6" s="876" customFormat="1" ht="12.75">
      <c r="A541" s="66" t="s">
        <v>429</v>
      </c>
      <c r="B541" s="197">
        <v>29135185</v>
      </c>
      <c r="C541" s="197">
        <v>4500000</v>
      </c>
      <c r="D541" s="197">
        <v>4500000</v>
      </c>
      <c r="E541" s="244">
        <v>15.445242582121926</v>
      </c>
      <c r="F541" s="76">
        <v>1000000</v>
      </c>
    </row>
    <row r="542" spans="1:6" s="895" customFormat="1" ht="11.25" customHeight="1">
      <c r="A542" s="66" t="s">
        <v>1231</v>
      </c>
      <c r="B542" s="197">
        <v>29135185</v>
      </c>
      <c r="C542" s="197">
        <v>4500000</v>
      </c>
      <c r="D542" s="197">
        <v>4500000</v>
      </c>
      <c r="E542" s="244">
        <v>15.445242582121926</v>
      </c>
      <c r="F542" s="76">
        <v>1000000</v>
      </c>
    </row>
    <row r="543" spans="1:6" s="893" customFormat="1" ht="12.75">
      <c r="A543" s="66" t="s">
        <v>1234</v>
      </c>
      <c r="B543" s="197">
        <v>29135185</v>
      </c>
      <c r="C543" s="197">
        <v>4500000</v>
      </c>
      <c r="D543" s="197">
        <v>4499999.65</v>
      </c>
      <c r="E543" s="244">
        <v>15.44524138082528</v>
      </c>
      <c r="F543" s="76">
        <v>1002722.65</v>
      </c>
    </row>
    <row r="544" spans="1:6" s="876" customFormat="1" ht="12" customHeight="1">
      <c r="A544" s="66" t="s">
        <v>1241</v>
      </c>
      <c r="B544" s="197">
        <v>29135185</v>
      </c>
      <c r="C544" s="197">
        <v>4500000</v>
      </c>
      <c r="D544" s="197">
        <v>4499999.65</v>
      </c>
      <c r="E544" s="244">
        <v>15.44524138082528</v>
      </c>
      <c r="F544" s="76">
        <v>1002722.65</v>
      </c>
    </row>
    <row r="545" spans="1:6" s="895" customFormat="1" ht="12.75">
      <c r="A545" s="66" t="s">
        <v>1243</v>
      </c>
      <c r="B545" s="197">
        <v>29135185</v>
      </c>
      <c r="C545" s="197">
        <v>4500000</v>
      </c>
      <c r="D545" s="197">
        <v>4499999.65</v>
      </c>
      <c r="E545" s="244">
        <v>15.44524138082528</v>
      </c>
      <c r="F545" s="76">
        <v>1002722.65</v>
      </c>
    </row>
    <row r="546" spans="1:6" s="895" customFormat="1" ht="12.75">
      <c r="A546" s="857" t="s">
        <v>430</v>
      </c>
      <c r="B546" s="76"/>
      <c r="C546" s="76"/>
      <c r="D546" s="76"/>
      <c r="E546" s="244"/>
      <c r="F546" s="76"/>
    </row>
    <row r="547" spans="1:6" s="893" customFormat="1" ht="12.75">
      <c r="A547" s="66" t="s">
        <v>429</v>
      </c>
      <c r="B547" s="197">
        <v>6700</v>
      </c>
      <c r="C547" s="197">
        <v>6700</v>
      </c>
      <c r="D547" s="197">
        <v>0</v>
      </c>
      <c r="E547" s="244">
        <v>0</v>
      </c>
      <c r="F547" s="76">
        <v>0</v>
      </c>
    </row>
    <row r="548" spans="1:6" s="876" customFormat="1" ht="12.75">
      <c r="A548" s="891" t="s">
        <v>277</v>
      </c>
      <c r="B548" s="197">
        <v>6700</v>
      </c>
      <c r="C548" s="197">
        <v>6700</v>
      </c>
      <c r="D548" s="197">
        <v>0</v>
      </c>
      <c r="E548" s="244">
        <v>0</v>
      </c>
      <c r="F548" s="76">
        <v>0</v>
      </c>
    </row>
    <row r="549" spans="1:6" s="876" customFormat="1" ht="12.75">
      <c r="A549" s="66" t="s">
        <v>1234</v>
      </c>
      <c r="B549" s="197">
        <v>6700</v>
      </c>
      <c r="C549" s="197">
        <v>6700</v>
      </c>
      <c r="D549" s="197">
        <v>0</v>
      </c>
      <c r="E549" s="244">
        <v>0</v>
      </c>
      <c r="F549" s="76">
        <v>0</v>
      </c>
    </row>
    <row r="550" spans="1:6" s="876" customFormat="1" ht="12.75">
      <c r="A550" s="882" t="s">
        <v>1248</v>
      </c>
      <c r="B550" s="197">
        <v>6700</v>
      </c>
      <c r="C550" s="197">
        <v>6700</v>
      </c>
      <c r="D550" s="197">
        <v>0</v>
      </c>
      <c r="E550" s="244">
        <v>0</v>
      </c>
      <c r="F550" s="76">
        <v>0</v>
      </c>
    </row>
    <row r="551" spans="1:6" s="876" customFormat="1" ht="12.75">
      <c r="A551" s="891" t="s">
        <v>1313</v>
      </c>
      <c r="B551" s="197">
        <v>6700</v>
      </c>
      <c r="C551" s="197">
        <v>6700</v>
      </c>
      <c r="D551" s="197">
        <v>0</v>
      </c>
      <c r="E551" s="244">
        <v>0</v>
      </c>
      <c r="F551" s="76">
        <v>0</v>
      </c>
    </row>
    <row r="552" spans="1:6" s="876" customFormat="1" ht="12.75">
      <c r="A552" s="89" t="s">
        <v>395</v>
      </c>
      <c r="B552" s="197"/>
      <c r="C552" s="197"/>
      <c r="D552" s="197"/>
      <c r="E552" s="244"/>
      <c r="F552" s="76"/>
    </row>
    <row r="553" spans="1:6" s="876" customFormat="1" ht="12.75">
      <c r="A553" s="882" t="s">
        <v>1230</v>
      </c>
      <c r="B553" s="197">
        <v>5913490</v>
      </c>
      <c r="C553" s="197">
        <v>0</v>
      </c>
      <c r="D553" s="197">
        <v>0</v>
      </c>
      <c r="E553" s="244">
        <v>0</v>
      </c>
      <c r="F553" s="76">
        <v>0</v>
      </c>
    </row>
    <row r="554" spans="1:6" s="876" customFormat="1" ht="12.75">
      <c r="A554" s="891" t="s">
        <v>397</v>
      </c>
      <c r="B554" s="197">
        <v>5913490</v>
      </c>
      <c r="C554" s="197">
        <v>0</v>
      </c>
      <c r="D554" s="197">
        <v>0</v>
      </c>
      <c r="E554" s="244">
        <v>0</v>
      </c>
      <c r="F554" s="76">
        <v>0</v>
      </c>
    </row>
    <row r="555" spans="1:6" s="876" customFormat="1" ht="12.75">
      <c r="A555" s="63" t="s">
        <v>1234</v>
      </c>
      <c r="B555" s="197">
        <v>5913490</v>
      </c>
      <c r="C555" s="197">
        <v>0</v>
      </c>
      <c r="D555" s="197">
        <v>0</v>
      </c>
      <c r="E555" s="244">
        <v>0</v>
      </c>
      <c r="F555" s="76">
        <v>0</v>
      </c>
    </row>
    <row r="556" spans="1:6" s="876" customFormat="1" ht="12.75">
      <c r="A556" s="882" t="s">
        <v>398</v>
      </c>
      <c r="B556" s="197">
        <v>5913490</v>
      </c>
      <c r="C556" s="197">
        <v>0</v>
      </c>
      <c r="D556" s="197">
        <v>0</v>
      </c>
      <c r="E556" s="244">
        <v>0</v>
      </c>
      <c r="F556" s="76">
        <v>0</v>
      </c>
    </row>
    <row r="557" spans="1:6" s="876" customFormat="1" ht="12.75">
      <c r="A557" s="894" t="s">
        <v>1153</v>
      </c>
      <c r="B557" s="197">
        <v>4583937</v>
      </c>
      <c r="C557" s="197">
        <v>0</v>
      </c>
      <c r="D557" s="197">
        <v>0</v>
      </c>
      <c r="E557" s="244">
        <v>0</v>
      </c>
      <c r="F557" s="76">
        <v>0</v>
      </c>
    </row>
    <row r="558" spans="1:6" s="876" customFormat="1" ht="12.75">
      <c r="A558" s="894" t="s">
        <v>76</v>
      </c>
      <c r="B558" s="197">
        <v>1217800</v>
      </c>
      <c r="C558" s="197">
        <v>0</v>
      </c>
      <c r="D558" s="197">
        <v>0</v>
      </c>
      <c r="E558" s="244">
        <v>0</v>
      </c>
      <c r="F558" s="76">
        <v>0</v>
      </c>
    </row>
    <row r="559" spans="1:6" s="876" customFormat="1" ht="12.75">
      <c r="A559" s="894" t="s">
        <v>1313</v>
      </c>
      <c r="B559" s="197">
        <v>111753</v>
      </c>
      <c r="C559" s="197">
        <v>0</v>
      </c>
      <c r="D559" s="197">
        <v>0</v>
      </c>
      <c r="E559" s="244">
        <v>0</v>
      </c>
      <c r="F559" s="76">
        <v>0</v>
      </c>
    </row>
    <row r="560" spans="1:6" s="876" customFormat="1" ht="12.75">
      <c r="A560" s="900" t="s">
        <v>327</v>
      </c>
      <c r="B560" s="197">
        <v>111753</v>
      </c>
      <c r="C560" s="197">
        <v>0</v>
      </c>
      <c r="D560" s="197">
        <v>0</v>
      </c>
      <c r="E560" s="244">
        <v>0</v>
      </c>
      <c r="F560" s="76">
        <v>0</v>
      </c>
    </row>
    <row r="561" spans="1:6" s="886" customFormat="1" ht="12.75">
      <c r="A561" s="67" t="s">
        <v>431</v>
      </c>
      <c r="B561" s="76"/>
      <c r="C561" s="76"/>
      <c r="D561" s="76"/>
      <c r="E561" s="244"/>
      <c r="F561" s="76"/>
    </row>
    <row r="562" spans="1:6" s="885" customFormat="1" ht="12.75">
      <c r="A562" s="67" t="s">
        <v>400</v>
      </c>
      <c r="B562" s="76"/>
      <c r="C562" s="76"/>
      <c r="D562" s="76"/>
      <c r="E562" s="244"/>
      <c r="F562" s="76"/>
    </row>
    <row r="563" spans="1:6" s="890" customFormat="1" ht="12.75">
      <c r="A563" s="880" t="s">
        <v>1230</v>
      </c>
      <c r="B563" s="76">
        <v>1285502</v>
      </c>
      <c r="C563" s="76">
        <v>16068</v>
      </c>
      <c r="D563" s="76">
        <v>13260</v>
      </c>
      <c r="E563" s="244">
        <v>1.0315036460464473</v>
      </c>
      <c r="F563" s="76">
        <v>8999</v>
      </c>
    </row>
    <row r="564" spans="1:6" s="890" customFormat="1" ht="12.75">
      <c r="A564" s="66" t="s">
        <v>1231</v>
      </c>
      <c r="B564" s="76">
        <v>294147</v>
      </c>
      <c r="C564" s="76">
        <v>12452</v>
      </c>
      <c r="D564" s="76">
        <v>12452</v>
      </c>
      <c r="E564" s="244">
        <v>4.233257520899414</v>
      </c>
      <c r="F564" s="76">
        <v>8226</v>
      </c>
    </row>
    <row r="565" spans="1:6" s="890" customFormat="1" ht="12.75">
      <c r="A565" s="66" t="s">
        <v>1233</v>
      </c>
      <c r="B565" s="76">
        <v>991355</v>
      </c>
      <c r="C565" s="76">
        <v>3616</v>
      </c>
      <c r="D565" s="76">
        <v>808</v>
      </c>
      <c r="E565" s="244">
        <v>0.08150460733037106</v>
      </c>
      <c r="F565" s="76">
        <v>773</v>
      </c>
    </row>
    <row r="566" spans="1:6" s="890" customFormat="1" ht="12.75">
      <c r="A566" s="66" t="s">
        <v>1234</v>
      </c>
      <c r="B566" s="76">
        <v>1285502</v>
      </c>
      <c r="C566" s="76">
        <v>16068</v>
      </c>
      <c r="D566" s="76">
        <v>885</v>
      </c>
      <c r="E566" s="244">
        <v>0.0688447003583036</v>
      </c>
      <c r="F566" s="76">
        <v>850</v>
      </c>
    </row>
    <row r="567" spans="1:6" s="892" customFormat="1" ht="12.75">
      <c r="A567" s="882" t="s">
        <v>398</v>
      </c>
      <c r="B567" s="76">
        <v>408684</v>
      </c>
      <c r="C567" s="76">
        <v>12068</v>
      </c>
      <c r="D567" s="76">
        <v>885</v>
      </c>
      <c r="E567" s="244">
        <v>0.21654872713392256</v>
      </c>
      <c r="F567" s="76">
        <v>850</v>
      </c>
    </row>
    <row r="568" spans="1:6" s="892" customFormat="1" ht="12.75">
      <c r="A568" s="66" t="s">
        <v>1236</v>
      </c>
      <c r="B568" s="76">
        <v>408684</v>
      </c>
      <c r="C568" s="76">
        <v>12068</v>
      </c>
      <c r="D568" s="76">
        <v>885</v>
      </c>
      <c r="E568" s="244">
        <v>0.21654872713392256</v>
      </c>
      <c r="F568" s="76">
        <v>850</v>
      </c>
    </row>
    <row r="569" spans="1:6" s="885" customFormat="1" ht="12.75">
      <c r="A569" s="66" t="s">
        <v>1241</v>
      </c>
      <c r="B569" s="76">
        <v>876818</v>
      </c>
      <c r="C569" s="76">
        <v>4000</v>
      </c>
      <c r="D569" s="76">
        <v>0</v>
      </c>
      <c r="E569" s="244">
        <v>0</v>
      </c>
      <c r="F569" s="76">
        <v>0</v>
      </c>
    </row>
    <row r="570" spans="1:6" s="885" customFormat="1" ht="12" customHeight="1">
      <c r="A570" s="66" t="s">
        <v>1242</v>
      </c>
      <c r="B570" s="76">
        <v>735068</v>
      </c>
      <c r="C570" s="76">
        <v>4000</v>
      </c>
      <c r="D570" s="76">
        <v>0</v>
      </c>
      <c r="E570" s="244">
        <v>0</v>
      </c>
      <c r="F570" s="76">
        <v>0</v>
      </c>
    </row>
    <row r="571" spans="1:6" s="885" customFormat="1" ht="12" customHeight="1">
      <c r="A571" s="66" t="s">
        <v>1243</v>
      </c>
      <c r="B571" s="76">
        <v>141750</v>
      </c>
      <c r="C571" s="76">
        <v>0</v>
      </c>
      <c r="D571" s="76">
        <v>0</v>
      </c>
      <c r="E571" s="244">
        <v>0</v>
      </c>
      <c r="F571" s="76">
        <v>0</v>
      </c>
    </row>
    <row r="572" spans="1:6" s="885" customFormat="1" ht="12" customHeight="1">
      <c r="A572" s="89" t="s">
        <v>411</v>
      </c>
      <c r="B572" s="76"/>
      <c r="C572" s="76"/>
      <c r="D572" s="76"/>
      <c r="E572" s="244"/>
      <c r="F572" s="76"/>
    </row>
    <row r="573" spans="1:6" s="885" customFormat="1" ht="12" customHeight="1">
      <c r="A573" s="880" t="s">
        <v>1230</v>
      </c>
      <c r="B573" s="76">
        <v>390119</v>
      </c>
      <c r="C573" s="76">
        <v>1992</v>
      </c>
      <c r="D573" s="76">
        <v>1992</v>
      </c>
      <c r="E573" s="244">
        <v>0.5106134282103666</v>
      </c>
      <c r="F573" s="76">
        <v>996</v>
      </c>
    </row>
    <row r="574" spans="1:6" s="885" customFormat="1" ht="12" customHeight="1">
      <c r="A574" s="881" t="s">
        <v>397</v>
      </c>
      <c r="B574" s="76">
        <v>31319</v>
      </c>
      <c r="C574" s="76">
        <v>1992</v>
      </c>
      <c r="D574" s="76">
        <v>1992</v>
      </c>
      <c r="E574" s="244">
        <v>6.360356333216259</v>
      </c>
      <c r="F574" s="76">
        <v>996</v>
      </c>
    </row>
    <row r="575" spans="1:6" s="885" customFormat="1" ht="12" customHeight="1">
      <c r="A575" s="881" t="s">
        <v>277</v>
      </c>
      <c r="B575" s="76">
        <v>358800</v>
      </c>
      <c r="C575" s="76">
        <v>0</v>
      </c>
      <c r="D575" s="76">
        <v>0</v>
      </c>
      <c r="E575" s="244">
        <v>0</v>
      </c>
      <c r="F575" s="76">
        <v>0</v>
      </c>
    </row>
    <row r="576" spans="1:6" s="885" customFormat="1" ht="12" customHeight="1">
      <c r="A576" s="66" t="s">
        <v>1234</v>
      </c>
      <c r="B576" s="76">
        <v>390119</v>
      </c>
      <c r="C576" s="76">
        <v>1992</v>
      </c>
      <c r="D576" s="76">
        <v>0</v>
      </c>
      <c r="E576" s="244">
        <v>0</v>
      </c>
      <c r="F576" s="76">
        <v>0</v>
      </c>
    </row>
    <row r="577" spans="1:6" s="885" customFormat="1" ht="12" customHeight="1">
      <c r="A577" s="891" t="s">
        <v>1248</v>
      </c>
      <c r="B577" s="76">
        <v>377661</v>
      </c>
      <c r="C577" s="76">
        <v>1992</v>
      </c>
      <c r="D577" s="76">
        <v>0</v>
      </c>
      <c r="E577" s="244">
        <v>0</v>
      </c>
      <c r="F577" s="76">
        <v>0</v>
      </c>
    </row>
    <row r="578" spans="1:6" s="885" customFormat="1" ht="12" customHeight="1">
      <c r="A578" s="900" t="s">
        <v>1153</v>
      </c>
      <c r="B578" s="76">
        <v>377661</v>
      </c>
      <c r="C578" s="76">
        <v>1992</v>
      </c>
      <c r="D578" s="76">
        <v>0</v>
      </c>
      <c r="E578" s="244">
        <v>0</v>
      </c>
      <c r="F578" s="76">
        <v>0</v>
      </c>
    </row>
    <row r="579" spans="1:6" s="885" customFormat="1" ht="12" customHeight="1">
      <c r="A579" s="882" t="s">
        <v>1241</v>
      </c>
      <c r="B579" s="76">
        <v>12458</v>
      </c>
      <c r="C579" s="76">
        <v>0</v>
      </c>
      <c r="D579" s="76">
        <v>0</v>
      </c>
      <c r="E579" s="244">
        <v>0</v>
      </c>
      <c r="F579" s="76">
        <v>0</v>
      </c>
    </row>
    <row r="580" spans="1:6" s="885" customFormat="1" ht="12" customHeight="1">
      <c r="A580" s="900" t="s">
        <v>1025</v>
      </c>
      <c r="B580" s="76">
        <v>12458</v>
      </c>
      <c r="C580" s="76">
        <v>0</v>
      </c>
      <c r="D580" s="76">
        <v>0</v>
      </c>
      <c r="E580" s="244">
        <v>0</v>
      </c>
      <c r="F580" s="76">
        <v>0</v>
      </c>
    </row>
    <row r="581" spans="1:6" s="38" customFormat="1" ht="12" customHeight="1">
      <c r="A581" s="67" t="s">
        <v>1257</v>
      </c>
      <c r="B581" s="76"/>
      <c r="C581" s="76"/>
      <c r="D581" s="76"/>
      <c r="E581" s="244"/>
      <c r="F581" s="76"/>
    </row>
    <row r="582" spans="1:6" s="38" customFormat="1" ht="12" customHeight="1">
      <c r="A582" s="66" t="s">
        <v>429</v>
      </c>
      <c r="B582" s="76">
        <v>4434897</v>
      </c>
      <c r="C582" s="76">
        <v>564439</v>
      </c>
      <c r="D582" s="76">
        <v>564439</v>
      </c>
      <c r="E582" s="244">
        <v>12.727217791078349</v>
      </c>
      <c r="F582" s="76">
        <v>279625</v>
      </c>
    </row>
    <row r="583" spans="1:6" s="38" customFormat="1" ht="12" customHeight="1">
      <c r="A583" s="66" t="s">
        <v>1231</v>
      </c>
      <c r="B583" s="76">
        <v>4434897</v>
      </c>
      <c r="C583" s="76">
        <v>564439</v>
      </c>
      <c r="D583" s="76">
        <v>564439</v>
      </c>
      <c r="E583" s="244">
        <v>12.727217791078349</v>
      </c>
      <c r="F583" s="76">
        <v>279625</v>
      </c>
    </row>
    <row r="584" spans="1:6" s="38" customFormat="1" ht="12" customHeight="1">
      <c r="A584" s="66" t="s">
        <v>1234</v>
      </c>
      <c r="B584" s="76">
        <v>4434897</v>
      </c>
      <c r="C584" s="76">
        <v>564439</v>
      </c>
      <c r="D584" s="76">
        <v>67717.73</v>
      </c>
      <c r="E584" s="244">
        <v>1.5269290357814398</v>
      </c>
      <c r="F584" s="76">
        <v>31795.73</v>
      </c>
    </row>
    <row r="585" spans="1:6" s="38" customFormat="1" ht="12" customHeight="1">
      <c r="A585" s="891" t="s">
        <v>1248</v>
      </c>
      <c r="B585" s="76">
        <v>529346</v>
      </c>
      <c r="C585" s="76">
        <v>88294</v>
      </c>
      <c r="D585" s="76">
        <v>20157.01</v>
      </c>
      <c r="E585" s="244">
        <v>3.8079082490469367</v>
      </c>
      <c r="F585" s="76">
        <v>8453.01</v>
      </c>
    </row>
    <row r="586" spans="1:6" s="38" customFormat="1" ht="12" customHeight="1">
      <c r="A586" s="894" t="s">
        <v>1153</v>
      </c>
      <c r="B586" s="76">
        <v>529346</v>
      </c>
      <c r="C586" s="76">
        <v>88294</v>
      </c>
      <c r="D586" s="76">
        <v>20157.01</v>
      </c>
      <c r="E586" s="244">
        <v>3.8079082490469367</v>
      </c>
      <c r="F586" s="76">
        <v>8453.01</v>
      </c>
    </row>
    <row r="587" spans="1:6" s="38" customFormat="1" ht="12" customHeight="1">
      <c r="A587" s="66" t="s">
        <v>1241</v>
      </c>
      <c r="B587" s="76">
        <v>3905551</v>
      </c>
      <c r="C587" s="76">
        <v>476145</v>
      </c>
      <c r="D587" s="76">
        <v>47560.72</v>
      </c>
      <c r="E587" s="244">
        <v>1.2177723450545135</v>
      </c>
      <c r="F587" s="76">
        <v>23342.72</v>
      </c>
    </row>
    <row r="588" spans="1:6" s="38" customFormat="1" ht="12" customHeight="1">
      <c r="A588" s="891" t="s">
        <v>1256</v>
      </c>
      <c r="B588" s="76">
        <v>52718</v>
      </c>
      <c r="C588" s="76">
        <v>11692</v>
      </c>
      <c r="D588" s="76">
        <v>0</v>
      </c>
      <c r="E588" s="244">
        <v>0</v>
      </c>
      <c r="F588" s="76">
        <v>0</v>
      </c>
    </row>
    <row r="589" spans="1:6" s="38" customFormat="1" ht="12" customHeight="1">
      <c r="A589" s="66" t="s">
        <v>1243</v>
      </c>
      <c r="B589" s="76">
        <v>3852833</v>
      </c>
      <c r="C589" s="76">
        <v>464453</v>
      </c>
      <c r="D589" s="76">
        <v>47560.72</v>
      </c>
      <c r="E589" s="244">
        <v>1.23443502482459</v>
      </c>
      <c r="F589" s="76">
        <v>23342.72</v>
      </c>
    </row>
    <row r="590" spans="1:6" s="38" customFormat="1" ht="12" customHeight="1">
      <c r="A590" s="67" t="s">
        <v>386</v>
      </c>
      <c r="B590" s="76"/>
      <c r="C590" s="76"/>
      <c r="D590" s="76"/>
      <c r="E590" s="244"/>
      <c r="F590" s="76"/>
    </row>
    <row r="591" spans="1:6" s="38" customFormat="1" ht="12" customHeight="1">
      <c r="A591" s="66" t="s">
        <v>429</v>
      </c>
      <c r="B591" s="76">
        <v>25150456</v>
      </c>
      <c r="C591" s="76">
        <v>2562335</v>
      </c>
      <c r="D591" s="76">
        <v>2562335</v>
      </c>
      <c r="E591" s="244">
        <v>10.18802601431958</v>
      </c>
      <c r="F591" s="76">
        <v>1727573</v>
      </c>
    </row>
    <row r="592" spans="1:6" s="38" customFormat="1" ht="12" customHeight="1">
      <c r="A592" s="66" t="s">
        <v>1231</v>
      </c>
      <c r="B592" s="76">
        <v>25150456</v>
      </c>
      <c r="C592" s="76">
        <v>2562335</v>
      </c>
      <c r="D592" s="76">
        <v>2562335</v>
      </c>
      <c r="E592" s="244">
        <v>10.18802601431958</v>
      </c>
      <c r="F592" s="76">
        <v>1727573</v>
      </c>
    </row>
    <row r="593" spans="1:6" s="38" customFormat="1" ht="12" customHeight="1">
      <c r="A593" s="66" t="s">
        <v>432</v>
      </c>
      <c r="B593" s="76">
        <v>21250274</v>
      </c>
      <c r="C593" s="76">
        <v>2456462</v>
      </c>
      <c r="D593" s="197">
        <v>961751</v>
      </c>
      <c r="E593" s="244">
        <v>4.525828702255792</v>
      </c>
      <c r="F593" s="197">
        <v>628118</v>
      </c>
    </row>
    <row r="594" spans="1:6" s="38" customFormat="1" ht="12" customHeight="1">
      <c r="A594" s="891" t="s">
        <v>1248</v>
      </c>
      <c r="B594" s="76">
        <v>21250274</v>
      </c>
      <c r="C594" s="76">
        <v>2456462</v>
      </c>
      <c r="D594" s="197">
        <v>961751</v>
      </c>
      <c r="E594" s="244">
        <v>4.525828702255792</v>
      </c>
      <c r="F594" s="197">
        <v>628118</v>
      </c>
    </row>
    <row r="595" spans="1:6" s="38" customFormat="1" ht="12" customHeight="1">
      <c r="A595" s="894" t="s">
        <v>1153</v>
      </c>
      <c r="B595" s="76">
        <v>20640266</v>
      </c>
      <c r="C595" s="76">
        <v>2336787</v>
      </c>
      <c r="D595" s="76">
        <v>891104</v>
      </c>
      <c r="E595" s="244">
        <v>4.317308701351038</v>
      </c>
      <c r="F595" s="76">
        <v>579283</v>
      </c>
    </row>
    <row r="596" spans="1:6" s="38" customFormat="1" ht="12" customHeight="1">
      <c r="A596" s="894" t="s">
        <v>408</v>
      </c>
      <c r="B596" s="76">
        <v>610008</v>
      </c>
      <c r="C596" s="76">
        <v>119675</v>
      </c>
      <c r="D596" s="197">
        <v>70646</v>
      </c>
      <c r="E596" s="244">
        <v>11.581159591349621</v>
      </c>
      <c r="F596" s="197">
        <v>48834</v>
      </c>
    </row>
    <row r="597" spans="1:6" s="38" customFormat="1" ht="12" customHeight="1">
      <c r="A597" s="900" t="s">
        <v>388</v>
      </c>
      <c r="B597" s="76">
        <v>610008</v>
      </c>
      <c r="C597" s="76">
        <v>119675</v>
      </c>
      <c r="D597" s="76">
        <v>70617</v>
      </c>
      <c r="E597" s="244">
        <v>11.57640555533698</v>
      </c>
      <c r="F597" s="197">
        <v>48805</v>
      </c>
    </row>
    <row r="598" spans="1:6" s="38" customFormat="1" ht="12" customHeight="1">
      <c r="A598" s="900" t="s">
        <v>433</v>
      </c>
      <c r="B598" s="76">
        <v>0</v>
      </c>
      <c r="C598" s="76">
        <v>0</v>
      </c>
      <c r="D598" s="76">
        <v>29</v>
      </c>
      <c r="E598" s="244">
        <v>0</v>
      </c>
      <c r="F598" s="197">
        <v>29</v>
      </c>
    </row>
    <row r="599" spans="1:6" s="38" customFormat="1" ht="12" customHeight="1">
      <c r="A599" s="67" t="s">
        <v>434</v>
      </c>
      <c r="B599" s="76"/>
      <c r="C599" s="76"/>
      <c r="D599" s="76"/>
      <c r="E599" s="244"/>
      <c r="F599" s="76"/>
    </row>
    <row r="600" spans="1:6" s="38" customFormat="1" ht="12" customHeight="1">
      <c r="A600" s="66" t="s">
        <v>429</v>
      </c>
      <c r="B600" s="76">
        <v>4288426</v>
      </c>
      <c r="C600" s="76">
        <v>162517</v>
      </c>
      <c r="D600" s="76">
        <v>162517</v>
      </c>
      <c r="E600" s="244">
        <v>3.7896654856583742</v>
      </c>
      <c r="F600" s="76">
        <v>49504</v>
      </c>
    </row>
    <row r="601" spans="1:6" s="38" customFormat="1" ht="12" customHeight="1">
      <c r="A601" s="66" t="s">
        <v>1231</v>
      </c>
      <c r="B601" s="76">
        <v>4288426</v>
      </c>
      <c r="C601" s="76">
        <v>162517</v>
      </c>
      <c r="D601" s="76">
        <v>162517</v>
      </c>
      <c r="E601" s="244">
        <v>3.7896654856583742</v>
      </c>
      <c r="F601" s="76">
        <v>49504</v>
      </c>
    </row>
    <row r="602" spans="1:6" s="38" customFormat="1" ht="12" customHeight="1">
      <c r="A602" s="66" t="s">
        <v>1234</v>
      </c>
      <c r="B602" s="76">
        <v>4288426</v>
      </c>
      <c r="C602" s="76">
        <v>162517</v>
      </c>
      <c r="D602" s="76">
        <v>31290</v>
      </c>
      <c r="E602" s="244">
        <v>0.7296383335051135</v>
      </c>
      <c r="F602" s="76">
        <v>20212</v>
      </c>
    </row>
    <row r="603" spans="1:6" s="38" customFormat="1" ht="12" customHeight="1">
      <c r="A603" s="882" t="s">
        <v>1248</v>
      </c>
      <c r="B603" s="76">
        <v>4288426</v>
      </c>
      <c r="C603" s="76">
        <v>162517</v>
      </c>
      <c r="D603" s="76">
        <v>31290</v>
      </c>
      <c r="E603" s="244">
        <v>0.7296383335051135</v>
      </c>
      <c r="F603" s="76">
        <v>20212</v>
      </c>
    </row>
    <row r="604" spans="1:6" s="38" customFormat="1" ht="12" customHeight="1">
      <c r="A604" s="66" t="s">
        <v>1236</v>
      </c>
      <c r="B604" s="76">
        <v>196042</v>
      </c>
      <c r="C604" s="76">
        <v>32674</v>
      </c>
      <c r="D604" s="76">
        <v>19838</v>
      </c>
      <c r="E604" s="244">
        <v>10.119260158537456</v>
      </c>
      <c r="F604" s="76">
        <v>8760</v>
      </c>
    </row>
    <row r="605" spans="1:6" s="38" customFormat="1" ht="12" customHeight="1">
      <c r="A605" s="891" t="s">
        <v>408</v>
      </c>
      <c r="B605" s="76">
        <v>4092384</v>
      </c>
      <c r="C605" s="76">
        <v>129843</v>
      </c>
      <c r="D605" s="76">
        <v>11452</v>
      </c>
      <c r="E605" s="244">
        <v>0.27983688725202716</v>
      </c>
      <c r="F605" s="76">
        <v>11452</v>
      </c>
    </row>
    <row r="606" spans="1:6" s="38" customFormat="1" ht="12" customHeight="1">
      <c r="A606" s="894" t="s">
        <v>388</v>
      </c>
      <c r="B606" s="76">
        <v>2254487</v>
      </c>
      <c r="C606" s="76">
        <v>129843</v>
      </c>
      <c r="D606" s="76">
        <v>11452</v>
      </c>
      <c r="E606" s="244">
        <v>0.5079647831191753</v>
      </c>
      <c r="F606" s="76">
        <v>11452</v>
      </c>
    </row>
    <row r="607" spans="1:6" s="38" customFormat="1" ht="12" customHeight="1">
      <c r="A607" s="894" t="s">
        <v>330</v>
      </c>
      <c r="B607" s="76">
        <v>1837897</v>
      </c>
      <c r="C607" s="76"/>
      <c r="D607" s="76"/>
      <c r="E607" s="244">
        <v>0</v>
      </c>
      <c r="F607" s="76">
        <v>0</v>
      </c>
    </row>
    <row r="608" spans="1:6" s="38" customFormat="1" ht="12" customHeight="1">
      <c r="A608" s="89" t="s">
        <v>395</v>
      </c>
      <c r="B608" s="76"/>
      <c r="C608" s="76"/>
      <c r="D608" s="76"/>
      <c r="E608" s="244"/>
      <c r="F608" s="76">
        <v>0</v>
      </c>
    </row>
    <row r="609" spans="1:6" s="38" customFormat="1" ht="12" customHeight="1">
      <c r="A609" s="880" t="s">
        <v>1230</v>
      </c>
      <c r="B609" s="76">
        <v>285743</v>
      </c>
      <c r="C609" s="76">
        <v>0</v>
      </c>
      <c r="D609" s="76">
        <v>0</v>
      </c>
      <c r="E609" s="244">
        <v>0</v>
      </c>
      <c r="F609" s="76">
        <v>0</v>
      </c>
    </row>
    <row r="610" spans="1:6" s="38" customFormat="1" ht="12" customHeight="1">
      <c r="A610" s="881" t="s">
        <v>397</v>
      </c>
      <c r="B610" s="76">
        <v>285743</v>
      </c>
      <c r="C610" s="76">
        <v>0</v>
      </c>
      <c r="D610" s="76">
        <v>0</v>
      </c>
      <c r="E610" s="244">
        <v>0</v>
      </c>
      <c r="F610" s="76">
        <v>0</v>
      </c>
    </row>
    <row r="611" spans="1:6" s="38" customFormat="1" ht="12" customHeight="1">
      <c r="A611" s="880" t="s">
        <v>970</v>
      </c>
      <c r="B611" s="76">
        <v>285743</v>
      </c>
      <c r="C611" s="76">
        <v>0</v>
      </c>
      <c r="D611" s="76">
        <v>0</v>
      </c>
      <c r="E611" s="244">
        <v>0</v>
      </c>
      <c r="F611" s="76">
        <v>0</v>
      </c>
    </row>
    <row r="612" spans="1:6" s="38" customFormat="1" ht="12" customHeight="1">
      <c r="A612" s="882" t="s">
        <v>398</v>
      </c>
      <c r="B612" s="76">
        <v>285743</v>
      </c>
      <c r="C612" s="76">
        <v>0</v>
      </c>
      <c r="D612" s="76">
        <v>0</v>
      </c>
      <c r="E612" s="244">
        <v>0</v>
      </c>
      <c r="F612" s="76">
        <v>0</v>
      </c>
    </row>
    <row r="613" spans="1:6" s="38" customFormat="1" ht="12" customHeight="1">
      <c r="A613" s="883" t="s">
        <v>76</v>
      </c>
      <c r="B613" s="76">
        <v>19963</v>
      </c>
      <c r="C613" s="76">
        <v>0</v>
      </c>
      <c r="D613" s="76">
        <v>0</v>
      </c>
      <c r="E613" s="244">
        <v>0</v>
      </c>
      <c r="F613" s="76">
        <v>0</v>
      </c>
    </row>
    <row r="614" spans="1:6" s="38" customFormat="1" ht="12" customHeight="1">
      <c r="A614" s="883" t="s">
        <v>1313</v>
      </c>
      <c r="B614" s="76">
        <v>265780</v>
      </c>
      <c r="C614" s="76">
        <v>0</v>
      </c>
      <c r="D614" s="76">
        <v>0</v>
      </c>
      <c r="E614" s="244">
        <v>0</v>
      </c>
      <c r="F614" s="76">
        <v>0</v>
      </c>
    </row>
    <row r="615" spans="1:6" s="38" customFormat="1" ht="12" customHeight="1">
      <c r="A615" s="884" t="s">
        <v>327</v>
      </c>
      <c r="B615" s="76">
        <v>265780</v>
      </c>
      <c r="C615" s="76">
        <v>0</v>
      </c>
      <c r="D615" s="76">
        <v>0</v>
      </c>
      <c r="E615" s="244">
        <v>0</v>
      </c>
      <c r="F615" s="76">
        <v>0</v>
      </c>
    </row>
    <row r="616" spans="1:6" s="886" customFormat="1" ht="12.75">
      <c r="A616" s="67" t="s">
        <v>435</v>
      </c>
      <c r="B616" s="76"/>
      <c r="C616" s="76"/>
      <c r="D616" s="76"/>
      <c r="E616" s="244"/>
      <c r="F616" s="76"/>
    </row>
    <row r="617" spans="1:6" s="885" customFormat="1" ht="12.75">
      <c r="A617" s="67" t="s">
        <v>400</v>
      </c>
      <c r="B617" s="76"/>
      <c r="C617" s="197"/>
      <c r="D617" s="197"/>
      <c r="E617" s="244"/>
      <c r="F617" s="197"/>
    </row>
    <row r="618" spans="1:6" s="890" customFormat="1" ht="12.75">
      <c r="A618" s="880" t="s">
        <v>1230</v>
      </c>
      <c r="B618" s="76">
        <v>388446</v>
      </c>
      <c r="C618" s="197">
        <v>95155</v>
      </c>
      <c r="D618" s="197">
        <v>31600</v>
      </c>
      <c r="E618" s="244">
        <v>8.134978864501115</v>
      </c>
      <c r="F618" s="197">
        <v>31600</v>
      </c>
    </row>
    <row r="619" spans="1:6" s="890" customFormat="1" ht="12.75">
      <c r="A619" s="66" t="s">
        <v>419</v>
      </c>
      <c r="B619" s="76">
        <v>202938</v>
      </c>
      <c r="C619" s="76">
        <v>29460</v>
      </c>
      <c r="D619" s="76">
        <v>29460</v>
      </c>
      <c r="E619" s="244">
        <v>14.516748957809774</v>
      </c>
      <c r="F619" s="76">
        <v>29460</v>
      </c>
    </row>
    <row r="620" spans="1:6" s="890" customFormat="1" ht="12.75">
      <c r="A620" s="891" t="s">
        <v>1121</v>
      </c>
      <c r="B620" s="76">
        <v>11710</v>
      </c>
      <c r="C620" s="76">
        <v>11710</v>
      </c>
      <c r="D620" s="76">
        <v>0</v>
      </c>
      <c r="E620" s="244">
        <v>0</v>
      </c>
      <c r="F620" s="76">
        <v>0</v>
      </c>
    </row>
    <row r="621" spans="1:6" s="890" customFormat="1" ht="12.75">
      <c r="A621" s="66" t="s">
        <v>401</v>
      </c>
      <c r="B621" s="76">
        <v>173798</v>
      </c>
      <c r="C621" s="76">
        <v>53985</v>
      </c>
      <c r="D621" s="76">
        <v>2140</v>
      </c>
      <c r="E621" s="244">
        <v>1.2313145145513757</v>
      </c>
      <c r="F621" s="76">
        <v>2140</v>
      </c>
    </row>
    <row r="622" spans="1:6" s="890" customFormat="1" ht="12.75">
      <c r="A622" s="66" t="s">
        <v>1234</v>
      </c>
      <c r="B622" s="76">
        <v>388446</v>
      </c>
      <c r="C622" s="76">
        <v>95155</v>
      </c>
      <c r="D622" s="76">
        <v>2140</v>
      </c>
      <c r="E622" s="244">
        <v>0.5509131256339362</v>
      </c>
      <c r="F622" s="76">
        <v>2140</v>
      </c>
    </row>
    <row r="623" spans="1:6" s="892" customFormat="1" ht="12.75">
      <c r="A623" s="882" t="s">
        <v>398</v>
      </c>
      <c r="B623" s="76">
        <v>74080</v>
      </c>
      <c r="C623" s="76">
        <v>13369</v>
      </c>
      <c r="D623" s="76">
        <v>2140</v>
      </c>
      <c r="E623" s="244">
        <v>2.888768898488121</v>
      </c>
      <c r="F623" s="76">
        <v>2140</v>
      </c>
    </row>
    <row r="624" spans="1:6" s="892" customFormat="1" ht="12.75">
      <c r="A624" s="66" t="s">
        <v>1236</v>
      </c>
      <c r="B624" s="76">
        <v>74080</v>
      </c>
      <c r="C624" s="76">
        <v>13369</v>
      </c>
      <c r="D624" s="76">
        <v>2140</v>
      </c>
      <c r="E624" s="244">
        <v>2.888768898488121</v>
      </c>
      <c r="F624" s="76">
        <v>2140</v>
      </c>
    </row>
    <row r="625" spans="1:6" s="885" customFormat="1" ht="12.75">
      <c r="A625" s="66" t="s">
        <v>1241</v>
      </c>
      <c r="B625" s="76">
        <v>314366</v>
      </c>
      <c r="C625" s="76">
        <v>81786</v>
      </c>
      <c r="D625" s="76">
        <v>0</v>
      </c>
      <c r="E625" s="244">
        <v>0</v>
      </c>
      <c r="F625" s="76">
        <v>0</v>
      </c>
    </row>
    <row r="626" spans="1:6" s="885" customFormat="1" ht="12.75">
      <c r="A626" s="66" t="s">
        <v>1242</v>
      </c>
      <c r="B626" s="76">
        <v>314366</v>
      </c>
      <c r="C626" s="76">
        <v>81786</v>
      </c>
      <c r="D626" s="76">
        <v>0</v>
      </c>
      <c r="E626" s="244">
        <v>0</v>
      </c>
      <c r="F626" s="76">
        <v>0</v>
      </c>
    </row>
    <row r="627" spans="1:6" s="885" customFormat="1" ht="12.75">
      <c r="A627" s="89" t="s">
        <v>411</v>
      </c>
      <c r="B627" s="76"/>
      <c r="C627" s="76"/>
      <c r="D627" s="76"/>
      <c r="E627" s="244"/>
      <c r="F627" s="76"/>
    </row>
    <row r="628" spans="1:6" s="885" customFormat="1" ht="12.75">
      <c r="A628" s="880" t="s">
        <v>1230</v>
      </c>
      <c r="B628" s="76">
        <v>1206206</v>
      </c>
      <c r="C628" s="76">
        <v>0</v>
      </c>
      <c r="D628" s="76">
        <v>0</v>
      </c>
      <c r="E628" s="244">
        <v>0</v>
      </c>
      <c r="F628" s="76">
        <v>0</v>
      </c>
    </row>
    <row r="629" spans="1:6" s="885" customFormat="1" ht="12.75">
      <c r="A629" s="891" t="s">
        <v>397</v>
      </c>
      <c r="B629" s="76">
        <v>53252</v>
      </c>
      <c r="C629" s="76">
        <v>0</v>
      </c>
      <c r="D629" s="76">
        <v>0</v>
      </c>
      <c r="E629" s="244">
        <v>0</v>
      </c>
      <c r="F629" s="76">
        <v>0</v>
      </c>
    </row>
    <row r="630" spans="1:6" s="885" customFormat="1" ht="12.75">
      <c r="A630" s="891" t="s">
        <v>277</v>
      </c>
      <c r="B630" s="76">
        <v>1152954</v>
      </c>
      <c r="C630" s="76">
        <v>0</v>
      </c>
      <c r="D630" s="76">
        <v>0</v>
      </c>
      <c r="E630" s="244">
        <v>0</v>
      </c>
      <c r="F630" s="76">
        <v>0</v>
      </c>
    </row>
    <row r="631" spans="1:6" s="885" customFormat="1" ht="12.75">
      <c r="A631" s="66" t="s">
        <v>1234</v>
      </c>
      <c r="B631" s="76">
        <v>1206206</v>
      </c>
      <c r="C631" s="76">
        <v>0</v>
      </c>
      <c r="D631" s="76">
        <v>0</v>
      </c>
      <c r="E631" s="244">
        <v>0</v>
      </c>
      <c r="F631" s="76">
        <v>0</v>
      </c>
    </row>
    <row r="632" spans="1:6" s="885" customFormat="1" ht="12.75">
      <c r="A632" s="891" t="s">
        <v>1248</v>
      </c>
      <c r="B632" s="76">
        <v>1206206</v>
      </c>
      <c r="C632" s="76">
        <v>0</v>
      </c>
      <c r="D632" s="76">
        <v>0</v>
      </c>
      <c r="E632" s="244">
        <v>0</v>
      </c>
      <c r="F632" s="76">
        <v>0</v>
      </c>
    </row>
    <row r="633" spans="1:6" s="885" customFormat="1" ht="12.75">
      <c r="A633" s="894" t="s">
        <v>1153</v>
      </c>
      <c r="B633" s="76">
        <v>1206206</v>
      </c>
      <c r="C633" s="76">
        <v>0</v>
      </c>
      <c r="D633" s="76">
        <v>0</v>
      </c>
      <c r="E633" s="244">
        <v>0</v>
      </c>
      <c r="F633" s="76">
        <v>0</v>
      </c>
    </row>
    <row r="634" spans="1:6" s="885" customFormat="1" ht="25.5">
      <c r="A634" s="857" t="s">
        <v>404</v>
      </c>
      <c r="B634" s="22"/>
      <c r="C634" s="22"/>
      <c r="D634" s="22"/>
      <c r="E634" s="244"/>
      <c r="F634" s="76"/>
    </row>
    <row r="635" spans="1:6" s="890" customFormat="1" ht="12.75">
      <c r="A635" s="880" t="s">
        <v>1230</v>
      </c>
      <c r="B635" s="76">
        <v>2615385</v>
      </c>
      <c r="C635" s="76">
        <v>5000</v>
      </c>
      <c r="D635" s="76">
        <v>5000</v>
      </c>
      <c r="E635" s="244">
        <v>0.19117644247405258</v>
      </c>
      <c r="F635" s="76">
        <v>5000</v>
      </c>
    </row>
    <row r="636" spans="1:6" s="890" customFormat="1" ht="12.75">
      <c r="A636" s="66" t="s">
        <v>1231</v>
      </c>
      <c r="B636" s="76">
        <v>2615385</v>
      </c>
      <c r="C636" s="76">
        <v>5000</v>
      </c>
      <c r="D636" s="76">
        <v>5000</v>
      </c>
      <c r="E636" s="244">
        <v>0.19117644247405258</v>
      </c>
      <c r="F636" s="76">
        <v>5000</v>
      </c>
    </row>
    <row r="637" spans="1:6" s="890" customFormat="1" ht="12.75">
      <c r="A637" s="66" t="s">
        <v>1234</v>
      </c>
      <c r="B637" s="76">
        <v>2615385</v>
      </c>
      <c r="C637" s="76">
        <v>5000</v>
      </c>
      <c r="D637" s="76">
        <v>0</v>
      </c>
      <c r="E637" s="244">
        <v>0</v>
      </c>
      <c r="F637" s="76">
        <v>0</v>
      </c>
    </row>
    <row r="638" spans="1:6" s="885" customFormat="1" ht="12.75">
      <c r="A638" s="66" t="s">
        <v>1241</v>
      </c>
      <c r="B638" s="76">
        <v>2615385</v>
      </c>
      <c r="C638" s="76">
        <v>5000</v>
      </c>
      <c r="D638" s="76">
        <v>0</v>
      </c>
      <c r="E638" s="244">
        <v>0</v>
      </c>
      <c r="F638" s="76">
        <v>0</v>
      </c>
    </row>
    <row r="639" spans="1:6" s="885" customFormat="1" ht="12.75">
      <c r="A639" s="66" t="s">
        <v>1243</v>
      </c>
      <c r="B639" s="76">
        <v>2615385</v>
      </c>
      <c r="C639" s="76">
        <v>5000</v>
      </c>
      <c r="D639" s="76">
        <v>0</v>
      </c>
      <c r="E639" s="244">
        <v>0</v>
      </c>
      <c r="F639" s="76">
        <v>0</v>
      </c>
    </row>
    <row r="640" spans="1:6" s="837" customFormat="1" ht="12.75">
      <c r="A640" s="89" t="s">
        <v>395</v>
      </c>
      <c r="B640" s="76"/>
      <c r="C640" s="76"/>
      <c r="D640" s="76"/>
      <c r="E640" s="244"/>
      <c r="F640" s="76"/>
    </row>
    <row r="641" spans="1:6" s="837" customFormat="1" ht="12.75">
      <c r="A641" s="882" t="s">
        <v>1230</v>
      </c>
      <c r="B641" s="76">
        <v>157047</v>
      </c>
      <c r="C641" s="76">
        <v>0</v>
      </c>
      <c r="D641" s="76">
        <v>0</v>
      </c>
      <c r="E641" s="244">
        <v>0</v>
      </c>
      <c r="F641" s="76">
        <v>0</v>
      </c>
    </row>
    <row r="642" spans="1:6" s="837" customFormat="1" ht="12.75">
      <c r="A642" s="891" t="s">
        <v>397</v>
      </c>
      <c r="B642" s="76">
        <v>30602</v>
      </c>
      <c r="C642" s="76">
        <v>0</v>
      </c>
      <c r="D642" s="76">
        <v>0</v>
      </c>
      <c r="E642" s="244">
        <v>0</v>
      </c>
      <c r="F642" s="76">
        <v>0</v>
      </c>
    </row>
    <row r="643" spans="1:6" s="837" customFormat="1" ht="12.75">
      <c r="A643" s="891" t="s">
        <v>1121</v>
      </c>
      <c r="B643" s="76">
        <v>126445</v>
      </c>
      <c r="C643" s="76">
        <v>0</v>
      </c>
      <c r="D643" s="76">
        <v>0</v>
      </c>
      <c r="E643" s="244">
        <v>0</v>
      </c>
      <c r="F643" s="76">
        <v>0</v>
      </c>
    </row>
    <row r="644" spans="1:6" s="837" customFormat="1" ht="12.75">
      <c r="A644" s="63" t="s">
        <v>1234</v>
      </c>
      <c r="B644" s="76">
        <v>157047</v>
      </c>
      <c r="C644" s="76">
        <v>0</v>
      </c>
      <c r="D644" s="76">
        <v>0</v>
      </c>
      <c r="E644" s="244">
        <v>0</v>
      </c>
      <c r="F644" s="76">
        <v>0</v>
      </c>
    </row>
    <row r="645" spans="1:6" s="837" customFormat="1" ht="12.75">
      <c r="A645" s="882" t="s">
        <v>398</v>
      </c>
      <c r="B645" s="76">
        <v>157047</v>
      </c>
      <c r="C645" s="76">
        <v>0</v>
      </c>
      <c r="D645" s="76">
        <v>0</v>
      </c>
      <c r="E645" s="244">
        <v>0</v>
      </c>
      <c r="F645" s="76">
        <v>0</v>
      </c>
    </row>
    <row r="646" spans="1:6" s="837" customFormat="1" ht="12.75">
      <c r="A646" s="894" t="s">
        <v>1153</v>
      </c>
      <c r="B646" s="76">
        <v>89400</v>
      </c>
      <c r="C646" s="76">
        <v>0</v>
      </c>
      <c r="D646" s="76">
        <v>0</v>
      </c>
      <c r="E646" s="244">
        <v>0</v>
      </c>
      <c r="F646" s="76">
        <v>0</v>
      </c>
    </row>
    <row r="647" spans="1:6" s="837" customFormat="1" ht="12.75">
      <c r="A647" s="894" t="s">
        <v>76</v>
      </c>
      <c r="B647" s="76">
        <v>37045</v>
      </c>
      <c r="C647" s="76">
        <v>0</v>
      </c>
      <c r="D647" s="76">
        <v>0</v>
      </c>
      <c r="E647" s="244">
        <v>0</v>
      </c>
      <c r="F647" s="76">
        <v>0</v>
      </c>
    </row>
    <row r="648" spans="1:6" s="837" customFormat="1" ht="12.75">
      <c r="A648" s="894" t="s">
        <v>1313</v>
      </c>
      <c r="B648" s="76">
        <v>30602</v>
      </c>
      <c r="C648" s="76">
        <v>0</v>
      </c>
      <c r="D648" s="76">
        <v>0</v>
      </c>
      <c r="E648" s="244">
        <v>0</v>
      </c>
      <c r="F648" s="76">
        <v>0</v>
      </c>
    </row>
    <row r="649" spans="1:6" s="837" customFormat="1" ht="12.75">
      <c r="A649" s="900" t="s">
        <v>327</v>
      </c>
      <c r="B649" s="76">
        <v>30602</v>
      </c>
      <c r="C649" s="76">
        <v>0</v>
      </c>
      <c r="D649" s="76">
        <v>0</v>
      </c>
      <c r="E649" s="244">
        <v>0</v>
      </c>
      <c r="F649" s="76">
        <v>0</v>
      </c>
    </row>
    <row r="650" spans="1:6" ht="12.75">
      <c r="A650" s="67" t="s">
        <v>436</v>
      </c>
      <c r="B650" s="901"/>
      <c r="C650" s="901"/>
      <c r="D650" s="901"/>
      <c r="E650" s="244"/>
      <c r="F650" s="76"/>
    </row>
    <row r="651" spans="1:6" s="837" customFormat="1" ht="12.75">
      <c r="A651" s="67" t="s">
        <v>400</v>
      </c>
      <c r="B651" s="76"/>
      <c r="C651" s="76"/>
      <c r="D651" s="76"/>
      <c r="E651" s="244"/>
      <c r="F651" s="76"/>
    </row>
    <row r="652" spans="1:6" s="886" customFormat="1" ht="12.75">
      <c r="A652" s="880" t="s">
        <v>1230</v>
      </c>
      <c r="B652" s="76">
        <v>2285619</v>
      </c>
      <c r="C652" s="76">
        <v>302000</v>
      </c>
      <c r="D652" s="76">
        <v>32000</v>
      </c>
      <c r="E652" s="244">
        <v>1.4000583649330882</v>
      </c>
      <c r="F652" s="76">
        <v>32000</v>
      </c>
    </row>
    <row r="653" spans="1:6" s="886" customFormat="1" ht="12.75">
      <c r="A653" s="63" t="s">
        <v>1231</v>
      </c>
      <c r="B653" s="76">
        <v>406984</v>
      </c>
      <c r="C653" s="76">
        <v>32000</v>
      </c>
      <c r="D653" s="76">
        <v>32000</v>
      </c>
      <c r="E653" s="244">
        <v>7.862716961846165</v>
      </c>
      <c r="F653" s="76">
        <v>32000</v>
      </c>
    </row>
    <row r="654" spans="1:6" s="886" customFormat="1" ht="12.75">
      <c r="A654" s="63" t="s">
        <v>1233</v>
      </c>
      <c r="B654" s="76">
        <v>1878635</v>
      </c>
      <c r="C654" s="76">
        <v>270000</v>
      </c>
      <c r="D654" s="76">
        <v>0</v>
      </c>
      <c r="E654" s="244">
        <v>0</v>
      </c>
      <c r="F654" s="76">
        <v>0</v>
      </c>
    </row>
    <row r="655" spans="1:6" s="886" customFormat="1" ht="12.75">
      <c r="A655" s="63" t="s">
        <v>1234</v>
      </c>
      <c r="B655" s="76">
        <v>2285619</v>
      </c>
      <c r="C655" s="76">
        <v>302000</v>
      </c>
      <c r="D655" s="76">
        <v>0</v>
      </c>
      <c r="E655" s="244">
        <v>0</v>
      </c>
      <c r="F655" s="76">
        <v>0</v>
      </c>
    </row>
    <row r="656" spans="1:6" s="887" customFormat="1" ht="12.75">
      <c r="A656" s="882" t="s">
        <v>398</v>
      </c>
      <c r="B656" s="76">
        <v>786121</v>
      </c>
      <c r="C656" s="76">
        <v>220000</v>
      </c>
      <c r="D656" s="76">
        <v>0</v>
      </c>
      <c r="E656" s="244">
        <v>0</v>
      </c>
      <c r="F656" s="76">
        <v>0</v>
      </c>
    </row>
    <row r="657" spans="1:6" s="887" customFormat="1" ht="12.75">
      <c r="A657" s="63" t="s">
        <v>1236</v>
      </c>
      <c r="B657" s="76">
        <v>786121</v>
      </c>
      <c r="C657" s="76">
        <v>220000</v>
      </c>
      <c r="D657" s="76">
        <v>0</v>
      </c>
      <c r="E657" s="244">
        <v>0</v>
      </c>
      <c r="F657" s="76">
        <v>0</v>
      </c>
    </row>
    <row r="658" spans="1:6" s="837" customFormat="1" ht="12.75">
      <c r="A658" s="63" t="s">
        <v>1241</v>
      </c>
      <c r="B658" s="76">
        <v>1499498</v>
      </c>
      <c r="C658" s="76">
        <v>82000</v>
      </c>
      <c r="D658" s="76">
        <v>0</v>
      </c>
      <c r="E658" s="244">
        <v>0</v>
      </c>
      <c r="F658" s="76">
        <v>0</v>
      </c>
    </row>
    <row r="659" spans="1:6" s="837" customFormat="1" ht="12.75">
      <c r="A659" s="63" t="s">
        <v>1242</v>
      </c>
      <c r="B659" s="76">
        <v>1499498</v>
      </c>
      <c r="C659" s="76">
        <v>82000</v>
      </c>
      <c r="D659" s="76">
        <v>0</v>
      </c>
      <c r="E659" s="244">
        <v>0</v>
      </c>
      <c r="F659" s="76">
        <v>0</v>
      </c>
    </row>
    <row r="660" spans="1:6" s="885" customFormat="1" ht="25.5">
      <c r="A660" s="857" t="s">
        <v>404</v>
      </c>
      <c r="B660" s="22"/>
      <c r="C660" s="22"/>
      <c r="D660" s="22"/>
      <c r="E660" s="244"/>
      <c r="F660" s="76"/>
    </row>
    <row r="661" spans="1:6" s="890" customFormat="1" ht="12.75">
      <c r="A661" s="880" t="s">
        <v>1230</v>
      </c>
      <c r="B661" s="76">
        <v>1270000</v>
      </c>
      <c r="C661" s="76">
        <v>61000</v>
      </c>
      <c r="D661" s="76">
        <v>61000</v>
      </c>
      <c r="E661" s="244">
        <v>4.803149606299213</v>
      </c>
      <c r="F661" s="76">
        <v>61000</v>
      </c>
    </row>
    <row r="662" spans="1:6" s="890" customFormat="1" ht="12.75">
      <c r="A662" s="66" t="s">
        <v>1231</v>
      </c>
      <c r="B662" s="76">
        <v>1270000</v>
      </c>
      <c r="C662" s="76">
        <v>61000</v>
      </c>
      <c r="D662" s="76">
        <v>61000</v>
      </c>
      <c r="E662" s="244">
        <v>4.803149606299213</v>
      </c>
      <c r="F662" s="76">
        <v>61000</v>
      </c>
    </row>
    <row r="663" spans="1:6" s="890" customFormat="1" ht="12.75">
      <c r="A663" s="66" t="s">
        <v>1234</v>
      </c>
      <c r="B663" s="76">
        <v>1270000</v>
      </c>
      <c r="C663" s="76">
        <v>61000</v>
      </c>
      <c r="D663" s="76">
        <v>4890</v>
      </c>
      <c r="E663" s="244">
        <v>0.3850393700787402</v>
      </c>
      <c r="F663" s="76">
        <v>4890</v>
      </c>
    </row>
    <row r="664" spans="1:6" s="885" customFormat="1" ht="12.75">
      <c r="A664" s="66" t="s">
        <v>1241</v>
      </c>
      <c r="B664" s="76">
        <v>1270000</v>
      </c>
      <c r="C664" s="76">
        <v>61000</v>
      </c>
      <c r="D664" s="76">
        <v>4890</v>
      </c>
      <c r="E664" s="244">
        <v>0.3850393700787402</v>
      </c>
      <c r="F664" s="76">
        <v>4890</v>
      </c>
    </row>
    <row r="665" spans="1:6" s="885" customFormat="1" ht="12.75">
      <c r="A665" s="66" t="s">
        <v>1243</v>
      </c>
      <c r="B665" s="76">
        <v>1270000</v>
      </c>
      <c r="C665" s="76">
        <v>61000</v>
      </c>
      <c r="D665" s="76">
        <v>4890</v>
      </c>
      <c r="E665" s="244">
        <v>0.3850393700787402</v>
      </c>
      <c r="F665" s="76">
        <v>4890</v>
      </c>
    </row>
    <row r="666" spans="1:6" s="885" customFormat="1" ht="12.75">
      <c r="A666" s="857" t="s">
        <v>1255</v>
      </c>
      <c r="B666" s="22"/>
      <c r="C666" s="22"/>
      <c r="D666" s="22"/>
      <c r="E666" s="244"/>
      <c r="F666" s="76"/>
    </row>
    <row r="667" spans="1:6" s="890" customFormat="1" ht="12.75">
      <c r="A667" s="880" t="s">
        <v>1230</v>
      </c>
      <c r="B667" s="76">
        <v>33129260</v>
      </c>
      <c r="C667" s="76">
        <v>2480137</v>
      </c>
      <c r="D667" s="76">
        <v>69562</v>
      </c>
      <c r="E667" s="244">
        <v>0.2099714874404077</v>
      </c>
      <c r="F667" s="76">
        <v>9037</v>
      </c>
    </row>
    <row r="668" spans="1:6" s="890" customFormat="1" ht="12.75">
      <c r="A668" s="881" t="s">
        <v>1250</v>
      </c>
      <c r="B668" s="76">
        <v>7646295</v>
      </c>
      <c r="C668" s="76">
        <v>71203</v>
      </c>
      <c r="D668" s="76">
        <v>71203</v>
      </c>
      <c r="E668" s="244">
        <v>0.9312091673156738</v>
      </c>
      <c r="F668" s="76">
        <v>9275</v>
      </c>
    </row>
    <row r="669" spans="1:6" s="890" customFormat="1" ht="12.75">
      <c r="A669" s="891" t="s">
        <v>1254</v>
      </c>
      <c r="B669" s="76">
        <v>0</v>
      </c>
      <c r="C669" s="76">
        <v>0</v>
      </c>
      <c r="D669" s="76">
        <v>-12</v>
      </c>
      <c r="E669" s="244">
        <v>0</v>
      </c>
      <c r="F669" s="76">
        <v>0</v>
      </c>
    </row>
    <row r="670" spans="1:6" s="890" customFormat="1" ht="12.75">
      <c r="A670" s="66" t="s">
        <v>1233</v>
      </c>
      <c r="B670" s="76">
        <v>25482965</v>
      </c>
      <c r="C670" s="76">
        <v>2408934</v>
      </c>
      <c r="D670" s="76">
        <v>-1629</v>
      </c>
      <c r="E670" s="244">
        <v>-0.006392505738637557</v>
      </c>
      <c r="F670" s="76">
        <v>-238</v>
      </c>
    </row>
    <row r="671" spans="1:6" s="890" customFormat="1" ht="12.75">
      <c r="A671" s="66" t="s">
        <v>1234</v>
      </c>
      <c r="B671" s="76">
        <v>40622075</v>
      </c>
      <c r="C671" s="76">
        <v>5474611</v>
      </c>
      <c r="D671" s="76">
        <v>575329.29</v>
      </c>
      <c r="E671" s="244">
        <v>1.4162971487793277</v>
      </c>
      <c r="F671" s="76">
        <v>541066.29</v>
      </c>
    </row>
    <row r="672" spans="1:6" s="38" customFormat="1" ht="12" customHeight="1">
      <c r="A672" s="882" t="s">
        <v>398</v>
      </c>
      <c r="B672" s="76">
        <v>9459200</v>
      </c>
      <c r="C672" s="76">
        <v>832936</v>
      </c>
      <c r="D672" s="76">
        <v>297608.29</v>
      </c>
      <c r="E672" s="244">
        <v>3.1462310766238155</v>
      </c>
      <c r="F672" s="76">
        <v>291818.99</v>
      </c>
    </row>
    <row r="673" spans="1:6" s="38" customFormat="1" ht="12" customHeight="1">
      <c r="A673" s="891" t="s">
        <v>972</v>
      </c>
      <c r="B673" s="76">
        <v>8577039</v>
      </c>
      <c r="C673" s="76">
        <v>832936</v>
      </c>
      <c r="D673" s="76">
        <v>297608.29</v>
      </c>
      <c r="E673" s="244">
        <v>3.469825542357916</v>
      </c>
      <c r="F673" s="76">
        <v>291818.99</v>
      </c>
    </row>
    <row r="674" spans="1:6" s="38" customFormat="1" ht="12" customHeight="1">
      <c r="A674" s="891" t="s">
        <v>408</v>
      </c>
      <c r="B674" s="76">
        <v>882161</v>
      </c>
      <c r="C674" s="76">
        <v>0</v>
      </c>
      <c r="D674" s="76">
        <v>0</v>
      </c>
      <c r="E674" s="244">
        <v>0</v>
      </c>
      <c r="F674" s="76">
        <v>0</v>
      </c>
    </row>
    <row r="675" spans="1:6" s="885" customFormat="1" ht="12.75">
      <c r="A675" s="66" t="s">
        <v>1241</v>
      </c>
      <c r="B675" s="76">
        <v>31162875</v>
      </c>
      <c r="C675" s="76">
        <v>4641675</v>
      </c>
      <c r="D675" s="76">
        <v>277721</v>
      </c>
      <c r="E675" s="244">
        <v>0.8911918428578879</v>
      </c>
      <c r="F675" s="76">
        <v>249247</v>
      </c>
    </row>
    <row r="676" spans="1:6" s="885" customFormat="1" ht="12.75">
      <c r="A676" s="66" t="s">
        <v>1243</v>
      </c>
      <c r="B676" s="76">
        <v>31162875</v>
      </c>
      <c r="C676" s="76">
        <v>4641675</v>
      </c>
      <c r="D676" s="76">
        <v>277721</v>
      </c>
      <c r="E676" s="244">
        <v>0.8911918428578879</v>
      </c>
      <c r="F676" s="76">
        <v>249247</v>
      </c>
    </row>
    <row r="677" spans="1:6" s="885" customFormat="1" ht="12.75">
      <c r="A677" s="66" t="s">
        <v>1244</v>
      </c>
      <c r="B677" s="76">
        <v>-7492815</v>
      </c>
      <c r="C677" s="76">
        <v>-2994474</v>
      </c>
      <c r="D677" s="76">
        <v>-505767.29</v>
      </c>
      <c r="E677" s="243" t="s">
        <v>1472</v>
      </c>
      <c r="F677" s="76">
        <v>-532029.29</v>
      </c>
    </row>
    <row r="678" spans="1:6" s="885" customFormat="1" ht="38.25">
      <c r="A678" s="902" t="s">
        <v>343</v>
      </c>
      <c r="B678" s="76">
        <v>39584</v>
      </c>
      <c r="C678" s="76">
        <v>0</v>
      </c>
      <c r="D678" s="76">
        <v>0</v>
      </c>
      <c r="E678" s="243" t="s">
        <v>1472</v>
      </c>
      <c r="F678" s="76">
        <v>0</v>
      </c>
    </row>
    <row r="679" spans="1:6" s="885" customFormat="1" ht="24.75" customHeight="1">
      <c r="A679" s="257" t="s">
        <v>1246</v>
      </c>
      <c r="B679" s="76">
        <v>7453231</v>
      </c>
      <c r="C679" s="76">
        <v>2994474</v>
      </c>
      <c r="D679" s="76">
        <v>505767.29</v>
      </c>
      <c r="E679" s="243" t="s">
        <v>1472</v>
      </c>
      <c r="F679" s="76">
        <v>532029.29</v>
      </c>
    </row>
    <row r="680" spans="1:6" s="38" customFormat="1" ht="12.75" customHeight="1">
      <c r="A680" s="857" t="s">
        <v>1257</v>
      </c>
      <c r="B680" s="76"/>
      <c r="C680" s="76"/>
      <c r="D680" s="76"/>
      <c r="E680" s="244"/>
      <c r="F680" s="76"/>
    </row>
    <row r="681" spans="1:6" s="38" customFormat="1" ht="12.75" customHeight="1">
      <c r="A681" s="880" t="s">
        <v>1230</v>
      </c>
      <c r="B681" s="76">
        <v>2110931</v>
      </c>
      <c r="C681" s="76">
        <v>181650</v>
      </c>
      <c r="D681" s="76">
        <v>181650</v>
      </c>
      <c r="E681" s="244">
        <v>8.60520784431135</v>
      </c>
      <c r="F681" s="76">
        <v>161689</v>
      </c>
    </row>
    <row r="682" spans="1:6" s="38" customFormat="1" ht="12" customHeight="1">
      <c r="A682" s="66" t="s">
        <v>1231</v>
      </c>
      <c r="B682" s="76">
        <v>2110931</v>
      </c>
      <c r="C682" s="76">
        <v>181650</v>
      </c>
      <c r="D682" s="76">
        <v>181650</v>
      </c>
      <c r="E682" s="244">
        <v>8.60520784431135</v>
      </c>
      <c r="F682" s="76">
        <v>161689</v>
      </c>
    </row>
    <row r="683" spans="1:6" s="38" customFormat="1" ht="12" customHeight="1">
      <c r="A683" s="66" t="s">
        <v>1234</v>
      </c>
      <c r="B683" s="76">
        <v>2110931</v>
      </c>
      <c r="C683" s="76">
        <v>181650</v>
      </c>
      <c r="D683" s="76">
        <v>14549.98</v>
      </c>
      <c r="E683" s="244">
        <v>0.6892683844237447</v>
      </c>
      <c r="F683" s="76">
        <v>14340.98</v>
      </c>
    </row>
    <row r="684" spans="1:6" s="38" customFormat="1" ht="12" customHeight="1">
      <c r="A684" s="891" t="s">
        <v>1248</v>
      </c>
      <c r="B684" s="76">
        <v>122503</v>
      </c>
      <c r="C684" s="76">
        <v>29640</v>
      </c>
      <c r="D684" s="76">
        <v>0</v>
      </c>
      <c r="E684" s="244">
        <v>0</v>
      </c>
      <c r="F684" s="76">
        <v>0</v>
      </c>
    </row>
    <row r="685" spans="1:6" s="38" customFormat="1" ht="12" customHeight="1">
      <c r="A685" s="894" t="s">
        <v>1153</v>
      </c>
      <c r="B685" s="76">
        <v>122503</v>
      </c>
      <c r="C685" s="76">
        <v>29640</v>
      </c>
      <c r="D685" s="76">
        <v>0</v>
      </c>
      <c r="E685" s="244">
        <v>0</v>
      </c>
      <c r="F685" s="76">
        <v>0</v>
      </c>
    </row>
    <row r="686" spans="1:6" s="38" customFormat="1" ht="12" customHeight="1">
      <c r="A686" s="66" t="s">
        <v>1241</v>
      </c>
      <c r="B686" s="76">
        <v>1988428</v>
      </c>
      <c r="C686" s="76">
        <v>152010</v>
      </c>
      <c r="D686" s="76">
        <v>14549.98</v>
      </c>
      <c r="E686" s="244">
        <v>0.7317328060156063</v>
      </c>
      <c r="F686" s="76">
        <v>14340.98</v>
      </c>
    </row>
    <row r="687" spans="1:6" s="38" customFormat="1" ht="12" customHeight="1">
      <c r="A687" s="891" t="s">
        <v>1025</v>
      </c>
      <c r="B687" s="76">
        <v>30400</v>
      </c>
      <c r="C687" s="76">
        <v>9900</v>
      </c>
      <c r="D687" s="76">
        <v>0</v>
      </c>
      <c r="E687" s="244">
        <v>0</v>
      </c>
      <c r="F687" s="76">
        <v>0</v>
      </c>
    </row>
    <row r="688" spans="1:6" s="38" customFormat="1" ht="12" customHeight="1">
      <c r="A688" s="66" t="s">
        <v>437</v>
      </c>
      <c r="B688" s="76">
        <v>1958028</v>
      </c>
      <c r="C688" s="76">
        <v>142110</v>
      </c>
      <c r="D688" s="76">
        <v>14549.98</v>
      </c>
      <c r="E688" s="244">
        <v>0.7430935614812454</v>
      </c>
      <c r="F688" s="76">
        <v>14340.98</v>
      </c>
    </row>
    <row r="689" spans="1:6" s="38" customFormat="1" ht="12" customHeight="1">
      <c r="A689" s="89" t="s">
        <v>393</v>
      </c>
      <c r="B689" s="76"/>
      <c r="C689" s="76"/>
      <c r="D689" s="76"/>
      <c r="E689" s="244"/>
      <c r="F689" s="76"/>
    </row>
    <row r="690" spans="1:6" s="38" customFormat="1" ht="12" customHeight="1">
      <c r="A690" s="880" t="s">
        <v>1230</v>
      </c>
      <c r="B690" s="76">
        <v>150000</v>
      </c>
      <c r="C690" s="76">
        <v>48954</v>
      </c>
      <c r="D690" s="76">
        <v>48954</v>
      </c>
      <c r="E690" s="244">
        <v>32.635999999999996</v>
      </c>
      <c r="F690" s="76">
        <v>37527</v>
      </c>
    </row>
    <row r="691" spans="1:6" s="38" customFormat="1" ht="12" customHeight="1">
      <c r="A691" s="891" t="s">
        <v>397</v>
      </c>
      <c r="B691" s="76">
        <v>150000</v>
      </c>
      <c r="C691" s="76">
        <v>48954</v>
      </c>
      <c r="D691" s="76">
        <v>48954</v>
      </c>
      <c r="E691" s="244">
        <v>32.635999999999996</v>
      </c>
      <c r="F691" s="76">
        <v>37527</v>
      </c>
    </row>
    <row r="692" spans="1:6" s="38" customFormat="1" ht="12" customHeight="1">
      <c r="A692" s="882" t="s">
        <v>976</v>
      </c>
      <c r="B692" s="76">
        <v>150000</v>
      </c>
      <c r="C692" s="76">
        <v>48954</v>
      </c>
      <c r="D692" s="76">
        <v>5986</v>
      </c>
      <c r="E692" s="244">
        <v>3.990666666666667</v>
      </c>
      <c r="F692" s="76">
        <v>4993</v>
      </c>
    </row>
    <row r="693" spans="1:6" s="38" customFormat="1" ht="12" customHeight="1">
      <c r="A693" s="891" t="s">
        <v>1248</v>
      </c>
      <c r="B693" s="76">
        <v>141100</v>
      </c>
      <c r="C693" s="76">
        <v>47854</v>
      </c>
      <c r="D693" s="76">
        <v>5986</v>
      </c>
      <c r="E693" s="244">
        <v>4.242381289865343</v>
      </c>
      <c r="F693" s="76">
        <v>4993</v>
      </c>
    </row>
    <row r="694" spans="1:6" s="38" customFormat="1" ht="12" customHeight="1">
      <c r="A694" s="894" t="s">
        <v>1153</v>
      </c>
      <c r="B694" s="76">
        <v>21100</v>
      </c>
      <c r="C694" s="76">
        <v>2854</v>
      </c>
      <c r="D694" s="76">
        <v>1986</v>
      </c>
      <c r="E694" s="244">
        <v>9.412322274881516</v>
      </c>
      <c r="F694" s="76">
        <v>993</v>
      </c>
    </row>
    <row r="695" spans="1:6" s="38" customFormat="1" ht="12" customHeight="1">
      <c r="A695" s="894" t="s">
        <v>1313</v>
      </c>
      <c r="B695" s="76">
        <v>120000</v>
      </c>
      <c r="C695" s="76">
        <v>45000</v>
      </c>
      <c r="D695" s="76">
        <v>4000</v>
      </c>
      <c r="E695" s="244">
        <v>3.3333333333333335</v>
      </c>
      <c r="F695" s="76">
        <v>4000</v>
      </c>
    </row>
    <row r="696" spans="1:6" s="38" customFormat="1" ht="12" customHeight="1">
      <c r="A696" s="900" t="s">
        <v>388</v>
      </c>
      <c r="B696" s="76">
        <v>120000</v>
      </c>
      <c r="C696" s="76">
        <v>45000</v>
      </c>
      <c r="D696" s="76">
        <v>4000</v>
      </c>
      <c r="E696" s="244">
        <v>3.3333333333333335</v>
      </c>
      <c r="F696" s="76">
        <v>4000</v>
      </c>
    </row>
    <row r="697" spans="1:6" s="38" customFormat="1" ht="12" customHeight="1">
      <c r="A697" s="891" t="s">
        <v>960</v>
      </c>
      <c r="B697" s="76">
        <v>8900</v>
      </c>
      <c r="C697" s="76">
        <v>1100</v>
      </c>
      <c r="D697" s="76">
        <v>0</v>
      </c>
      <c r="E697" s="244">
        <v>0</v>
      </c>
      <c r="F697" s="76">
        <v>0</v>
      </c>
    </row>
    <row r="698" spans="1:6" s="38" customFormat="1" ht="12" customHeight="1">
      <c r="A698" s="894" t="s">
        <v>1025</v>
      </c>
      <c r="B698" s="76">
        <v>8900</v>
      </c>
      <c r="C698" s="76">
        <v>1100</v>
      </c>
      <c r="D698" s="76">
        <v>0</v>
      </c>
      <c r="E698" s="244">
        <v>0</v>
      </c>
      <c r="F698" s="76">
        <v>0</v>
      </c>
    </row>
    <row r="699" spans="1:6" s="38" customFormat="1" ht="12" customHeight="1">
      <c r="A699" s="89" t="s">
        <v>395</v>
      </c>
      <c r="B699" s="76"/>
      <c r="C699" s="76"/>
      <c r="D699" s="76"/>
      <c r="E699" s="244"/>
      <c r="F699" s="76"/>
    </row>
    <row r="700" spans="1:6" s="38" customFormat="1" ht="12" customHeight="1">
      <c r="A700" s="882" t="s">
        <v>1230</v>
      </c>
      <c r="B700" s="76">
        <v>293375</v>
      </c>
      <c r="C700" s="76">
        <v>0</v>
      </c>
      <c r="D700" s="76">
        <v>0</v>
      </c>
      <c r="E700" s="244">
        <v>0</v>
      </c>
      <c r="F700" s="76">
        <v>0</v>
      </c>
    </row>
    <row r="701" spans="1:6" s="38" customFormat="1" ht="12" customHeight="1">
      <c r="A701" s="891" t="s">
        <v>397</v>
      </c>
      <c r="B701" s="76">
        <v>293375</v>
      </c>
      <c r="C701" s="76">
        <v>0</v>
      </c>
      <c r="D701" s="76">
        <v>0</v>
      </c>
      <c r="E701" s="244">
        <v>0</v>
      </c>
      <c r="F701" s="76">
        <v>0</v>
      </c>
    </row>
    <row r="702" spans="1:6" s="38" customFormat="1" ht="12" customHeight="1">
      <c r="A702" s="882" t="s">
        <v>970</v>
      </c>
      <c r="B702" s="76">
        <v>293375</v>
      </c>
      <c r="C702" s="76">
        <v>0</v>
      </c>
      <c r="D702" s="76">
        <v>0</v>
      </c>
      <c r="E702" s="244">
        <v>0</v>
      </c>
      <c r="F702" s="76">
        <v>0</v>
      </c>
    </row>
    <row r="703" spans="1:6" s="38" customFormat="1" ht="12" customHeight="1">
      <c r="A703" s="882" t="s">
        <v>398</v>
      </c>
      <c r="B703" s="76">
        <v>293375</v>
      </c>
      <c r="C703" s="76">
        <v>0</v>
      </c>
      <c r="D703" s="76">
        <v>0</v>
      </c>
      <c r="E703" s="244">
        <v>0</v>
      </c>
      <c r="F703" s="76">
        <v>0</v>
      </c>
    </row>
    <row r="704" spans="1:6" s="38" customFormat="1" ht="12" customHeight="1">
      <c r="A704" s="894" t="s">
        <v>1313</v>
      </c>
      <c r="B704" s="76">
        <v>293375</v>
      </c>
      <c r="C704" s="76">
        <v>0</v>
      </c>
      <c r="D704" s="76">
        <v>0</v>
      </c>
      <c r="E704" s="244">
        <v>0</v>
      </c>
      <c r="F704" s="76">
        <v>0</v>
      </c>
    </row>
    <row r="705" spans="1:6" s="38" customFormat="1" ht="12" customHeight="1">
      <c r="A705" s="900" t="s">
        <v>327</v>
      </c>
      <c r="B705" s="76">
        <v>293375</v>
      </c>
      <c r="C705" s="76">
        <v>0</v>
      </c>
      <c r="D705" s="76">
        <v>0</v>
      </c>
      <c r="E705" s="244">
        <v>0</v>
      </c>
      <c r="F705" s="76">
        <v>0</v>
      </c>
    </row>
    <row r="706" spans="1:6" ht="12.75">
      <c r="A706" s="889" t="s">
        <v>438</v>
      </c>
      <c r="B706" s="22"/>
      <c r="C706" s="22"/>
      <c r="D706" s="22"/>
      <c r="E706" s="244"/>
      <c r="F706" s="76"/>
    </row>
    <row r="707" spans="1:6" s="885" customFormat="1" ht="12.75">
      <c r="A707" s="67" t="s">
        <v>400</v>
      </c>
      <c r="B707" s="76"/>
      <c r="C707" s="76"/>
      <c r="D707" s="76"/>
      <c r="E707" s="244"/>
      <c r="F707" s="76"/>
    </row>
    <row r="708" spans="1:6" s="890" customFormat="1" ht="12.75">
      <c r="A708" s="880" t="s">
        <v>1230</v>
      </c>
      <c r="B708" s="76">
        <v>157452</v>
      </c>
      <c r="C708" s="76">
        <v>31108</v>
      </c>
      <c r="D708" s="76">
        <v>2735</v>
      </c>
      <c r="E708" s="244">
        <v>1.7370373193100122</v>
      </c>
      <c r="F708" s="76">
        <v>1432</v>
      </c>
    </row>
    <row r="709" spans="1:6" s="890" customFormat="1" ht="12.75">
      <c r="A709" s="66" t="s">
        <v>1231</v>
      </c>
      <c r="B709" s="76">
        <v>15514</v>
      </c>
      <c r="C709" s="76">
        <v>2735</v>
      </c>
      <c r="D709" s="76">
        <v>2735</v>
      </c>
      <c r="E709" s="244">
        <v>17.629238107515793</v>
      </c>
      <c r="F709" s="76">
        <v>1432</v>
      </c>
    </row>
    <row r="710" spans="1:6" s="890" customFormat="1" ht="12.75">
      <c r="A710" s="66" t="s">
        <v>1233</v>
      </c>
      <c r="B710" s="76">
        <v>141938</v>
      </c>
      <c r="C710" s="76">
        <v>28373</v>
      </c>
      <c r="D710" s="76">
        <v>0</v>
      </c>
      <c r="E710" s="244">
        <v>0</v>
      </c>
      <c r="F710" s="76">
        <v>0</v>
      </c>
    </row>
    <row r="711" spans="1:6" s="890" customFormat="1" ht="12.75">
      <c r="A711" s="66" t="s">
        <v>1234</v>
      </c>
      <c r="B711" s="76">
        <v>157452</v>
      </c>
      <c r="C711" s="76">
        <v>31108</v>
      </c>
      <c r="D711" s="76">
        <v>37</v>
      </c>
      <c r="E711" s="244">
        <v>0.023499225160683892</v>
      </c>
      <c r="F711" s="76">
        <v>37</v>
      </c>
    </row>
    <row r="712" spans="1:6" s="892" customFormat="1" ht="12.75">
      <c r="A712" s="882" t="s">
        <v>398</v>
      </c>
      <c r="B712" s="76">
        <v>156370</v>
      </c>
      <c r="C712" s="76">
        <v>30026</v>
      </c>
      <c r="D712" s="76">
        <v>37</v>
      </c>
      <c r="E712" s="244">
        <v>0.02366182771631387</v>
      </c>
      <c r="F712" s="76">
        <v>37</v>
      </c>
    </row>
    <row r="713" spans="1:6" s="837" customFormat="1" ht="12.75">
      <c r="A713" s="63" t="s">
        <v>402</v>
      </c>
      <c r="B713" s="76">
        <v>156370</v>
      </c>
      <c r="C713" s="76">
        <v>30026</v>
      </c>
      <c r="D713" s="76">
        <v>37</v>
      </c>
      <c r="E713" s="244">
        <v>0.02366182771631387</v>
      </c>
      <c r="F713" s="76">
        <v>37</v>
      </c>
    </row>
    <row r="714" spans="1:6" s="885" customFormat="1" ht="12.75">
      <c r="A714" s="63" t="s">
        <v>1241</v>
      </c>
      <c r="B714" s="76">
        <v>1082</v>
      </c>
      <c r="C714" s="76">
        <v>1082</v>
      </c>
      <c r="D714" s="76">
        <v>0</v>
      </c>
      <c r="E714" s="244">
        <v>0</v>
      </c>
      <c r="F714" s="76">
        <v>0</v>
      </c>
    </row>
    <row r="715" spans="1:6" s="837" customFormat="1" ht="12.75">
      <c r="A715" s="63" t="s">
        <v>1242</v>
      </c>
      <c r="B715" s="76">
        <v>1082</v>
      </c>
      <c r="C715" s="76">
        <v>1082</v>
      </c>
      <c r="D715" s="76">
        <v>0</v>
      </c>
      <c r="E715" s="244">
        <v>0</v>
      </c>
      <c r="F715" s="76">
        <v>0</v>
      </c>
    </row>
    <row r="716" spans="1:6" s="837" customFormat="1" ht="12.75">
      <c r="A716" s="89" t="s">
        <v>1257</v>
      </c>
      <c r="B716" s="76"/>
      <c r="C716" s="76"/>
      <c r="D716" s="76"/>
      <c r="E716" s="244"/>
      <c r="F716" s="76"/>
    </row>
    <row r="717" spans="1:6" s="837" customFormat="1" ht="12.75">
      <c r="A717" s="880" t="s">
        <v>1230</v>
      </c>
      <c r="B717" s="76">
        <v>1894716</v>
      </c>
      <c r="C717" s="76">
        <v>247129</v>
      </c>
      <c r="D717" s="76">
        <v>247129</v>
      </c>
      <c r="E717" s="244">
        <v>13.043062918136544</v>
      </c>
      <c r="F717" s="76">
        <v>140180</v>
      </c>
    </row>
    <row r="718" spans="1:6" s="837" customFormat="1" ht="12.75">
      <c r="A718" s="881" t="s">
        <v>397</v>
      </c>
      <c r="B718" s="76">
        <v>1894716</v>
      </c>
      <c r="C718" s="76">
        <v>247129</v>
      </c>
      <c r="D718" s="76">
        <v>247129</v>
      </c>
      <c r="E718" s="244">
        <v>13.043062918136544</v>
      </c>
      <c r="F718" s="76">
        <v>140180</v>
      </c>
    </row>
    <row r="719" spans="1:6" s="837" customFormat="1" ht="12.75">
      <c r="A719" s="880" t="s">
        <v>976</v>
      </c>
      <c r="B719" s="76">
        <v>1894716</v>
      </c>
      <c r="C719" s="76">
        <v>247129</v>
      </c>
      <c r="D719" s="76">
        <v>150</v>
      </c>
      <c r="E719" s="244">
        <v>0.007916753750957926</v>
      </c>
      <c r="F719" s="76">
        <v>150</v>
      </c>
    </row>
    <row r="720" spans="1:6" s="837" customFormat="1" ht="12.75">
      <c r="A720" s="881" t="s">
        <v>1248</v>
      </c>
      <c r="B720" s="76">
        <v>11436</v>
      </c>
      <c r="C720" s="76">
        <v>2864</v>
      </c>
      <c r="D720" s="76">
        <v>150</v>
      </c>
      <c r="E720" s="244">
        <v>1.3116474291710387</v>
      </c>
      <c r="F720" s="76">
        <v>150</v>
      </c>
    </row>
    <row r="721" spans="1:6" s="837" customFormat="1" ht="12.75">
      <c r="A721" s="883" t="s">
        <v>1153</v>
      </c>
      <c r="B721" s="76">
        <v>11436</v>
      </c>
      <c r="C721" s="76">
        <v>2864</v>
      </c>
      <c r="D721" s="76">
        <v>150</v>
      </c>
      <c r="E721" s="244">
        <v>1.3116474291710387</v>
      </c>
      <c r="F721" s="76">
        <v>150</v>
      </c>
    </row>
    <row r="722" spans="1:6" s="837" customFormat="1" ht="12.75">
      <c r="A722" s="880" t="s">
        <v>960</v>
      </c>
      <c r="B722" s="76">
        <v>1883280</v>
      </c>
      <c r="C722" s="76">
        <v>244265</v>
      </c>
      <c r="D722" s="76">
        <v>0</v>
      </c>
      <c r="E722" s="244">
        <v>0</v>
      </c>
      <c r="F722" s="76">
        <v>0</v>
      </c>
    </row>
    <row r="723" spans="1:6" s="837" customFormat="1" ht="12.75">
      <c r="A723" s="881" t="s">
        <v>1030</v>
      </c>
      <c r="B723" s="76">
        <v>1883280</v>
      </c>
      <c r="C723" s="76">
        <v>244265</v>
      </c>
      <c r="D723" s="76">
        <v>0</v>
      </c>
      <c r="E723" s="244">
        <v>0</v>
      </c>
      <c r="F723" s="76">
        <v>0</v>
      </c>
    </row>
    <row r="724" spans="1:6" s="885" customFormat="1" ht="25.5">
      <c r="A724" s="857" t="s">
        <v>404</v>
      </c>
      <c r="B724" s="22"/>
      <c r="C724" s="22"/>
      <c r="D724" s="22"/>
      <c r="E724" s="244"/>
      <c r="F724" s="76"/>
    </row>
    <row r="725" spans="1:6" s="890" customFormat="1" ht="12.75">
      <c r="A725" s="880" t="s">
        <v>1230</v>
      </c>
      <c r="B725" s="76">
        <v>70000</v>
      </c>
      <c r="C725" s="76">
        <v>5500</v>
      </c>
      <c r="D725" s="76">
        <v>5500</v>
      </c>
      <c r="E725" s="244">
        <v>7.857142857142857</v>
      </c>
      <c r="F725" s="76">
        <v>5000</v>
      </c>
    </row>
    <row r="726" spans="1:6" s="890" customFormat="1" ht="12.75">
      <c r="A726" s="66" t="s">
        <v>1231</v>
      </c>
      <c r="B726" s="76">
        <v>70000</v>
      </c>
      <c r="C726" s="76">
        <v>5500</v>
      </c>
      <c r="D726" s="76">
        <v>5500</v>
      </c>
      <c r="E726" s="244">
        <v>7.857142857142857</v>
      </c>
      <c r="F726" s="76">
        <v>5000</v>
      </c>
    </row>
    <row r="727" spans="1:6" s="890" customFormat="1" ht="12.75">
      <c r="A727" s="66" t="s">
        <v>1234</v>
      </c>
      <c r="B727" s="76">
        <v>70000</v>
      </c>
      <c r="C727" s="76">
        <v>5500</v>
      </c>
      <c r="D727" s="76">
        <v>128</v>
      </c>
      <c r="E727" s="244">
        <v>0.18285714285714286</v>
      </c>
      <c r="F727" s="76">
        <v>0</v>
      </c>
    </row>
    <row r="728" spans="1:6" s="885" customFormat="1" ht="12.75">
      <c r="A728" s="66" t="s">
        <v>1241</v>
      </c>
      <c r="B728" s="76">
        <v>70000</v>
      </c>
      <c r="C728" s="76">
        <v>5500</v>
      </c>
      <c r="D728" s="76">
        <v>128</v>
      </c>
      <c r="E728" s="244">
        <v>0.18285714285714286</v>
      </c>
      <c r="F728" s="76">
        <v>0</v>
      </c>
    </row>
    <row r="729" spans="1:6" s="885" customFormat="1" ht="12.75">
      <c r="A729" s="66" t="s">
        <v>1243</v>
      </c>
      <c r="B729" s="76">
        <v>70000</v>
      </c>
      <c r="C729" s="76">
        <v>5500</v>
      </c>
      <c r="D729" s="76">
        <v>128</v>
      </c>
      <c r="E729" s="244">
        <v>0.18285714285714286</v>
      </c>
      <c r="F729" s="76">
        <v>0</v>
      </c>
    </row>
    <row r="730" spans="1:6" s="885" customFormat="1" ht="12.75">
      <c r="A730" s="89" t="s">
        <v>395</v>
      </c>
      <c r="B730" s="76"/>
      <c r="C730" s="76"/>
      <c r="D730" s="76"/>
      <c r="E730" s="244"/>
      <c r="F730" s="76"/>
    </row>
    <row r="731" spans="1:6" s="885" customFormat="1" ht="12.75">
      <c r="A731" s="880" t="s">
        <v>439</v>
      </c>
      <c r="B731" s="76">
        <v>68863</v>
      </c>
      <c r="C731" s="76">
        <v>0</v>
      </c>
      <c r="D731" s="76">
        <v>0</v>
      </c>
      <c r="E731" s="244">
        <v>0</v>
      </c>
      <c r="F731" s="76">
        <v>0</v>
      </c>
    </row>
    <row r="732" spans="1:6" s="885" customFormat="1" ht="12.75">
      <c r="A732" s="881" t="s">
        <v>1250</v>
      </c>
      <c r="B732" s="76">
        <v>68863</v>
      </c>
      <c r="C732" s="76">
        <v>0</v>
      </c>
      <c r="D732" s="76">
        <v>0</v>
      </c>
      <c r="E732" s="244">
        <v>0</v>
      </c>
      <c r="F732" s="76">
        <v>0</v>
      </c>
    </row>
    <row r="733" spans="1:6" s="885" customFormat="1" ht="12.75">
      <c r="A733" s="880" t="s">
        <v>970</v>
      </c>
      <c r="B733" s="76">
        <v>68863</v>
      </c>
      <c r="C733" s="76">
        <v>0</v>
      </c>
      <c r="D733" s="76">
        <v>0</v>
      </c>
      <c r="E733" s="244">
        <v>0</v>
      </c>
      <c r="F733" s="76">
        <v>0</v>
      </c>
    </row>
    <row r="734" spans="1:6" s="885" customFormat="1" ht="12.75">
      <c r="A734" s="882" t="s">
        <v>398</v>
      </c>
      <c r="B734" s="76">
        <v>68863</v>
      </c>
      <c r="C734" s="76">
        <v>0</v>
      </c>
      <c r="D734" s="76">
        <v>0</v>
      </c>
      <c r="E734" s="244">
        <v>0</v>
      </c>
      <c r="F734" s="76">
        <v>0</v>
      </c>
    </row>
    <row r="735" spans="1:6" s="885" customFormat="1" ht="12.75">
      <c r="A735" s="894" t="s">
        <v>1313</v>
      </c>
      <c r="B735" s="76">
        <v>68863</v>
      </c>
      <c r="C735" s="76">
        <v>0</v>
      </c>
      <c r="D735" s="76">
        <v>0</v>
      </c>
      <c r="E735" s="244">
        <v>0</v>
      </c>
      <c r="F735" s="76">
        <v>0</v>
      </c>
    </row>
    <row r="736" spans="1:6" s="885" customFormat="1" ht="12.75">
      <c r="A736" s="900" t="s">
        <v>327</v>
      </c>
      <c r="B736" s="76">
        <v>68863</v>
      </c>
      <c r="C736" s="76">
        <v>0</v>
      </c>
      <c r="D736" s="76">
        <v>0</v>
      </c>
      <c r="E736" s="244">
        <v>0</v>
      </c>
      <c r="F736" s="76">
        <v>0</v>
      </c>
    </row>
    <row r="737" spans="1:6" ht="12.75">
      <c r="A737" s="889" t="s">
        <v>440</v>
      </c>
      <c r="B737" s="22"/>
      <c r="C737" s="22"/>
      <c r="D737" s="22"/>
      <c r="E737" s="244"/>
      <c r="F737" s="76"/>
    </row>
    <row r="738" spans="1:6" s="885" customFormat="1" ht="12.75">
      <c r="A738" s="67" t="s">
        <v>400</v>
      </c>
      <c r="B738" s="76"/>
      <c r="C738" s="76"/>
      <c r="D738" s="76"/>
      <c r="E738" s="244"/>
      <c r="F738" s="76"/>
    </row>
    <row r="739" spans="1:6" s="890" customFormat="1" ht="12.75">
      <c r="A739" s="880" t="s">
        <v>1230</v>
      </c>
      <c r="B739" s="76">
        <v>410305</v>
      </c>
      <c r="C739" s="76">
        <v>0</v>
      </c>
      <c r="D739" s="76">
        <v>0</v>
      </c>
      <c r="E739" s="244">
        <v>0</v>
      </c>
      <c r="F739" s="76">
        <v>0</v>
      </c>
    </row>
    <row r="740" spans="1:6" s="890" customFormat="1" ht="12.75">
      <c r="A740" s="66" t="s">
        <v>1233</v>
      </c>
      <c r="B740" s="76">
        <v>410305</v>
      </c>
      <c r="C740" s="76">
        <v>0</v>
      </c>
      <c r="D740" s="76">
        <v>0</v>
      </c>
      <c r="E740" s="244">
        <v>0</v>
      </c>
      <c r="F740" s="76">
        <v>0</v>
      </c>
    </row>
    <row r="741" spans="1:6" s="890" customFormat="1" ht="12.75">
      <c r="A741" s="66" t="s">
        <v>1234</v>
      </c>
      <c r="B741" s="76">
        <v>410305</v>
      </c>
      <c r="C741" s="76">
        <v>0</v>
      </c>
      <c r="D741" s="76">
        <v>0</v>
      </c>
      <c r="E741" s="244">
        <v>0</v>
      </c>
      <c r="F741" s="76">
        <v>0</v>
      </c>
    </row>
    <row r="742" spans="1:6" s="892" customFormat="1" ht="12.75">
      <c r="A742" s="882" t="s">
        <v>398</v>
      </c>
      <c r="B742" s="76">
        <v>357105</v>
      </c>
      <c r="C742" s="76">
        <v>0</v>
      </c>
      <c r="D742" s="76">
        <v>0</v>
      </c>
      <c r="E742" s="244">
        <v>0</v>
      </c>
      <c r="F742" s="76">
        <v>0</v>
      </c>
    </row>
    <row r="743" spans="1:6" s="885" customFormat="1" ht="12.75">
      <c r="A743" s="66" t="s">
        <v>1236</v>
      </c>
      <c r="B743" s="76">
        <v>357105</v>
      </c>
      <c r="C743" s="76">
        <v>0</v>
      </c>
      <c r="D743" s="76">
        <v>0</v>
      </c>
      <c r="E743" s="244">
        <v>0</v>
      </c>
      <c r="F743" s="76">
        <v>0</v>
      </c>
    </row>
    <row r="744" spans="1:6" s="837" customFormat="1" ht="12.75">
      <c r="A744" s="63" t="s">
        <v>1241</v>
      </c>
      <c r="B744" s="76">
        <v>53200</v>
      </c>
      <c r="C744" s="76">
        <v>0</v>
      </c>
      <c r="D744" s="76">
        <v>0</v>
      </c>
      <c r="E744" s="244">
        <v>0</v>
      </c>
      <c r="F744" s="76">
        <v>0</v>
      </c>
    </row>
    <row r="745" spans="1:6" s="837" customFormat="1" ht="12.75">
      <c r="A745" s="63" t="s">
        <v>1242</v>
      </c>
      <c r="B745" s="76">
        <v>53200</v>
      </c>
      <c r="C745" s="76">
        <v>0</v>
      </c>
      <c r="D745" s="76">
        <v>0</v>
      </c>
      <c r="E745" s="244">
        <v>0</v>
      </c>
      <c r="F745" s="76">
        <v>0</v>
      </c>
    </row>
    <row r="746" spans="1:6" s="837" customFormat="1" ht="12.75">
      <c r="A746" s="89" t="s">
        <v>395</v>
      </c>
      <c r="B746" s="76"/>
      <c r="C746" s="76"/>
      <c r="D746" s="76"/>
      <c r="E746" s="244"/>
      <c r="F746" s="76"/>
    </row>
    <row r="747" spans="1:6" s="837" customFormat="1" ht="12.75">
      <c r="A747" s="880" t="s">
        <v>1230</v>
      </c>
      <c r="B747" s="76">
        <v>500</v>
      </c>
      <c r="C747" s="76">
        <v>0</v>
      </c>
      <c r="D747" s="76">
        <v>0</v>
      </c>
      <c r="E747" s="244">
        <v>0</v>
      </c>
      <c r="F747" s="76">
        <v>0</v>
      </c>
    </row>
    <row r="748" spans="1:6" s="837" customFormat="1" ht="12.75">
      <c r="A748" s="881" t="s">
        <v>397</v>
      </c>
      <c r="B748" s="76">
        <v>500</v>
      </c>
      <c r="C748" s="76">
        <v>0</v>
      </c>
      <c r="D748" s="76">
        <v>0</v>
      </c>
      <c r="E748" s="244">
        <v>0</v>
      </c>
      <c r="F748" s="76">
        <v>0</v>
      </c>
    </row>
    <row r="749" spans="1:6" s="837" customFormat="1" ht="12.75">
      <c r="A749" s="880" t="s">
        <v>976</v>
      </c>
      <c r="B749" s="76">
        <v>500</v>
      </c>
      <c r="C749" s="76">
        <v>0</v>
      </c>
      <c r="D749" s="76">
        <v>0</v>
      </c>
      <c r="E749" s="244">
        <v>0</v>
      </c>
      <c r="F749" s="76">
        <v>0</v>
      </c>
    </row>
    <row r="750" spans="1:6" s="837" customFormat="1" ht="12.75">
      <c r="A750" s="882" t="s">
        <v>398</v>
      </c>
      <c r="B750" s="76">
        <v>500</v>
      </c>
      <c r="C750" s="76">
        <v>0</v>
      </c>
      <c r="D750" s="76">
        <v>0</v>
      </c>
      <c r="E750" s="244">
        <v>0</v>
      </c>
      <c r="F750" s="76">
        <v>0</v>
      </c>
    </row>
    <row r="751" spans="1:6" s="837" customFormat="1" ht="12.75">
      <c r="A751" s="881" t="s">
        <v>1313</v>
      </c>
      <c r="B751" s="76">
        <v>500</v>
      </c>
      <c r="C751" s="76">
        <v>0</v>
      </c>
      <c r="D751" s="76">
        <v>0</v>
      </c>
      <c r="E751" s="244">
        <v>0</v>
      </c>
      <c r="F751" s="76">
        <v>0</v>
      </c>
    </row>
    <row r="752" spans="1:6" s="837" customFormat="1" ht="12.75">
      <c r="A752" s="883" t="s">
        <v>327</v>
      </c>
      <c r="B752" s="76">
        <v>500</v>
      </c>
      <c r="C752" s="76">
        <v>0</v>
      </c>
      <c r="D752" s="76">
        <v>0</v>
      </c>
      <c r="E752" s="244">
        <v>0</v>
      </c>
      <c r="F752" s="76">
        <v>0</v>
      </c>
    </row>
    <row r="753" spans="1:6" s="837" customFormat="1" ht="12.75">
      <c r="A753" s="89" t="s">
        <v>441</v>
      </c>
      <c r="B753" s="76"/>
      <c r="C753" s="76"/>
      <c r="D753" s="76"/>
      <c r="E753" s="244"/>
      <c r="F753" s="76"/>
    </row>
    <row r="754" spans="1:6" s="837" customFormat="1" ht="12.75">
      <c r="A754" s="89" t="s">
        <v>395</v>
      </c>
      <c r="B754" s="76"/>
      <c r="C754" s="76"/>
      <c r="D754" s="76"/>
      <c r="E754" s="244"/>
      <c r="F754" s="76"/>
    </row>
    <row r="755" spans="1:6" s="837" customFormat="1" ht="12.75">
      <c r="A755" s="880" t="s">
        <v>1230</v>
      </c>
      <c r="B755" s="76">
        <v>1310</v>
      </c>
      <c r="C755" s="76">
        <v>0</v>
      </c>
      <c r="D755" s="76">
        <v>0</v>
      </c>
      <c r="E755" s="244">
        <v>0</v>
      </c>
      <c r="F755" s="76">
        <v>0</v>
      </c>
    </row>
    <row r="756" spans="1:6" s="837" customFormat="1" ht="12.75">
      <c r="A756" s="881" t="s">
        <v>397</v>
      </c>
      <c r="B756" s="76">
        <v>1310</v>
      </c>
      <c r="C756" s="76">
        <v>0</v>
      </c>
      <c r="D756" s="76">
        <v>0</v>
      </c>
      <c r="E756" s="244">
        <v>0</v>
      </c>
      <c r="F756" s="76">
        <v>0</v>
      </c>
    </row>
    <row r="757" spans="1:6" s="837" customFormat="1" ht="12.75">
      <c r="A757" s="880" t="s">
        <v>970</v>
      </c>
      <c r="B757" s="76">
        <v>1310</v>
      </c>
      <c r="C757" s="76">
        <v>0</v>
      </c>
      <c r="D757" s="76">
        <v>0</v>
      </c>
      <c r="E757" s="244">
        <v>0</v>
      </c>
      <c r="F757" s="76">
        <v>0</v>
      </c>
    </row>
    <row r="758" spans="1:6" s="837" customFormat="1" ht="12.75">
      <c r="A758" s="882" t="s">
        <v>398</v>
      </c>
      <c r="B758" s="76">
        <v>1310</v>
      </c>
      <c r="C758" s="76">
        <v>0</v>
      </c>
      <c r="D758" s="76">
        <v>0</v>
      </c>
      <c r="E758" s="244">
        <v>0</v>
      </c>
      <c r="F758" s="76">
        <v>0</v>
      </c>
    </row>
    <row r="759" spans="1:6" s="837" customFormat="1" ht="12.75">
      <c r="A759" s="883" t="s">
        <v>1313</v>
      </c>
      <c r="B759" s="76">
        <v>1310</v>
      </c>
      <c r="C759" s="76">
        <v>0</v>
      </c>
      <c r="D759" s="76">
        <v>0</v>
      </c>
      <c r="E759" s="244">
        <v>0</v>
      </c>
      <c r="F759" s="76">
        <v>0</v>
      </c>
    </row>
    <row r="760" spans="1:6" s="837" customFormat="1" ht="12.75">
      <c r="A760" s="884" t="s">
        <v>327</v>
      </c>
      <c r="B760" s="76">
        <v>1310</v>
      </c>
      <c r="C760" s="76">
        <v>0</v>
      </c>
      <c r="D760" s="76">
        <v>0</v>
      </c>
      <c r="E760" s="244">
        <v>0</v>
      </c>
      <c r="F760" s="76">
        <v>0</v>
      </c>
    </row>
    <row r="761" spans="1:6" ht="12.75">
      <c r="A761" s="889" t="s">
        <v>442</v>
      </c>
      <c r="B761" s="22"/>
      <c r="C761" s="22"/>
      <c r="D761" s="22"/>
      <c r="E761" s="244"/>
      <c r="F761" s="76"/>
    </row>
    <row r="762" spans="1:6" s="885" customFormat="1" ht="12.75">
      <c r="A762" s="67" t="s">
        <v>400</v>
      </c>
      <c r="B762" s="76"/>
      <c r="C762" s="76"/>
      <c r="D762" s="76"/>
      <c r="E762" s="244"/>
      <c r="F762" s="76"/>
    </row>
    <row r="763" spans="1:6" s="890" customFormat="1" ht="12.75">
      <c r="A763" s="880" t="s">
        <v>1230</v>
      </c>
      <c r="B763" s="76">
        <v>2667075</v>
      </c>
      <c r="C763" s="76">
        <v>209858</v>
      </c>
      <c r="D763" s="76">
        <v>5249</v>
      </c>
      <c r="E763" s="244">
        <v>0.19680736387240705</v>
      </c>
      <c r="F763" s="76">
        <v>2819</v>
      </c>
    </row>
    <row r="764" spans="1:6" s="890" customFormat="1" ht="12.75">
      <c r="A764" s="66" t="s">
        <v>1231</v>
      </c>
      <c r="B764" s="76">
        <v>431519</v>
      </c>
      <c r="C764" s="76">
        <v>4546</v>
      </c>
      <c r="D764" s="76">
        <v>4546</v>
      </c>
      <c r="E764" s="244">
        <v>1.053487795438903</v>
      </c>
      <c r="F764" s="76">
        <v>2116</v>
      </c>
    </row>
    <row r="765" spans="1:6" s="890" customFormat="1" ht="12.75">
      <c r="A765" s="891" t="s">
        <v>947</v>
      </c>
      <c r="B765" s="76">
        <v>201344</v>
      </c>
      <c r="C765" s="76">
        <v>47345</v>
      </c>
      <c r="D765" s="76">
        <v>0</v>
      </c>
      <c r="E765" s="244">
        <v>0</v>
      </c>
      <c r="F765" s="76">
        <v>0</v>
      </c>
    </row>
    <row r="766" spans="1:6" s="890" customFormat="1" ht="12.75">
      <c r="A766" s="66" t="s">
        <v>1233</v>
      </c>
      <c r="B766" s="76">
        <v>2034212</v>
      </c>
      <c r="C766" s="76">
        <v>157967</v>
      </c>
      <c r="D766" s="76">
        <v>703</v>
      </c>
      <c r="E766" s="244">
        <v>0.03455883654211066</v>
      </c>
      <c r="F766" s="76">
        <v>703</v>
      </c>
    </row>
    <row r="767" spans="1:6" s="890" customFormat="1" ht="12.75">
      <c r="A767" s="66" t="s">
        <v>1234</v>
      </c>
      <c r="B767" s="76">
        <v>2667075</v>
      </c>
      <c r="C767" s="76">
        <v>209858</v>
      </c>
      <c r="D767" s="76">
        <v>3453</v>
      </c>
      <c r="E767" s="244">
        <v>0.12946767526222547</v>
      </c>
      <c r="F767" s="76">
        <v>2302</v>
      </c>
    </row>
    <row r="768" spans="1:6" s="892" customFormat="1" ht="12.75">
      <c r="A768" s="882" t="s">
        <v>398</v>
      </c>
      <c r="B768" s="76">
        <v>626081</v>
      </c>
      <c r="C768" s="76">
        <v>41925</v>
      </c>
      <c r="D768" s="76">
        <v>2253</v>
      </c>
      <c r="E768" s="244">
        <v>0.3598575903117967</v>
      </c>
      <c r="F768" s="76">
        <v>1102</v>
      </c>
    </row>
    <row r="769" spans="1:6" s="892" customFormat="1" ht="12.75">
      <c r="A769" s="66" t="s">
        <v>1236</v>
      </c>
      <c r="B769" s="76">
        <v>626081</v>
      </c>
      <c r="C769" s="76">
        <v>41925</v>
      </c>
      <c r="D769" s="76">
        <v>2253</v>
      </c>
      <c r="E769" s="244">
        <v>0.3598575903117967</v>
      </c>
      <c r="F769" s="76">
        <v>1102</v>
      </c>
    </row>
    <row r="770" spans="1:6" s="837" customFormat="1" ht="12.75">
      <c r="A770" s="63" t="s">
        <v>1241</v>
      </c>
      <c r="B770" s="76">
        <v>2040994</v>
      </c>
      <c r="C770" s="76">
        <v>167933</v>
      </c>
      <c r="D770" s="76">
        <v>1200</v>
      </c>
      <c r="E770" s="244">
        <v>0.05879488131763249</v>
      </c>
      <c r="F770" s="76">
        <v>1200</v>
      </c>
    </row>
    <row r="771" spans="1:6" s="837" customFormat="1" ht="12.75">
      <c r="A771" s="63" t="s">
        <v>1242</v>
      </c>
      <c r="B771" s="76">
        <v>2040994</v>
      </c>
      <c r="C771" s="76">
        <v>167933</v>
      </c>
      <c r="D771" s="76">
        <v>1200</v>
      </c>
      <c r="E771" s="244">
        <v>0.05879488131763249</v>
      </c>
      <c r="F771" s="76">
        <v>1200</v>
      </c>
    </row>
    <row r="772" spans="1:6" s="837" customFormat="1" ht="12.75">
      <c r="A772" s="89" t="s">
        <v>411</v>
      </c>
      <c r="B772" s="76"/>
      <c r="C772" s="76"/>
      <c r="D772" s="76"/>
      <c r="E772" s="244"/>
      <c r="F772" s="76"/>
    </row>
    <row r="773" spans="1:6" s="837" customFormat="1" ht="12.75">
      <c r="A773" s="880" t="s">
        <v>1230</v>
      </c>
      <c r="B773" s="76">
        <v>245803</v>
      </c>
      <c r="C773" s="76">
        <v>0</v>
      </c>
      <c r="D773" s="76">
        <v>0</v>
      </c>
      <c r="E773" s="244">
        <v>0</v>
      </c>
      <c r="F773" s="76">
        <v>0</v>
      </c>
    </row>
    <row r="774" spans="1:6" s="837" customFormat="1" ht="12.75">
      <c r="A774" s="881" t="s">
        <v>397</v>
      </c>
      <c r="B774" s="76">
        <v>73993</v>
      </c>
      <c r="C774" s="76">
        <v>0</v>
      </c>
      <c r="D774" s="76">
        <v>0</v>
      </c>
      <c r="E774" s="244">
        <v>0</v>
      </c>
      <c r="F774" s="76">
        <v>0</v>
      </c>
    </row>
    <row r="775" spans="1:6" s="837" customFormat="1" ht="12.75">
      <c r="A775" s="881" t="s">
        <v>277</v>
      </c>
      <c r="B775" s="76">
        <v>171810</v>
      </c>
      <c r="C775" s="76">
        <v>0</v>
      </c>
      <c r="D775" s="76">
        <v>0</v>
      </c>
      <c r="E775" s="244">
        <v>0</v>
      </c>
      <c r="F775" s="76">
        <v>0</v>
      </c>
    </row>
    <row r="776" spans="1:6" s="837" customFormat="1" ht="12.75">
      <c r="A776" s="66" t="s">
        <v>1234</v>
      </c>
      <c r="B776" s="76">
        <v>245803</v>
      </c>
      <c r="C776" s="76">
        <v>0</v>
      </c>
      <c r="D776" s="76">
        <v>0</v>
      </c>
      <c r="E776" s="244">
        <v>0</v>
      </c>
      <c r="F776" s="76">
        <v>0</v>
      </c>
    </row>
    <row r="777" spans="1:6" s="837" customFormat="1" ht="12.75">
      <c r="A777" s="891" t="s">
        <v>1248</v>
      </c>
      <c r="B777" s="76">
        <v>6414</v>
      </c>
      <c r="C777" s="76">
        <v>0</v>
      </c>
      <c r="D777" s="76">
        <v>0</v>
      </c>
      <c r="E777" s="244">
        <v>0</v>
      </c>
      <c r="F777" s="76">
        <v>0</v>
      </c>
    </row>
    <row r="778" spans="1:6" s="837" customFormat="1" ht="12.75">
      <c r="A778" s="894" t="s">
        <v>1153</v>
      </c>
      <c r="B778" s="76">
        <v>6414</v>
      </c>
      <c r="C778" s="76">
        <v>0</v>
      </c>
      <c r="D778" s="76">
        <v>0</v>
      </c>
      <c r="E778" s="244">
        <v>0</v>
      </c>
      <c r="F778" s="76">
        <v>0</v>
      </c>
    </row>
    <row r="779" spans="1:6" s="837" customFormat="1" ht="12.75">
      <c r="A779" s="66" t="s">
        <v>1241</v>
      </c>
      <c r="B779" s="76">
        <v>239389</v>
      </c>
      <c r="C779" s="76">
        <v>0</v>
      </c>
      <c r="D779" s="76">
        <v>0</v>
      </c>
      <c r="E779" s="244">
        <v>0</v>
      </c>
      <c r="F779" s="76">
        <v>0</v>
      </c>
    </row>
    <row r="780" spans="1:6" s="837" customFormat="1" ht="12.75">
      <c r="A780" s="891" t="s">
        <v>1025</v>
      </c>
      <c r="B780" s="76">
        <v>239389</v>
      </c>
      <c r="C780" s="76">
        <v>0</v>
      </c>
      <c r="D780" s="76">
        <v>0</v>
      </c>
      <c r="E780" s="244">
        <v>0</v>
      </c>
      <c r="F780" s="76">
        <v>0</v>
      </c>
    </row>
    <row r="781" spans="1:6" s="837" customFormat="1" ht="12.75">
      <c r="A781" s="89" t="s">
        <v>1257</v>
      </c>
      <c r="B781" s="76"/>
      <c r="C781" s="76"/>
      <c r="D781" s="76"/>
      <c r="E781" s="244"/>
      <c r="F781" s="76"/>
    </row>
    <row r="782" spans="1:6" s="837" customFormat="1" ht="12.75">
      <c r="A782" s="880" t="s">
        <v>1230</v>
      </c>
      <c r="B782" s="76">
        <v>3417022</v>
      </c>
      <c r="C782" s="76">
        <v>7088</v>
      </c>
      <c r="D782" s="76">
        <v>7088</v>
      </c>
      <c r="E782" s="244">
        <v>0.207432085599683</v>
      </c>
      <c r="F782" s="76">
        <v>5506</v>
      </c>
    </row>
    <row r="783" spans="1:6" s="837" customFormat="1" ht="12.75">
      <c r="A783" s="891" t="s">
        <v>397</v>
      </c>
      <c r="B783" s="76">
        <v>3417022</v>
      </c>
      <c r="C783" s="76">
        <v>7088</v>
      </c>
      <c r="D783" s="76">
        <v>7088</v>
      </c>
      <c r="E783" s="244">
        <v>0.207432085599683</v>
      </c>
      <c r="F783" s="76">
        <v>5506</v>
      </c>
    </row>
    <row r="784" spans="1:6" s="837" customFormat="1" ht="12.75">
      <c r="A784" s="63" t="s">
        <v>1234</v>
      </c>
      <c r="B784" s="76">
        <v>3417022</v>
      </c>
      <c r="C784" s="76">
        <v>7088</v>
      </c>
      <c r="D784" s="76">
        <v>940</v>
      </c>
      <c r="E784" s="244">
        <v>0.027509334151199497</v>
      </c>
      <c r="F784" s="76">
        <v>470</v>
      </c>
    </row>
    <row r="785" spans="1:6" s="837" customFormat="1" ht="12.75">
      <c r="A785" s="891" t="s">
        <v>1248</v>
      </c>
      <c r="B785" s="76">
        <v>29782</v>
      </c>
      <c r="C785" s="76">
        <v>1846</v>
      </c>
      <c r="D785" s="76">
        <v>0</v>
      </c>
      <c r="E785" s="244">
        <v>0</v>
      </c>
      <c r="F785" s="76">
        <v>0</v>
      </c>
    </row>
    <row r="786" spans="1:6" s="837" customFormat="1" ht="12.75">
      <c r="A786" s="894" t="s">
        <v>1153</v>
      </c>
      <c r="B786" s="76">
        <v>29782</v>
      </c>
      <c r="C786" s="76">
        <v>1846</v>
      </c>
      <c r="D786" s="76"/>
      <c r="E786" s="244">
        <v>0</v>
      </c>
      <c r="F786" s="76">
        <v>0</v>
      </c>
    </row>
    <row r="787" spans="1:6" s="837" customFormat="1" ht="12.75">
      <c r="A787" s="891" t="s">
        <v>960</v>
      </c>
      <c r="B787" s="76">
        <v>3387240</v>
      </c>
      <c r="C787" s="76">
        <v>5242</v>
      </c>
      <c r="D787" s="76">
        <v>940</v>
      </c>
      <c r="E787" s="244">
        <v>0.02775120747275068</v>
      </c>
      <c r="F787" s="76">
        <v>470</v>
      </c>
    </row>
    <row r="788" spans="1:6" s="837" customFormat="1" ht="12.75">
      <c r="A788" s="894" t="s">
        <v>1030</v>
      </c>
      <c r="B788" s="76">
        <v>3387240</v>
      </c>
      <c r="C788" s="76">
        <v>5242</v>
      </c>
      <c r="D788" s="76">
        <v>940</v>
      </c>
      <c r="E788" s="244">
        <v>0.02775120747275068</v>
      </c>
      <c r="F788" s="76">
        <v>470</v>
      </c>
    </row>
    <row r="789" spans="1:6" s="837" customFormat="1" ht="12.75">
      <c r="A789" s="89" t="s">
        <v>386</v>
      </c>
      <c r="B789" s="76"/>
      <c r="C789" s="76"/>
      <c r="D789" s="76"/>
      <c r="E789" s="244"/>
      <c r="F789" s="76"/>
    </row>
    <row r="790" spans="1:6" s="837" customFormat="1" ht="12.75">
      <c r="A790" s="880" t="s">
        <v>1230</v>
      </c>
      <c r="B790" s="76">
        <v>173564</v>
      </c>
      <c r="C790" s="76">
        <v>28860</v>
      </c>
      <c r="D790" s="76">
        <v>28860</v>
      </c>
      <c r="E790" s="244">
        <v>16.627872139383744</v>
      </c>
      <c r="F790" s="76">
        <v>14430</v>
      </c>
    </row>
    <row r="791" spans="1:6" s="837" customFormat="1" ht="12.75">
      <c r="A791" s="891" t="s">
        <v>1250</v>
      </c>
      <c r="B791" s="76">
        <v>173564</v>
      </c>
      <c r="C791" s="76">
        <v>28860</v>
      </c>
      <c r="D791" s="76">
        <v>28860</v>
      </c>
      <c r="E791" s="244">
        <v>16.627872139383744</v>
      </c>
      <c r="F791" s="76">
        <v>14430</v>
      </c>
    </row>
    <row r="792" spans="1:6" s="837" customFormat="1" ht="12.75">
      <c r="A792" s="882" t="s">
        <v>976</v>
      </c>
      <c r="B792" s="76">
        <v>173564</v>
      </c>
      <c r="C792" s="76">
        <v>28860</v>
      </c>
      <c r="D792" s="76">
        <v>9922</v>
      </c>
      <c r="E792" s="244">
        <v>5.716623262888618</v>
      </c>
      <c r="F792" s="76">
        <v>4700</v>
      </c>
    </row>
    <row r="793" spans="1:6" s="837" customFormat="1" ht="12.75">
      <c r="A793" s="891" t="s">
        <v>1248</v>
      </c>
      <c r="B793" s="76">
        <v>173564</v>
      </c>
      <c r="C793" s="76">
        <v>28860</v>
      </c>
      <c r="D793" s="76">
        <v>9922</v>
      </c>
      <c r="E793" s="244">
        <v>5.716623262888618</v>
      </c>
      <c r="F793" s="76">
        <v>4700</v>
      </c>
    </row>
    <row r="794" spans="1:6" s="837" customFormat="1" ht="12.75">
      <c r="A794" s="894" t="s">
        <v>1153</v>
      </c>
      <c r="B794" s="76">
        <v>173564</v>
      </c>
      <c r="C794" s="76">
        <v>28860</v>
      </c>
      <c r="D794" s="76">
        <v>9922</v>
      </c>
      <c r="E794" s="244">
        <v>5.716623262888618</v>
      </c>
      <c r="F794" s="76">
        <v>4700</v>
      </c>
    </row>
    <row r="795" spans="1:6" s="837" customFormat="1" ht="12.75">
      <c r="A795" s="89" t="s">
        <v>392</v>
      </c>
      <c r="B795" s="76"/>
      <c r="C795" s="76"/>
      <c r="D795" s="76"/>
      <c r="E795" s="244"/>
      <c r="F795" s="76"/>
    </row>
    <row r="796" spans="1:6" s="837" customFormat="1" ht="12.75">
      <c r="A796" s="880" t="s">
        <v>1230</v>
      </c>
      <c r="B796" s="76">
        <v>21464</v>
      </c>
      <c r="C796" s="76">
        <v>1874</v>
      </c>
      <c r="D796" s="76">
        <v>1874</v>
      </c>
      <c r="E796" s="244">
        <v>8.730898248229593</v>
      </c>
      <c r="F796" s="76">
        <v>874</v>
      </c>
    </row>
    <row r="797" spans="1:6" s="837" customFormat="1" ht="12.75">
      <c r="A797" s="891" t="s">
        <v>1250</v>
      </c>
      <c r="B797" s="76">
        <v>21464</v>
      </c>
      <c r="C797" s="76">
        <v>1874</v>
      </c>
      <c r="D797" s="76">
        <v>1874</v>
      </c>
      <c r="E797" s="244">
        <v>8.730898248229593</v>
      </c>
      <c r="F797" s="76">
        <v>874</v>
      </c>
    </row>
    <row r="798" spans="1:6" s="837" customFormat="1" ht="12.75">
      <c r="A798" s="63" t="s">
        <v>1234</v>
      </c>
      <c r="B798" s="76">
        <v>21464</v>
      </c>
      <c r="C798" s="76">
        <v>1874</v>
      </c>
      <c r="D798" s="76">
        <v>0</v>
      </c>
      <c r="E798" s="244">
        <v>0</v>
      </c>
      <c r="F798" s="76">
        <v>0</v>
      </c>
    </row>
    <row r="799" spans="1:6" s="837" customFormat="1" ht="12.75">
      <c r="A799" s="891" t="s">
        <v>1248</v>
      </c>
      <c r="B799" s="76">
        <v>21464</v>
      </c>
      <c r="C799" s="76">
        <v>1874</v>
      </c>
      <c r="D799" s="76">
        <v>0</v>
      </c>
      <c r="E799" s="244">
        <v>0</v>
      </c>
      <c r="F799" s="76">
        <v>0</v>
      </c>
    </row>
    <row r="800" spans="1:6" s="837" customFormat="1" ht="12.75">
      <c r="A800" s="894" t="s">
        <v>1153</v>
      </c>
      <c r="B800" s="76">
        <v>21464</v>
      </c>
      <c r="C800" s="76">
        <v>1874</v>
      </c>
      <c r="D800" s="76">
        <v>0</v>
      </c>
      <c r="E800" s="244">
        <v>0</v>
      </c>
      <c r="F800" s="76">
        <v>0</v>
      </c>
    </row>
    <row r="801" spans="1:6" s="837" customFormat="1" ht="12.75">
      <c r="A801" s="89" t="s">
        <v>393</v>
      </c>
      <c r="B801" s="76"/>
      <c r="C801" s="76"/>
      <c r="D801" s="76"/>
      <c r="E801" s="244"/>
      <c r="F801" s="76"/>
    </row>
    <row r="802" spans="1:6" s="837" customFormat="1" ht="12.75">
      <c r="A802" s="880" t="s">
        <v>1230</v>
      </c>
      <c r="B802" s="76">
        <v>71146</v>
      </c>
      <c r="C802" s="76">
        <v>11846</v>
      </c>
      <c r="D802" s="76">
        <v>5923</v>
      </c>
      <c r="E802" s="244">
        <v>8.325134231017907</v>
      </c>
      <c r="F802" s="76">
        <v>2965</v>
      </c>
    </row>
    <row r="803" spans="1:6" s="837" customFormat="1" ht="12.75">
      <c r="A803" s="881" t="s">
        <v>1250</v>
      </c>
      <c r="B803" s="76">
        <v>35573</v>
      </c>
      <c r="C803" s="76">
        <v>5923</v>
      </c>
      <c r="D803" s="76">
        <v>5923</v>
      </c>
      <c r="E803" s="244">
        <v>16.650268462035815</v>
      </c>
      <c r="F803" s="76">
        <v>2965</v>
      </c>
    </row>
    <row r="804" spans="1:6" s="837" customFormat="1" ht="12.75">
      <c r="A804" s="881" t="s">
        <v>277</v>
      </c>
      <c r="B804" s="76">
        <v>35573</v>
      </c>
      <c r="C804" s="76">
        <v>5923</v>
      </c>
      <c r="D804" s="76"/>
      <c r="E804" s="244">
        <v>0</v>
      </c>
      <c r="F804" s="76">
        <v>0</v>
      </c>
    </row>
    <row r="805" spans="1:6" s="837" customFormat="1" ht="12.75">
      <c r="A805" s="880" t="s">
        <v>976</v>
      </c>
      <c r="B805" s="76">
        <v>71146</v>
      </c>
      <c r="C805" s="76">
        <v>11846</v>
      </c>
      <c r="D805" s="76">
        <v>2900</v>
      </c>
      <c r="E805" s="244">
        <v>4.0761251510977425</v>
      </c>
      <c r="F805" s="76">
        <v>1943</v>
      </c>
    </row>
    <row r="806" spans="1:6" s="837" customFormat="1" ht="12.75">
      <c r="A806" s="881" t="s">
        <v>1248</v>
      </c>
      <c r="B806" s="76">
        <v>67146</v>
      </c>
      <c r="C806" s="76">
        <v>11186</v>
      </c>
      <c r="D806" s="76">
        <v>2900</v>
      </c>
      <c r="E806" s="244">
        <v>4.3189467727042565</v>
      </c>
      <c r="F806" s="76">
        <v>1943</v>
      </c>
    </row>
    <row r="807" spans="1:6" s="837" customFormat="1" ht="12.75">
      <c r="A807" s="883" t="s">
        <v>1153</v>
      </c>
      <c r="B807" s="76">
        <v>67146</v>
      </c>
      <c r="C807" s="76">
        <v>11186</v>
      </c>
      <c r="D807" s="76">
        <v>2900</v>
      </c>
      <c r="E807" s="244">
        <v>4.3189467727042565</v>
      </c>
      <c r="F807" s="76">
        <v>1943</v>
      </c>
    </row>
    <row r="808" spans="1:6" s="837" customFormat="1" ht="12.75">
      <c r="A808" s="891" t="s">
        <v>960</v>
      </c>
      <c r="B808" s="76">
        <v>4000</v>
      </c>
      <c r="C808" s="76">
        <v>660</v>
      </c>
      <c r="D808" s="76">
        <v>0</v>
      </c>
      <c r="E808" s="244">
        <v>0</v>
      </c>
      <c r="F808" s="76">
        <v>0</v>
      </c>
    </row>
    <row r="809" spans="1:6" s="837" customFormat="1" ht="12.75">
      <c r="A809" s="894" t="s">
        <v>1025</v>
      </c>
      <c r="B809" s="76">
        <v>4000</v>
      </c>
      <c r="C809" s="76">
        <v>660</v>
      </c>
      <c r="D809" s="76">
        <v>0</v>
      </c>
      <c r="E809" s="244">
        <v>0</v>
      </c>
      <c r="F809" s="76">
        <v>0</v>
      </c>
    </row>
    <row r="810" spans="1:6" s="38" customFormat="1" ht="25.5" customHeight="1">
      <c r="A810" s="857" t="s">
        <v>404</v>
      </c>
      <c r="B810" s="76"/>
      <c r="C810" s="76"/>
      <c r="D810" s="76"/>
      <c r="E810" s="244"/>
      <c r="F810" s="76"/>
    </row>
    <row r="811" spans="1:6" s="38" customFormat="1" ht="12" customHeight="1">
      <c r="A811" s="66" t="s">
        <v>429</v>
      </c>
      <c r="B811" s="76">
        <v>30000</v>
      </c>
      <c r="C811" s="76">
        <v>6000</v>
      </c>
      <c r="D811" s="76">
        <v>6000</v>
      </c>
      <c r="E811" s="244">
        <v>20</v>
      </c>
      <c r="F811" s="76">
        <v>6000</v>
      </c>
    </row>
    <row r="812" spans="1:6" s="38" customFormat="1" ht="12" customHeight="1">
      <c r="A812" s="66" t="s">
        <v>1231</v>
      </c>
      <c r="B812" s="76">
        <v>30000</v>
      </c>
      <c r="C812" s="76">
        <v>6000</v>
      </c>
      <c r="D812" s="76">
        <v>6000</v>
      </c>
      <c r="E812" s="244">
        <v>20</v>
      </c>
      <c r="F812" s="76">
        <v>6000</v>
      </c>
    </row>
    <row r="813" spans="1:6" s="38" customFormat="1" ht="12" customHeight="1">
      <c r="A813" s="66" t="s">
        <v>1234</v>
      </c>
      <c r="B813" s="76">
        <v>30000</v>
      </c>
      <c r="C813" s="76">
        <v>6000</v>
      </c>
      <c r="D813" s="76">
        <v>0</v>
      </c>
      <c r="E813" s="244">
        <v>0</v>
      </c>
      <c r="F813" s="76">
        <v>0</v>
      </c>
    </row>
    <row r="814" spans="1:6" s="38" customFormat="1" ht="12" customHeight="1">
      <c r="A814" s="66" t="s">
        <v>1241</v>
      </c>
      <c r="B814" s="76">
        <v>30000</v>
      </c>
      <c r="C814" s="76">
        <v>6000</v>
      </c>
      <c r="D814" s="76">
        <v>0</v>
      </c>
      <c r="E814" s="244">
        <v>0</v>
      </c>
      <c r="F814" s="76">
        <v>0</v>
      </c>
    </row>
    <row r="815" spans="1:6" s="38" customFormat="1" ht="12" customHeight="1">
      <c r="A815" s="891" t="s">
        <v>443</v>
      </c>
      <c r="B815" s="76">
        <v>30000</v>
      </c>
      <c r="C815" s="76">
        <v>6000</v>
      </c>
      <c r="D815" s="76">
        <v>0</v>
      </c>
      <c r="E815" s="244">
        <v>0</v>
      </c>
      <c r="F815" s="76">
        <v>0</v>
      </c>
    </row>
    <row r="816" spans="1:6" s="38" customFormat="1" ht="12" customHeight="1">
      <c r="A816" s="89" t="s">
        <v>395</v>
      </c>
      <c r="B816" s="76"/>
      <c r="C816" s="76"/>
      <c r="D816" s="76"/>
      <c r="E816" s="244"/>
      <c r="F816" s="76"/>
    </row>
    <row r="817" spans="1:6" s="38" customFormat="1" ht="12" customHeight="1">
      <c r="A817" s="882" t="s">
        <v>1230</v>
      </c>
      <c r="B817" s="76">
        <v>2368693</v>
      </c>
      <c r="C817" s="76">
        <v>536805</v>
      </c>
      <c r="D817" s="76">
        <v>563129.7</v>
      </c>
      <c r="E817" s="244">
        <v>23.773857566176787</v>
      </c>
      <c r="F817" s="76">
        <v>403379.4</v>
      </c>
    </row>
    <row r="818" spans="1:6" s="38" customFormat="1" ht="12" customHeight="1">
      <c r="A818" s="891" t="s">
        <v>1250</v>
      </c>
      <c r="B818" s="76">
        <v>1005153</v>
      </c>
      <c r="C818" s="76">
        <v>536805</v>
      </c>
      <c r="D818" s="76">
        <v>536805</v>
      </c>
      <c r="E818" s="244">
        <v>53.40530247633942</v>
      </c>
      <c r="F818" s="76">
        <v>390125</v>
      </c>
    </row>
    <row r="819" spans="1:6" s="38" customFormat="1" ht="12" customHeight="1">
      <c r="A819" s="891" t="s">
        <v>1121</v>
      </c>
      <c r="B819" s="76">
        <v>1363540</v>
      </c>
      <c r="C819" s="76">
        <v>0</v>
      </c>
      <c r="D819" s="76">
        <v>26324.7</v>
      </c>
      <c r="E819" s="244">
        <v>1.9306144300863928</v>
      </c>
      <c r="F819" s="76">
        <v>13254</v>
      </c>
    </row>
    <row r="820" spans="1:6" s="38" customFormat="1" ht="12" customHeight="1">
      <c r="A820" s="882" t="s">
        <v>970</v>
      </c>
      <c r="B820" s="76">
        <v>2368693</v>
      </c>
      <c r="C820" s="76">
        <v>536805</v>
      </c>
      <c r="D820" s="76">
        <v>534227</v>
      </c>
      <c r="E820" s="244">
        <v>22.553661449584222</v>
      </c>
      <c r="F820" s="76">
        <v>406470</v>
      </c>
    </row>
    <row r="821" spans="1:6" s="38" customFormat="1" ht="12" customHeight="1">
      <c r="A821" s="882" t="s">
        <v>398</v>
      </c>
      <c r="B821" s="76">
        <v>2368693</v>
      </c>
      <c r="C821" s="76">
        <v>536805</v>
      </c>
      <c r="D821" s="76">
        <v>534227</v>
      </c>
      <c r="E821" s="244">
        <v>22.553661449584222</v>
      </c>
      <c r="F821" s="76">
        <v>406470</v>
      </c>
    </row>
    <row r="822" spans="1:6" s="38" customFormat="1" ht="12" customHeight="1">
      <c r="A822" s="894" t="s">
        <v>1153</v>
      </c>
      <c r="B822" s="76">
        <v>1630133</v>
      </c>
      <c r="C822" s="76">
        <v>215901</v>
      </c>
      <c r="D822" s="76">
        <v>215840</v>
      </c>
      <c r="E822" s="244">
        <v>13.240637420382265</v>
      </c>
      <c r="F822" s="76">
        <v>215840</v>
      </c>
    </row>
    <row r="823" spans="1:6" s="38" customFormat="1" ht="12" customHeight="1">
      <c r="A823" s="894" t="s">
        <v>76</v>
      </c>
      <c r="B823" s="76">
        <v>541194</v>
      </c>
      <c r="C823" s="76">
        <v>187632</v>
      </c>
      <c r="D823" s="76">
        <v>187579</v>
      </c>
      <c r="E823" s="244">
        <v>34.66021426697266</v>
      </c>
      <c r="F823" s="76">
        <v>187579</v>
      </c>
    </row>
    <row r="824" spans="1:6" s="38" customFormat="1" ht="12" customHeight="1">
      <c r="A824" s="894" t="s">
        <v>1313</v>
      </c>
      <c r="B824" s="76">
        <v>197366</v>
      </c>
      <c r="C824" s="76">
        <v>133272</v>
      </c>
      <c r="D824" s="76">
        <v>130808</v>
      </c>
      <c r="E824" s="244">
        <v>66.2768663295603</v>
      </c>
      <c r="F824" s="76">
        <v>3051</v>
      </c>
    </row>
    <row r="825" spans="1:6" s="38" customFormat="1" ht="12" customHeight="1">
      <c r="A825" s="900" t="s">
        <v>388</v>
      </c>
      <c r="B825" s="76"/>
      <c r="C825" s="76">
        <v>117542</v>
      </c>
      <c r="D825" s="76">
        <v>117541</v>
      </c>
      <c r="E825" s="244">
        <v>0</v>
      </c>
      <c r="F825" s="76">
        <v>0</v>
      </c>
    </row>
    <row r="826" spans="1:6" s="38" customFormat="1" ht="12" customHeight="1">
      <c r="A826" s="900" t="s">
        <v>327</v>
      </c>
      <c r="B826" s="76">
        <v>197366</v>
      </c>
      <c r="C826" s="76">
        <v>15730</v>
      </c>
      <c r="D826" s="76">
        <v>13266</v>
      </c>
      <c r="E826" s="244">
        <v>6.721522450675395</v>
      </c>
      <c r="F826" s="76">
        <v>3050</v>
      </c>
    </row>
    <row r="827" spans="1:6" ht="12.75">
      <c r="A827" s="889" t="s">
        <v>444</v>
      </c>
      <c r="B827" s="22"/>
      <c r="C827" s="22"/>
      <c r="D827" s="22"/>
      <c r="E827" s="244"/>
      <c r="F827" s="76"/>
    </row>
    <row r="828" spans="1:6" s="885" customFormat="1" ht="12.75">
      <c r="A828" s="67" t="s">
        <v>400</v>
      </c>
      <c r="B828" s="76"/>
      <c r="C828" s="76"/>
      <c r="D828" s="76"/>
      <c r="E828" s="244"/>
      <c r="F828" s="76"/>
    </row>
    <row r="829" spans="1:6" s="890" customFormat="1" ht="12.75">
      <c r="A829" s="880" t="s">
        <v>1230</v>
      </c>
      <c r="B829" s="76">
        <v>20475</v>
      </c>
      <c r="C829" s="76">
        <v>7000</v>
      </c>
      <c r="D829" s="76">
        <v>0</v>
      </c>
      <c r="E829" s="244">
        <v>0</v>
      </c>
      <c r="F829" s="76">
        <v>0</v>
      </c>
    </row>
    <row r="830" spans="1:6" s="890" customFormat="1" ht="12.75">
      <c r="A830" s="66" t="s">
        <v>1233</v>
      </c>
      <c r="B830" s="76">
        <v>20475</v>
      </c>
      <c r="C830" s="76">
        <v>7000</v>
      </c>
      <c r="D830" s="76">
        <v>0</v>
      </c>
      <c r="E830" s="244">
        <v>0</v>
      </c>
      <c r="F830" s="76">
        <v>0</v>
      </c>
    </row>
    <row r="831" spans="1:6" s="890" customFormat="1" ht="12.75">
      <c r="A831" s="66" t="s">
        <v>1234</v>
      </c>
      <c r="B831" s="76">
        <v>20475</v>
      </c>
      <c r="C831" s="76">
        <v>7000</v>
      </c>
      <c r="D831" s="76">
        <v>0</v>
      </c>
      <c r="E831" s="244">
        <v>0</v>
      </c>
      <c r="F831" s="76">
        <v>0</v>
      </c>
    </row>
    <row r="832" spans="1:6" s="892" customFormat="1" ht="12.75">
      <c r="A832" s="882" t="s">
        <v>398</v>
      </c>
      <c r="B832" s="76">
        <v>20475</v>
      </c>
      <c r="C832" s="76">
        <v>7000</v>
      </c>
      <c r="D832" s="76">
        <v>0</v>
      </c>
      <c r="E832" s="244">
        <v>0</v>
      </c>
      <c r="F832" s="76">
        <v>0</v>
      </c>
    </row>
    <row r="833" spans="1:6" s="892" customFormat="1" ht="12.75">
      <c r="A833" s="66" t="s">
        <v>1236</v>
      </c>
      <c r="B833" s="76">
        <v>20475</v>
      </c>
      <c r="C833" s="76">
        <v>7000</v>
      </c>
      <c r="D833" s="76">
        <v>0</v>
      </c>
      <c r="E833" s="244">
        <v>0</v>
      </c>
      <c r="F833" s="76">
        <v>0</v>
      </c>
    </row>
    <row r="834" spans="1:6" s="837" customFormat="1" ht="12.75">
      <c r="A834" s="89" t="s">
        <v>445</v>
      </c>
      <c r="B834" s="76"/>
      <c r="C834" s="76"/>
      <c r="D834" s="76"/>
      <c r="E834" s="244"/>
      <c r="F834" s="76"/>
    </row>
    <row r="835" spans="1:6" s="837" customFormat="1" ht="12.75">
      <c r="A835" s="89" t="s">
        <v>395</v>
      </c>
      <c r="B835" s="76"/>
      <c r="C835" s="76"/>
      <c r="D835" s="76"/>
      <c r="E835" s="244"/>
      <c r="F835" s="76"/>
    </row>
    <row r="836" spans="1:6" s="837" customFormat="1" ht="12.75">
      <c r="A836" s="880" t="s">
        <v>1230</v>
      </c>
      <c r="B836" s="76">
        <v>759</v>
      </c>
      <c r="C836" s="76">
        <v>0</v>
      </c>
      <c r="D836" s="76">
        <v>0</v>
      </c>
      <c r="E836" s="244">
        <v>0</v>
      </c>
      <c r="F836" s="76">
        <v>0</v>
      </c>
    </row>
    <row r="837" spans="1:6" s="837" customFormat="1" ht="12.75">
      <c r="A837" s="881" t="s">
        <v>1250</v>
      </c>
      <c r="B837" s="76">
        <v>759</v>
      </c>
      <c r="C837" s="76">
        <v>0</v>
      </c>
      <c r="D837" s="76">
        <v>0</v>
      </c>
      <c r="E837" s="244">
        <v>0</v>
      </c>
      <c r="F837" s="76">
        <v>0</v>
      </c>
    </row>
    <row r="838" spans="1:6" s="837" customFormat="1" ht="12.75">
      <c r="A838" s="880" t="s">
        <v>970</v>
      </c>
      <c r="B838" s="76">
        <v>759</v>
      </c>
      <c r="C838" s="76">
        <v>0</v>
      </c>
      <c r="D838" s="76">
        <v>0</v>
      </c>
      <c r="E838" s="244">
        <v>0</v>
      </c>
      <c r="F838" s="76">
        <v>0</v>
      </c>
    </row>
    <row r="839" spans="1:6" s="837" customFormat="1" ht="12.75">
      <c r="A839" s="882" t="s">
        <v>398</v>
      </c>
      <c r="B839" s="76">
        <v>759</v>
      </c>
      <c r="C839" s="76">
        <v>0</v>
      </c>
      <c r="D839" s="76">
        <v>0</v>
      </c>
      <c r="E839" s="244">
        <v>0</v>
      </c>
      <c r="F839" s="76">
        <v>0</v>
      </c>
    </row>
    <row r="840" spans="1:6" s="837" customFormat="1" ht="12.75">
      <c r="A840" s="883" t="s">
        <v>1313</v>
      </c>
      <c r="B840" s="76">
        <v>759</v>
      </c>
      <c r="C840" s="76">
        <v>0</v>
      </c>
      <c r="D840" s="76">
        <v>0</v>
      </c>
      <c r="E840" s="244">
        <v>0</v>
      </c>
      <c r="F840" s="76">
        <v>0</v>
      </c>
    </row>
    <row r="841" spans="1:6" s="837" customFormat="1" ht="12.75">
      <c r="A841" s="884" t="s">
        <v>327</v>
      </c>
      <c r="B841" s="76">
        <v>759</v>
      </c>
      <c r="C841" s="76">
        <v>0</v>
      </c>
      <c r="D841" s="76">
        <v>0</v>
      </c>
      <c r="E841" s="244">
        <v>0</v>
      </c>
      <c r="F841" s="76">
        <v>0</v>
      </c>
    </row>
    <row r="842" spans="1:6" ht="12.75" customHeight="1">
      <c r="A842" s="687" t="s">
        <v>446</v>
      </c>
      <c r="B842" s="22"/>
      <c r="C842" s="22"/>
      <c r="D842" s="22"/>
      <c r="E842" s="244"/>
      <c r="F842" s="76"/>
    </row>
    <row r="843" spans="1:6" s="885" customFormat="1" ht="12.75" customHeight="1">
      <c r="A843" s="67" t="s">
        <v>400</v>
      </c>
      <c r="B843" s="76"/>
      <c r="C843" s="76"/>
      <c r="D843" s="76"/>
      <c r="E843" s="244"/>
      <c r="F843" s="76"/>
    </row>
    <row r="844" spans="1:6" s="890" customFormat="1" ht="12.75" customHeight="1">
      <c r="A844" s="880" t="s">
        <v>1230</v>
      </c>
      <c r="B844" s="76">
        <v>2409549</v>
      </c>
      <c r="C844" s="76">
        <v>79739</v>
      </c>
      <c r="D844" s="76">
        <v>39493</v>
      </c>
      <c r="E844" s="244">
        <v>1.6390204141936937</v>
      </c>
      <c r="F844" s="76">
        <v>10331</v>
      </c>
    </row>
    <row r="845" spans="1:6" s="890" customFormat="1" ht="12.75" customHeight="1">
      <c r="A845" s="66" t="s">
        <v>1231</v>
      </c>
      <c r="B845" s="76">
        <v>339549</v>
      </c>
      <c r="C845" s="76">
        <v>39039</v>
      </c>
      <c r="D845" s="76">
        <v>39039</v>
      </c>
      <c r="E845" s="244">
        <v>11.497309666646052</v>
      </c>
      <c r="F845" s="76">
        <v>9877</v>
      </c>
    </row>
    <row r="846" spans="1:6" s="890" customFormat="1" ht="12.75" customHeight="1">
      <c r="A846" s="66" t="s">
        <v>1233</v>
      </c>
      <c r="B846" s="76">
        <v>2070000</v>
      </c>
      <c r="C846" s="76">
        <v>40700</v>
      </c>
      <c r="D846" s="76">
        <v>454</v>
      </c>
      <c r="E846" s="244">
        <v>0.021932367149758453</v>
      </c>
      <c r="F846" s="76">
        <v>454</v>
      </c>
    </row>
    <row r="847" spans="1:6" s="890" customFormat="1" ht="12.75" customHeight="1">
      <c r="A847" s="66" t="s">
        <v>1234</v>
      </c>
      <c r="B847" s="76">
        <v>2409549</v>
      </c>
      <c r="C847" s="76">
        <v>79739</v>
      </c>
      <c r="D847" s="76">
        <v>3392</v>
      </c>
      <c r="E847" s="244">
        <v>0.14077323183716123</v>
      </c>
      <c r="F847" s="76">
        <v>454</v>
      </c>
    </row>
    <row r="848" spans="1:6" s="892" customFormat="1" ht="12.75" customHeight="1">
      <c r="A848" s="882" t="s">
        <v>398</v>
      </c>
      <c r="B848" s="76">
        <v>2409549</v>
      </c>
      <c r="C848" s="76">
        <v>79739</v>
      </c>
      <c r="D848" s="76">
        <v>3392</v>
      </c>
      <c r="E848" s="244">
        <v>0.14077323183716123</v>
      </c>
      <c r="F848" s="76">
        <v>454</v>
      </c>
    </row>
    <row r="849" spans="1:6" s="892" customFormat="1" ht="12.75" customHeight="1">
      <c r="A849" s="66" t="s">
        <v>1236</v>
      </c>
      <c r="B849" s="76">
        <v>2409549</v>
      </c>
      <c r="C849" s="76">
        <v>79739</v>
      </c>
      <c r="D849" s="76">
        <v>3392</v>
      </c>
      <c r="E849" s="244">
        <v>0.14077323183716123</v>
      </c>
      <c r="F849" s="76">
        <v>454</v>
      </c>
    </row>
    <row r="850" spans="1:6" s="837" customFormat="1" ht="12.75">
      <c r="A850" s="89" t="s">
        <v>1257</v>
      </c>
      <c r="B850" s="76"/>
      <c r="C850" s="76"/>
      <c r="D850" s="76"/>
      <c r="E850" s="244"/>
      <c r="F850" s="76"/>
    </row>
    <row r="851" spans="1:6" s="837" customFormat="1" ht="12.75">
      <c r="A851" s="880" t="s">
        <v>1230</v>
      </c>
      <c r="B851" s="76">
        <v>50592</v>
      </c>
      <c r="C851" s="76">
        <v>28742</v>
      </c>
      <c r="D851" s="76">
        <v>28742</v>
      </c>
      <c r="E851" s="244">
        <v>56.81135357368754</v>
      </c>
      <c r="F851" s="76">
        <v>14597</v>
      </c>
    </row>
    <row r="852" spans="1:6" s="837" customFormat="1" ht="12.75">
      <c r="A852" s="891" t="s">
        <v>397</v>
      </c>
      <c r="B852" s="76">
        <v>50592</v>
      </c>
      <c r="C852" s="76">
        <v>28742</v>
      </c>
      <c r="D852" s="76">
        <v>28742</v>
      </c>
      <c r="E852" s="244">
        <v>56.81135357368754</v>
      </c>
      <c r="F852" s="76">
        <v>14597</v>
      </c>
    </row>
    <row r="853" spans="1:6" s="837" customFormat="1" ht="12.75">
      <c r="A853" s="63" t="s">
        <v>1234</v>
      </c>
      <c r="B853" s="76">
        <v>50592</v>
      </c>
      <c r="C853" s="76">
        <v>28742</v>
      </c>
      <c r="D853" s="76">
        <v>0</v>
      </c>
      <c r="E853" s="244">
        <v>0</v>
      </c>
      <c r="F853" s="76">
        <v>0</v>
      </c>
    </row>
    <row r="854" spans="1:6" s="837" customFormat="1" ht="12.75">
      <c r="A854" s="891" t="s">
        <v>1248</v>
      </c>
      <c r="B854" s="76">
        <v>38188</v>
      </c>
      <c r="C854" s="76">
        <v>16338</v>
      </c>
      <c r="D854" s="76">
        <v>0</v>
      </c>
      <c r="E854" s="244">
        <v>0</v>
      </c>
      <c r="F854" s="76">
        <v>0</v>
      </c>
    </row>
    <row r="855" spans="1:6" s="837" customFormat="1" ht="12.75">
      <c r="A855" s="894" t="s">
        <v>1153</v>
      </c>
      <c r="B855" s="76">
        <v>38188</v>
      </c>
      <c r="C855" s="76">
        <v>16338</v>
      </c>
      <c r="D855" s="76">
        <v>0</v>
      </c>
      <c r="E855" s="244">
        <v>0</v>
      </c>
      <c r="F855" s="76">
        <v>0</v>
      </c>
    </row>
    <row r="856" spans="1:6" s="837" customFormat="1" ht="12.75">
      <c r="A856" s="891" t="s">
        <v>960</v>
      </c>
      <c r="B856" s="76">
        <v>12404</v>
      </c>
      <c r="C856" s="76">
        <v>12404</v>
      </c>
      <c r="D856" s="76">
        <v>0</v>
      </c>
      <c r="E856" s="244">
        <v>0</v>
      </c>
      <c r="F856" s="76">
        <v>0</v>
      </c>
    </row>
    <row r="857" spans="1:6" s="837" customFormat="1" ht="12.75">
      <c r="A857" s="894" t="s">
        <v>1025</v>
      </c>
      <c r="B857" s="76">
        <v>12404</v>
      </c>
      <c r="C857" s="76">
        <v>12404</v>
      </c>
      <c r="D857" s="76">
        <v>0</v>
      </c>
      <c r="E857" s="244">
        <v>0</v>
      </c>
      <c r="F857" s="76">
        <v>0</v>
      </c>
    </row>
    <row r="858" spans="1:6" s="38" customFormat="1" ht="12" customHeight="1">
      <c r="A858" s="67" t="s">
        <v>386</v>
      </c>
      <c r="B858" s="76"/>
      <c r="C858" s="76"/>
      <c r="D858" s="76"/>
      <c r="E858" s="244"/>
      <c r="F858" s="76"/>
    </row>
    <row r="859" spans="1:6" s="38" customFormat="1" ht="12" customHeight="1">
      <c r="A859" s="880" t="s">
        <v>1230</v>
      </c>
      <c r="B859" s="76">
        <v>50000</v>
      </c>
      <c r="C859" s="76">
        <v>50000</v>
      </c>
      <c r="D859" s="76">
        <v>50000</v>
      </c>
      <c r="E859" s="244">
        <v>100</v>
      </c>
      <c r="F859" s="76">
        <v>50000</v>
      </c>
    </row>
    <row r="860" spans="1:6" s="38" customFormat="1" ht="12" customHeight="1">
      <c r="A860" s="66" t="s">
        <v>1231</v>
      </c>
      <c r="B860" s="76">
        <v>50000</v>
      </c>
      <c r="C860" s="76">
        <v>50000</v>
      </c>
      <c r="D860" s="76">
        <v>50000</v>
      </c>
      <c r="E860" s="244">
        <v>100</v>
      </c>
      <c r="F860" s="76">
        <v>50000</v>
      </c>
    </row>
    <row r="861" spans="1:6" s="38" customFormat="1" ht="12" customHeight="1">
      <c r="A861" s="66" t="s">
        <v>1234</v>
      </c>
      <c r="B861" s="76">
        <v>50000</v>
      </c>
      <c r="C861" s="76">
        <v>50000</v>
      </c>
      <c r="D861" s="76">
        <v>0</v>
      </c>
      <c r="E861" s="244">
        <v>0</v>
      </c>
      <c r="F861" s="76">
        <v>0</v>
      </c>
    </row>
    <row r="862" spans="1:6" s="38" customFormat="1" ht="12" customHeight="1">
      <c r="A862" s="882" t="s">
        <v>398</v>
      </c>
      <c r="B862" s="76">
        <v>50000</v>
      </c>
      <c r="C862" s="76">
        <v>50000</v>
      </c>
      <c r="D862" s="76">
        <v>0</v>
      </c>
      <c r="E862" s="244">
        <v>0</v>
      </c>
      <c r="F862" s="76">
        <v>0</v>
      </c>
    </row>
    <row r="863" spans="1:6" s="38" customFormat="1" ht="12" customHeight="1">
      <c r="A863" s="66" t="s">
        <v>1236</v>
      </c>
      <c r="B863" s="76">
        <v>50000</v>
      </c>
      <c r="C863" s="76">
        <v>50000</v>
      </c>
      <c r="D863" s="76"/>
      <c r="E863" s="244">
        <v>0</v>
      </c>
      <c r="F863" s="76">
        <v>0</v>
      </c>
    </row>
    <row r="864" spans="1:6" s="837" customFormat="1" ht="25.5">
      <c r="A864" s="411" t="s">
        <v>447</v>
      </c>
      <c r="B864" s="76"/>
      <c r="C864" s="76"/>
      <c r="D864" s="76"/>
      <c r="E864" s="244"/>
      <c r="F864" s="76"/>
    </row>
    <row r="865" spans="1:6" s="837" customFormat="1" ht="12.75">
      <c r="A865" s="89" t="s">
        <v>1257</v>
      </c>
      <c r="B865" s="76"/>
      <c r="C865" s="76"/>
      <c r="D865" s="76"/>
      <c r="E865" s="244"/>
      <c r="F865" s="76"/>
    </row>
    <row r="866" spans="1:6" s="837" customFormat="1" ht="12.75">
      <c r="A866" s="880" t="s">
        <v>1230</v>
      </c>
      <c r="B866" s="76">
        <v>1031124</v>
      </c>
      <c r="C866" s="76">
        <v>91053</v>
      </c>
      <c r="D866" s="76">
        <v>91053</v>
      </c>
      <c r="E866" s="244">
        <v>8.830460739930405</v>
      </c>
      <c r="F866" s="76">
        <v>44027</v>
      </c>
    </row>
    <row r="867" spans="1:6" s="837" customFormat="1" ht="12.75">
      <c r="A867" s="891" t="s">
        <v>397</v>
      </c>
      <c r="B867" s="76">
        <v>1031124</v>
      </c>
      <c r="C867" s="76">
        <v>91053</v>
      </c>
      <c r="D867" s="76">
        <v>91053</v>
      </c>
      <c r="E867" s="244">
        <v>8.830460739930405</v>
      </c>
      <c r="F867" s="76">
        <v>44027</v>
      </c>
    </row>
    <row r="868" spans="1:6" s="837" customFormat="1" ht="12.75">
      <c r="A868" s="63" t="s">
        <v>1234</v>
      </c>
      <c r="B868" s="76">
        <v>1031124</v>
      </c>
      <c r="C868" s="76">
        <v>91053</v>
      </c>
      <c r="D868" s="76">
        <v>18346</v>
      </c>
      <c r="E868" s="244">
        <v>1.7792234493620556</v>
      </c>
      <c r="F868" s="76">
        <v>13143</v>
      </c>
    </row>
    <row r="869" spans="1:6" s="837" customFormat="1" ht="12.75">
      <c r="A869" s="891" t="s">
        <v>1248</v>
      </c>
      <c r="B869" s="76">
        <v>30930</v>
      </c>
      <c r="C869" s="76">
        <v>4954</v>
      </c>
      <c r="D869" s="76">
        <v>0</v>
      </c>
      <c r="E869" s="244">
        <v>0</v>
      </c>
      <c r="F869" s="76">
        <v>0</v>
      </c>
    </row>
    <row r="870" spans="1:6" s="837" customFormat="1" ht="12.75">
      <c r="A870" s="894" t="s">
        <v>1153</v>
      </c>
      <c r="B870" s="76">
        <v>30930</v>
      </c>
      <c r="C870" s="76">
        <v>4954</v>
      </c>
      <c r="D870" s="76">
        <v>0</v>
      </c>
      <c r="E870" s="244">
        <v>0</v>
      </c>
      <c r="F870" s="76">
        <v>0</v>
      </c>
    </row>
    <row r="871" spans="1:6" s="837" customFormat="1" ht="12.75">
      <c r="A871" s="891" t="s">
        <v>960</v>
      </c>
      <c r="B871" s="76">
        <v>1000194</v>
      </c>
      <c r="C871" s="76">
        <v>86099</v>
      </c>
      <c r="D871" s="76">
        <v>18346</v>
      </c>
      <c r="E871" s="244">
        <v>1.8342441566336132</v>
      </c>
      <c r="F871" s="76">
        <v>13143</v>
      </c>
    </row>
    <row r="872" spans="1:6" s="837" customFormat="1" ht="12.75">
      <c r="A872" s="894" t="s">
        <v>1025</v>
      </c>
      <c r="B872" s="76">
        <v>3000</v>
      </c>
      <c r="C872" s="76">
        <v>3000</v>
      </c>
      <c r="D872" s="76">
        <v>0</v>
      </c>
      <c r="E872" s="244">
        <v>0</v>
      </c>
      <c r="F872" s="76">
        <v>0</v>
      </c>
    </row>
    <row r="873" spans="1:6" s="837" customFormat="1" ht="12.75">
      <c r="A873" s="903" t="s">
        <v>1030</v>
      </c>
      <c r="B873" s="76">
        <v>997194</v>
      </c>
      <c r="C873" s="76">
        <v>83099</v>
      </c>
      <c r="D873" s="76">
        <v>18346</v>
      </c>
      <c r="E873" s="244">
        <v>1.8397623732192532</v>
      </c>
      <c r="F873" s="76">
        <v>13143</v>
      </c>
    </row>
    <row r="874" spans="1:6" ht="12.75">
      <c r="A874" s="889" t="s">
        <v>448</v>
      </c>
      <c r="B874" s="22"/>
      <c r="C874" s="22"/>
      <c r="D874" s="22"/>
      <c r="E874" s="244"/>
      <c r="F874" s="76"/>
    </row>
    <row r="875" spans="1:6" s="885" customFormat="1" ht="12.75">
      <c r="A875" s="67" t="s">
        <v>400</v>
      </c>
      <c r="B875" s="76"/>
      <c r="C875" s="76"/>
      <c r="D875" s="76"/>
      <c r="E875" s="244"/>
      <c r="F875" s="76"/>
    </row>
    <row r="876" spans="1:6" s="890" customFormat="1" ht="12" customHeight="1">
      <c r="A876" s="880" t="s">
        <v>1230</v>
      </c>
      <c r="B876" s="76">
        <v>1882239</v>
      </c>
      <c r="C876" s="76">
        <v>1413616</v>
      </c>
      <c r="D876" s="76">
        <v>270716</v>
      </c>
      <c r="E876" s="244">
        <v>14.382658100273133</v>
      </c>
      <c r="F876" s="76">
        <v>0</v>
      </c>
    </row>
    <row r="877" spans="1:6" s="886" customFormat="1" ht="12.75">
      <c r="A877" s="63" t="s">
        <v>1231</v>
      </c>
      <c r="B877" s="76">
        <v>202036</v>
      </c>
      <c r="C877" s="76">
        <v>202036</v>
      </c>
      <c r="D877" s="76">
        <v>202036</v>
      </c>
      <c r="E877" s="244">
        <v>100</v>
      </c>
      <c r="F877" s="76">
        <v>0</v>
      </c>
    </row>
    <row r="878" spans="1:6" s="890" customFormat="1" ht="12.75">
      <c r="A878" s="66" t="s">
        <v>1233</v>
      </c>
      <c r="B878" s="76">
        <v>1680203</v>
      </c>
      <c r="C878" s="76">
        <v>1211580</v>
      </c>
      <c r="D878" s="76">
        <v>68680</v>
      </c>
      <c r="E878" s="244">
        <v>4.087601319602452</v>
      </c>
      <c r="F878" s="76">
        <v>0</v>
      </c>
    </row>
    <row r="879" spans="1:6" s="890" customFormat="1" ht="12.75">
      <c r="A879" s="66" t="s">
        <v>1234</v>
      </c>
      <c r="B879" s="76">
        <v>1882239</v>
      </c>
      <c r="C879" s="76">
        <v>1413616</v>
      </c>
      <c r="D879" s="76">
        <v>68680</v>
      </c>
      <c r="E879" s="244">
        <v>3.64884586920152</v>
      </c>
      <c r="F879" s="76">
        <v>0</v>
      </c>
    </row>
    <row r="880" spans="1:6" s="892" customFormat="1" ht="12.75">
      <c r="A880" s="882" t="s">
        <v>398</v>
      </c>
      <c r="B880" s="76">
        <v>1882239</v>
      </c>
      <c r="C880" s="76">
        <v>1413616</v>
      </c>
      <c r="D880" s="76">
        <v>68680</v>
      </c>
      <c r="E880" s="244">
        <v>3.64884586920152</v>
      </c>
      <c r="F880" s="76">
        <v>0</v>
      </c>
    </row>
    <row r="881" spans="1:6" s="892" customFormat="1" ht="12.75">
      <c r="A881" s="66" t="s">
        <v>1236</v>
      </c>
      <c r="B881" s="76">
        <v>1680203</v>
      </c>
      <c r="C881" s="76">
        <v>1211580</v>
      </c>
      <c r="D881" s="76">
        <v>68680</v>
      </c>
      <c r="E881" s="244">
        <v>4.087601319602452</v>
      </c>
      <c r="F881" s="76">
        <v>0</v>
      </c>
    </row>
    <row r="882" spans="1:6" s="885" customFormat="1" ht="12.75">
      <c r="A882" s="66" t="s">
        <v>413</v>
      </c>
      <c r="B882" s="76">
        <v>202036</v>
      </c>
      <c r="C882" s="76">
        <v>202036</v>
      </c>
      <c r="D882" s="76">
        <v>0</v>
      </c>
      <c r="E882" s="244">
        <v>0</v>
      </c>
      <c r="F882" s="76">
        <v>0</v>
      </c>
    </row>
    <row r="883" spans="1:6" s="885" customFormat="1" ht="12.75">
      <c r="A883" s="63" t="s">
        <v>1238</v>
      </c>
      <c r="B883" s="76">
        <v>202036</v>
      </c>
      <c r="C883" s="76">
        <v>202036</v>
      </c>
      <c r="D883" s="76">
        <v>0</v>
      </c>
      <c r="E883" s="244">
        <v>0</v>
      </c>
      <c r="F883" s="76">
        <v>0</v>
      </c>
    </row>
    <row r="884" spans="1:6" s="38" customFormat="1" ht="12" customHeight="1">
      <c r="A884" s="67" t="s">
        <v>1257</v>
      </c>
      <c r="B884" s="76"/>
      <c r="C884" s="76"/>
      <c r="D884" s="76"/>
      <c r="E884" s="244"/>
      <c r="F884" s="76"/>
    </row>
    <row r="885" spans="1:6" s="38" customFormat="1" ht="12" customHeight="1">
      <c r="A885" s="66" t="s">
        <v>429</v>
      </c>
      <c r="B885" s="76">
        <v>905566</v>
      </c>
      <c r="C885" s="76">
        <v>42519</v>
      </c>
      <c r="D885" s="76">
        <v>42519</v>
      </c>
      <c r="E885" s="244">
        <v>4.695295538922618</v>
      </c>
      <c r="F885" s="76">
        <v>21056</v>
      </c>
    </row>
    <row r="886" spans="1:6" s="38" customFormat="1" ht="12" customHeight="1">
      <c r="A886" s="66" t="s">
        <v>1231</v>
      </c>
      <c r="B886" s="76">
        <v>905566</v>
      </c>
      <c r="C886" s="76">
        <v>42519</v>
      </c>
      <c r="D886" s="76">
        <v>42519</v>
      </c>
      <c r="E886" s="244">
        <v>4.695295538922618</v>
      </c>
      <c r="F886" s="76">
        <v>21056</v>
      </c>
    </row>
    <row r="887" spans="1:6" s="38" customFormat="1" ht="12" customHeight="1">
      <c r="A887" s="66" t="s">
        <v>1234</v>
      </c>
      <c r="B887" s="76">
        <v>905566</v>
      </c>
      <c r="C887" s="76">
        <v>42519</v>
      </c>
      <c r="D887" s="76">
        <v>0</v>
      </c>
      <c r="E887" s="244">
        <v>0</v>
      </c>
      <c r="F887" s="76">
        <v>0</v>
      </c>
    </row>
    <row r="888" spans="1:6" s="38" customFormat="1" ht="12" customHeight="1">
      <c r="A888" s="882" t="s">
        <v>398</v>
      </c>
      <c r="B888" s="76">
        <v>581482</v>
      </c>
      <c r="C888" s="76">
        <v>26123</v>
      </c>
      <c r="D888" s="76">
        <v>0</v>
      </c>
      <c r="E888" s="244">
        <v>0</v>
      </c>
      <c r="F888" s="76">
        <v>0</v>
      </c>
    </row>
    <row r="889" spans="1:6" s="38" customFormat="1" ht="12" customHeight="1">
      <c r="A889" s="894" t="s">
        <v>1153</v>
      </c>
      <c r="B889" s="76">
        <v>581482</v>
      </c>
      <c r="C889" s="76">
        <v>26123</v>
      </c>
      <c r="D889" s="76"/>
      <c r="E889" s="244">
        <v>0</v>
      </c>
      <c r="F889" s="76">
        <v>0</v>
      </c>
    </row>
    <row r="890" spans="1:6" s="38" customFormat="1" ht="12" customHeight="1">
      <c r="A890" s="894" t="s">
        <v>960</v>
      </c>
      <c r="B890" s="76">
        <v>324084</v>
      </c>
      <c r="C890" s="76">
        <v>16396</v>
      </c>
      <c r="D890" s="76">
        <v>0</v>
      </c>
      <c r="E890" s="244">
        <v>0</v>
      </c>
      <c r="F890" s="76">
        <v>0</v>
      </c>
    </row>
    <row r="891" spans="1:6" s="38" customFormat="1" ht="12" customHeight="1">
      <c r="A891" s="900" t="s">
        <v>1025</v>
      </c>
      <c r="B891" s="76">
        <v>324084</v>
      </c>
      <c r="C891" s="76">
        <v>16396</v>
      </c>
      <c r="D891" s="76">
        <v>0</v>
      </c>
      <c r="E891" s="244">
        <v>0</v>
      </c>
      <c r="F891" s="76">
        <v>0</v>
      </c>
    </row>
    <row r="892" spans="1:6" s="38" customFormat="1" ht="12" customHeight="1">
      <c r="A892" s="89" t="s">
        <v>392</v>
      </c>
      <c r="B892" s="76"/>
      <c r="C892" s="76"/>
      <c r="D892" s="76"/>
      <c r="E892" s="244"/>
      <c r="F892" s="76"/>
    </row>
    <row r="893" spans="1:6" s="38" customFormat="1" ht="12" customHeight="1">
      <c r="A893" s="880" t="s">
        <v>1230</v>
      </c>
      <c r="B893" s="76">
        <v>2899258</v>
      </c>
      <c r="C893" s="76">
        <v>1012272</v>
      </c>
      <c r="D893" s="76">
        <v>1012272</v>
      </c>
      <c r="E893" s="244">
        <v>34.91486442393192</v>
      </c>
      <c r="F893" s="76">
        <v>1000472</v>
      </c>
    </row>
    <row r="894" spans="1:6" s="38" customFormat="1" ht="12" customHeight="1">
      <c r="A894" s="891" t="s">
        <v>1250</v>
      </c>
      <c r="B894" s="76">
        <v>2899258</v>
      </c>
      <c r="C894" s="76">
        <v>1012272</v>
      </c>
      <c r="D894" s="76">
        <v>1012272</v>
      </c>
      <c r="E894" s="244">
        <v>34.91486442393192</v>
      </c>
      <c r="F894" s="76">
        <v>1000472</v>
      </c>
    </row>
    <row r="895" spans="1:6" s="38" customFormat="1" ht="12" customHeight="1">
      <c r="A895" s="63" t="s">
        <v>1234</v>
      </c>
      <c r="B895" s="76">
        <v>2899258</v>
      </c>
      <c r="C895" s="76">
        <v>1012272</v>
      </c>
      <c r="D895" s="76">
        <v>3164</v>
      </c>
      <c r="E895" s="244">
        <v>0.10913137085419786</v>
      </c>
      <c r="F895" s="76">
        <v>2058</v>
      </c>
    </row>
    <row r="896" spans="1:6" s="38" customFormat="1" ht="12" customHeight="1">
      <c r="A896" s="882" t="s">
        <v>398</v>
      </c>
      <c r="B896" s="76">
        <v>2899258</v>
      </c>
      <c r="C896" s="76">
        <v>1012272</v>
      </c>
      <c r="D896" s="76">
        <v>3164</v>
      </c>
      <c r="E896" s="244">
        <v>0.10913137085419786</v>
      </c>
      <c r="F896" s="76">
        <v>2058</v>
      </c>
    </row>
    <row r="897" spans="1:6" s="38" customFormat="1" ht="12" customHeight="1">
      <c r="A897" s="894" t="s">
        <v>1153</v>
      </c>
      <c r="B897" s="76">
        <v>304045</v>
      </c>
      <c r="C897" s="76">
        <v>25600</v>
      </c>
      <c r="D897" s="76">
        <v>3164</v>
      </c>
      <c r="E897" s="244">
        <v>1.040635432255094</v>
      </c>
      <c r="F897" s="76">
        <v>2058</v>
      </c>
    </row>
    <row r="898" spans="1:6" s="38" customFormat="1" ht="12" customHeight="1">
      <c r="A898" s="894" t="s">
        <v>1313</v>
      </c>
      <c r="B898" s="76">
        <v>2595213</v>
      </c>
      <c r="C898" s="76">
        <v>986672</v>
      </c>
      <c r="D898" s="76">
        <v>0</v>
      </c>
      <c r="E898" s="260">
        <v>0</v>
      </c>
      <c r="F898" s="76">
        <v>0</v>
      </c>
    </row>
    <row r="899" spans="1:6" s="38" customFormat="1" ht="11.25" customHeight="1">
      <c r="A899" s="900" t="s">
        <v>388</v>
      </c>
      <c r="B899" s="76">
        <v>2466681</v>
      </c>
      <c r="C899" s="76">
        <v>986672</v>
      </c>
      <c r="D899" s="76">
        <v>0</v>
      </c>
      <c r="E899" s="260">
        <v>0</v>
      </c>
      <c r="F899" s="76">
        <v>0</v>
      </c>
    </row>
    <row r="900" spans="1:6" s="38" customFormat="1" ht="12" customHeight="1">
      <c r="A900" s="900" t="s">
        <v>449</v>
      </c>
      <c r="B900" s="76">
        <v>128532</v>
      </c>
      <c r="C900" s="76">
        <v>0</v>
      </c>
      <c r="D900" s="76">
        <v>0</v>
      </c>
      <c r="E900" s="260">
        <v>0</v>
      </c>
      <c r="F900" s="76">
        <v>0</v>
      </c>
    </row>
    <row r="901" spans="1:6" s="38" customFormat="1" ht="12" customHeight="1">
      <c r="A901" s="89" t="s">
        <v>395</v>
      </c>
      <c r="B901" s="76"/>
      <c r="C901" s="76"/>
      <c r="D901" s="76"/>
      <c r="E901" s="260"/>
      <c r="F901" s="76"/>
    </row>
    <row r="902" spans="1:6" s="38" customFormat="1" ht="12" customHeight="1">
      <c r="A902" s="880" t="s">
        <v>1230</v>
      </c>
      <c r="B902" s="76">
        <v>637007</v>
      </c>
      <c r="C902" s="76">
        <v>200000</v>
      </c>
      <c r="D902" s="76">
        <v>200000</v>
      </c>
      <c r="E902" s="260">
        <v>31.396829234215634</v>
      </c>
      <c r="F902" s="76">
        <v>60000</v>
      </c>
    </row>
    <row r="903" spans="1:6" s="38" customFormat="1" ht="12" customHeight="1">
      <c r="A903" s="881" t="s">
        <v>397</v>
      </c>
      <c r="B903" s="76">
        <v>637007</v>
      </c>
      <c r="C903" s="76">
        <v>200000</v>
      </c>
      <c r="D903" s="76">
        <v>200000</v>
      </c>
      <c r="E903" s="260">
        <v>31.396829234215634</v>
      </c>
      <c r="F903" s="76">
        <v>60000</v>
      </c>
    </row>
    <row r="904" spans="1:6" s="38" customFormat="1" ht="12" customHeight="1">
      <c r="A904" s="880" t="s">
        <v>970</v>
      </c>
      <c r="B904" s="76">
        <v>637007</v>
      </c>
      <c r="C904" s="76">
        <v>200000</v>
      </c>
      <c r="D904" s="76">
        <v>120851</v>
      </c>
      <c r="E904" s="260">
        <v>18.97169104892097</v>
      </c>
      <c r="F904" s="76">
        <v>78785</v>
      </c>
    </row>
    <row r="905" spans="1:6" s="38" customFormat="1" ht="12" customHeight="1">
      <c r="A905" s="882" t="s">
        <v>398</v>
      </c>
      <c r="B905" s="76">
        <v>637007</v>
      </c>
      <c r="C905" s="76">
        <v>200000</v>
      </c>
      <c r="D905" s="76">
        <v>120851</v>
      </c>
      <c r="E905" s="260">
        <v>18.97169104892097</v>
      </c>
      <c r="F905" s="76">
        <v>78785</v>
      </c>
    </row>
    <row r="906" spans="1:6" s="38" customFormat="1" ht="12" customHeight="1">
      <c r="A906" s="883" t="s">
        <v>1313</v>
      </c>
      <c r="B906" s="76">
        <v>637007</v>
      </c>
      <c r="C906" s="76">
        <v>200000</v>
      </c>
      <c r="D906" s="76">
        <v>120851</v>
      </c>
      <c r="E906" s="260">
        <v>18.97169104892097</v>
      </c>
      <c r="F906" s="76">
        <v>78785</v>
      </c>
    </row>
    <row r="907" spans="1:6" s="38" customFormat="1" ht="12" customHeight="1">
      <c r="A907" s="884" t="s">
        <v>388</v>
      </c>
      <c r="B907" s="76">
        <v>630000</v>
      </c>
      <c r="C907" s="76">
        <v>200000</v>
      </c>
      <c r="D907" s="76">
        <v>120851</v>
      </c>
      <c r="E907" s="260">
        <v>19.18269841269841</v>
      </c>
      <c r="F907" s="76">
        <v>78785</v>
      </c>
    </row>
    <row r="908" spans="1:6" s="38" customFormat="1" ht="12" customHeight="1">
      <c r="A908" s="884" t="s">
        <v>327</v>
      </c>
      <c r="B908" s="76">
        <v>7007</v>
      </c>
      <c r="C908" s="76">
        <v>0</v>
      </c>
      <c r="D908" s="76">
        <v>0</v>
      </c>
      <c r="E908" s="260">
        <v>0</v>
      </c>
      <c r="F908" s="76">
        <v>0</v>
      </c>
    </row>
    <row r="909" spans="1:6" ht="12.75">
      <c r="A909" s="889" t="s">
        <v>450</v>
      </c>
      <c r="B909" s="22"/>
      <c r="C909" s="22"/>
      <c r="D909" s="22"/>
      <c r="E909" s="260"/>
      <c r="F909" s="76"/>
    </row>
    <row r="910" spans="1:6" s="885" customFormat="1" ht="25.5">
      <c r="A910" s="857" t="s">
        <v>404</v>
      </c>
      <c r="B910" s="22"/>
      <c r="C910" s="22"/>
      <c r="D910" s="22"/>
      <c r="E910" s="260"/>
      <c r="F910" s="76"/>
    </row>
    <row r="911" spans="1:6" s="886" customFormat="1" ht="12.75">
      <c r="A911" s="880" t="s">
        <v>1230</v>
      </c>
      <c r="B911" s="76">
        <v>5499875</v>
      </c>
      <c r="C911" s="76">
        <v>1374405</v>
      </c>
      <c r="D911" s="76">
        <v>1374405</v>
      </c>
      <c r="E911" s="260">
        <v>24.98974976704016</v>
      </c>
      <c r="F911" s="76">
        <v>1202405</v>
      </c>
    </row>
    <row r="912" spans="1:6" s="886" customFormat="1" ht="12.75">
      <c r="A912" s="63" t="s">
        <v>1231</v>
      </c>
      <c r="B912" s="76">
        <v>5499875</v>
      </c>
      <c r="C912" s="76">
        <v>1374405</v>
      </c>
      <c r="D912" s="76">
        <v>1374405</v>
      </c>
      <c r="E912" s="260">
        <v>24.98974976704016</v>
      </c>
      <c r="F912" s="76">
        <v>1202405</v>
      </c>
    </row>
    <row r="913" spans="1:6" s="886" customFormat="1" ht="12.75">
      <c r="A913" s="63" t="s">
        <v>1234</v>
      </c>
      <c r="B913" s="76">
        <v>5499875</v>
      </c>
      <c r="C913" s="76">
        <v>1374405</v>
      </c>
      <c r="D913" s="76">
        <v>543635</v>
      </c>
      <c r="E913" s="260">
        <v>9.88449737494034</v>
      </c>
      <c r="F913" s="76">
        <v>543635</v>
      </c>
    </row>
    <row r="914" spans="1:6" s="837" customFormat="1" ht="12.75">
      <c r="A914" s="63" t="s">
        <v>1241</v>
      </c>
      <c r="B914" s="76">
        <v>5499875</v>
      </c>
      <c r="C914" s="76">
        <v>1374405</v>
      </c>
      <c r="D914" s="76">
        <v>543635</v>
      </c>
      <c r="E914" s="260">
        <v>9.88449737494034</v>
      </c>
      <c r="F914" s="76">
        <v>543635</v>
      </c>
    </row>
    <row r="915" spans="1:6" s="837" customFormat="1" ht="12.75">
      <c r="A915" s="63" t="s">
        <v>1243</v>
      </c>
      <c r="B915" s="76">
        <v>5499875</v>
      </c>
      <c r="C915" s="76">
        <v>1374405</v>
      </c>
      <c r="D915" s="76">
        <v>543635</v>
      </c>
      <c r="E915" s="260">
        <v>9.88449737494034</v>
      </c>
      <c r="F915" s="76">
        <v>543635</v>
      </c>
    </row>
    <row r="916" spans="1:6" s="837" customFormat="1" ht="12.75">
      <c r="A916" s="63"/>
      <c r="B916" s="76"/>
      <c r="C916" s="76"/>
      <c r="D916" s="76"/>
      <c r="E916" s="259"/>
      <c r="F916" s="76"/>
    </row>
    <row r="917" spans="1:6" s="837" customFormat="1" ht="12.75">
      <c r="A917" s="89" t="s">
        <v>451</v>
      </c>
      <c r="B917" s="76"/>
      <c r="C917" s="76"/>
      <c r="D917" s="76"/>
      <c r="E917" s="259"/>
      <c r="F917" s="76"/>
    </row>
    <row r="918" spans="1:6" s="837" customFormat="1" ht="12.75">
      <c r="A918" s="89" t="s">
        <v>452</v>
      </c>
      <c r="B918" s="237">
        <v>34393332</v>
      </c>
      <c r="C918" s="237">
        <v>861255</v>
      </c>
      <c r="D918" s="237">
        <v>444357</v>
      </c>
      <c r="E918" s="246">
        <v>1.2919859000576042</v>
      </c>
      <c r="F918" s="237">
        <v>241603</v>
      </c>
    </row>
    <row r="919" spans="1:6" s="837" customFormat="1" ht="12.75" hidden="1">
      <c r="A919" s="854" t="s">
        <v>1254</v>
      </c>
      <c r="B919" s="237">
        <v>0</v>
      </c>
      <c r="C919" s="237"/>
      <c r="D919" s="237"/>
      <c r="E919" s="246">
        <v>0</v>
      </c>
      <c r="F919" s="237"/>
    </row>
    <row r="920" spans="1:6" s="837" customFormat="1" ht="12.75">
      <c r="A920" s="89" t="s">
        <v>453</v>
      </c>
      <c r="B920" s="237">
        <v>34393332</v>
      </c>
      <c r="C920" s="237">
        <v>861255</v>
      </c>
      <c r="D920" s="237">
        <v>444357</v>
      </c>
      <c r="E920" s="246">
        <v>1.2919859000576042</v>
      </c>
      <c r="F920" s="237">
        <v>241603</v>
      </c>
    </row>
    <row r="921" spans="1:6" s="837" customFormat="1" ht="12.75">
      <c r="A921" s="89" t="s">
        <v>1234</v>
      </c>
      <c r="B921" s="237">
        <v>34393332</v>
      </c>
      <c r="C921" s="237">
        <v>861255</v>
      </c>
      <c r="D921" s="237">
        <v>459982</v>
      </c>
      <c r="E921" s="246">
        <v>1.3374162177715145</v>
      </c>
      <c r="F921" s="237">
        <v>231796</v>
      </c>
    </row>
    <row r="922" spans="1:6" s="837" customFormat="1" ht="12.75">
      <c r="A922" s="853" t="s">
        <v>1258</v>
      </c>
      <c r="B922" s="237">
        <v>31801933</v>
      </c>
      <c r="C922" s="237">
        <v>429357</v>
      </c>
      <c r="D922" s="237">
        <v>324370</v>
      </c>
      <c r="E922" s="246">
        <v>1.0199694465113174</v>
      </c>
      <c r="F922" s="237">
        <v>181567</v>
      </c>
    </row>
    <row r="923" spans="1:6" s="837" customFormat="1" ht="12.75">
      <c r="A923" s="855" t="s">
        <v>1153</v>
      </c>
      <c r="B923" s="237">
        <v>26171451</v>
      </c>
      <c r="C923" s="237">
        <v>0</v>
      </c>
      <c r="D923" s="237">
        <v>-32</v>
      </c>
      <c r="E923" s="246">
        <v>-0.000122270637573744</v>
      </c>
      <c r="F923" s="237">
        <v>-8523</v>
      </c>
    </row>
    <row r="924" spans="1:6" s="837" customFormat="1" ht="12.75">
      <c r="A924" s="855" t="s">
        <v>76</v>
      </c>
      <c r="B924" s="237">
        <v>3086873</v>
      </c>
      <c r="C924" s="237">
        <v>0</v>
      </c>
      <c r="D924" s="237">
        <v>0</v>
      </c>
      <c r="E924" s="246">
        <v>0</v>
      </c>
      <c r="F924" s="237">
        <v>0</v>
      </c>
    </row>
    <row r="925" spans="1:6" s="837" customFormat="1" ht="12.75">
      <c r="A925" s="856" t="s">
        <v>1237</v>
      </c>
      <c r="B925" s="237">
        <v>2543609</v>
      </c>
      <c r="C925" s="237">
        <v>429357</v>
      </c>
      <c r="D925" s="237">
        <v>324402</v>
      </c>
      <c r="E925" s="246">
        <v>12.753611109254607</v>
      </c>
      <c r="F925" s="237">
        <v>190091</v>
      </c>
    </row>
    <row r="926" spans="1:6" s="837" customFormat="1" ht="12.75">
      <c r="A926" s="856" t="s">
        <v>385</v>
      </c>
      <c r="B926" s="237">
        <v>2189013</v>
      </c>
      <c r="C926" s="237">
        <v>370258</v>
      </c>
      <c r="D926" s="237">
        <v>268721</v>
      </c>
      <c r="E926" s="246">
        <v>12.275897858989417</v>
      </c>
      <c r="F926" s="237">
        <v>159710</v>
      </c>
    </row>
    <row r="927" spans="1:6" s="837" customFormat="1" ht="12.75">
      <c r="A927" s="879" t="s">
        <v>322</v>
      </c>
      <c r="B927" s="237">
        <v>354596</v>
      </c>
      <c r="C927" s="237">
        <v>59099</v>
      </c>
      <c r="D927" s="237">
        <v>55681</v>
      </c>
      <c r="E927" s="246">
        <v>15.70265880043768</v>
      </c>
      <c r="F927" s="237">
        <v>30380</v>
      </c>
    </row>
    <row r="928" spans="1:6" s="837" customFormat="1" ht="12.75">
      <c r="A928" s="854" t="s">
        <v>960</v>
      </c>
      <c r="B928" s="237">
        <v>2591399</v>
      </c>
      <c r="C928" s="237">
        <v>431898</v>
      </c>
      <c r="D928" s="237">
        <v>135612</v>
      </c>
      <c r="E928" s="246">
        <v>5.233157842539879</v>
      </c>
      <c r="F928" s="237">
        <v>50229</v>
      </c>
    </row>
    <row r="929" spans="1:6" s="837" customFormat="1" ht="12.75">
      <c r="A929" s="855" t="s">
        <v>1030</v>
      </c>
      <c r="B929" s="237">
        <v>2591399</v>
      </c>
      <c r="C929" s="237">
        <v>431898</v>
      </c>
      <c r="D929" s="237">
        <v>135612</v>
      </c>
      <c r="E929" s="246">
        <v>5.233157842539879</v>
      </c>
      <c r="F929" s="237">
        <v>50229</v>
      </c>
    </row>
    <row r="930" spans="1:6" s="885" customFormat="1" ht="12.75">
      <c r="A930" s="67" t="s">
        <v>454</v>
      </c>
      <c r="B930" s="76"/>
      <c r="C930" s="76"/>
      <c r="D930" s="76"/>
      <c r="E930" s="235"/>
      <c r="F930" s="76"/>
    </row>
    <row r="931" spans="1:6" s="890" customFormat="1" ht="12.75">
      <c r="A931" s="89" t="s">
        <v>452</v>
      </c>
      <c r="B931" s="22">
        <v>2543609</v>
      </c>
      <c r="C931" s="22">
        <v>429357</v>
      </c>
      <c r="D931" s="22">
        <v>429357</v>
      </c>
      <c r="E931" s="235">
        <v>16.87983491173368</v>
      </c>
      <c r="F931" s="22">
        <v>241603</v>
      </c>
    </row>
    <row r="932" spans="1:6" s="890" customFormat="1" ht="12.75">
      <c r="A932" s="89" t="s">
        <v>453</v>
      </c>
      <c r="B932" s="22">
        <v>2543609</v>
      </c>
      <c r="C932" s="22">
        <v>429357</v>
      </c>
      <c r="D932" s="22">
        <v>429357</v>
      </c>
      <c r="E932" s="235">
        <v>16.87983491173368</v>
      </c>
      <c r="F932" s="22">
        <v>241603</v>
      </c>
    </row>
    <row r="933" spans="1:6" s="890" customFormat="1" ht="12.75">
      <c r="A933" s="89" t="s">
        <v>1234</v>
      </c>
      <c r="B933" s="22">
        <v>2543609</v>
      </c>
      <c r="C933" s="22">
        <v>429357</v>
      </c>
      <c r="D933" s="22">
        <v>324370</v>
      </c>
      <c r="E933" s="235">
        <v>12.752353054262663</v>
      </c>
      <c r="F933" s="237">
        <v>181567</v>
      </c>
    </row>
    <row r="934" spans="1:6" s="892" customFormat="1" ht="12.75">
      <c r="A934" s="853" t="s">
        <v>1258</v>
      </c>
      <c r="B934" s="22">
        <v>2543609</v>
      </c>
      <c r="C934" s="22">
        <v>429357</v>
      </c>
      <c r="D934" s="22">
        <v>324370</v>
      </c>
      <c r="E934" s="235">
        <v>12.752353054262663</v>
      </c>
      <c r="F934" s="237">
        <v>181567</v>
      </c>
    </row>
    <row r="935" spans="1:6" s="885" customFormat="1" ht="12.75">
      <c r="A935" s="854" t="s">
        <v>1153</v>
      </c>
      <c r="B935" s="22">
        <v>0</v>
      </c>
      <c r="C935" s="22">
        <v>0</v>
      </c>
      <c r="D935" s="22">
        <v>-32</v>
      </c>
      <c r="E935" s="235">
        <v>0</v>
      </c>
      <c r="F935" s="22">
        <v>-8523</v>
      </c>
    </row>
    <row r="936" spans="1:6" s="885" customFormat="1" ht="12.75">
      <c r="A936" s="89" t="s">
        <v>1237</v>
      </c>
      <c r="B936" s="22">
        <v>2543609</v>
      </c>
      <c r="C936" s="22">
        <v>429357</v>
      </c>
      <c r="D936" s="22">
        <v>324402</v>
      </c>
      <c r="E936" s="235">
        <v>0</v>
      </c>
      <c r="F936" s="22">
        <v>190091</v>
      </c>
    </row>
    <row r="937" spans="1:6" s="885" customFormat="1" ht="12.75">
      <c r="A937" s="89" t="s">
        <v>385</v>
      </c>
      <c r="B937" s="22">
        <v>2189013</v>
      </c>
      <c r="C937" s="22">
        <v>370258</v>
      </c>
      <c r="D937" s="22">
        <v>268721</v>
      </c>
      <c r="E937" s="235">
        <v>0</v>
      </c>
      <c r="F937" s="22">
        <v>159710</v>
      </c>
    </row>
    <row r="938" spans="1:6" s="885" customFormat="1" ht="12.75">
      <c r="A938" s="855" t="s">
        <v>322</v>
      </c>
      <c r="B938" s="22">
        <v>354596</v>
      </c>
      <c r="C938" s="22">
        <v>59099</v>
      </c>
      <c r="D938" s="22">
        <v>55681</v>
      </c>
      <c r="E938" s="235">
        <v>0</v>
      </c>
      <c r="F938" s="22">
        <v>30380</v>
      </c>
    </row>
    <row r="939" spans="1:6" s="38" customFormat="1" ht="25.5">
      <c r="A939" s="857" t="s">
        <v>404</v>
      </c>
      <c r="B939" s="76"/>
      <c r="C939" s="76"/>
      <c r="D939" s="76"/>
      <c r="E939" s="260"/>
      <c r="F939" s="76"/>
    </row>
    <row r="940" spans="1:6" s="38" customFormat="1" ht="12" customHeight="1">
      <c r="A940" s="67" t="s">
        <v>452</v>
      </c>
      <c r="B940" s="237">
        <v>2591399</v>
      </c>
      <c r="C940" s="237">
        <v>431898</v>
      </c>
      <c r="D940" s="237">
        <v>15000</v>
      </c>
      <c r="E940" s="247">
        <v>0.5788379172794309</v>
      </c>
      <c r="F940" s="237">
        <v>0</v>
      </c>
    </row>
    <row r="941" spans="1:6" s="38" customFormat="1" ht="12" customHeight="1">
      <c r="A941" s="67" t="s">
        <v>453</v>
      </c>
      <c r="B941" s="237">
        <v>2591399</v>
      </c>
      <c r="C941" s="237">
        <v>431898</v>
      </c>
      <c r="D941" s="237">
        <v>15000</v>
      </c>
      <c r="E941" s="247">
        <v>0.5788379172794309</v>
      </c>
      <c r="F941" s="237">
        <v>0</v>
      </c>
    </row>
    <row r="942" spans="1:6" s="38" customFormat="1" ht="12" customHeight="1">
      <c r="A942" s="67" t="s">
        <v>1234</v>
      </c>
      <c r="B942" s="237">
        <v>2591399</v>
      </c>
      <c r="C942" s="237">
        <v>431898</v>
      </c>
      <c r="D942" s="237">
        <v>135612</v>
      </c>
      <c r="E942" s="247">
        <v>5.233157842539879</v>
      </c>
      <c r="F942" s="237">
        <v>50229</v>
      </c>
    </row>
    <row r="943" spans="1:6" s="38" customFormat="1" ht="12" customHeight="1">
      <c r="A943" s="67" t="s">
        <v>1241</v>
      </c>
      <c r="B943" s="237">
        <v>2591399</v>
      </c>
      <c r="C943" s="237">
        <v>431898</v>
      </c>
      <c r="D943" s="237">
        <v>135612</v>
      </c>
      <c r="E943" s="247">
        <v>5.233157842539879</v>
      </c>
      <c r="F943" s="237">
        <v>50229</v>
      </c>
    </row>
    <row r="944" spans="1:6" s="38" customFormat="1" ht="12" customHeight="1">
      <c r="A944" s="67" t="s">
        <v>1243</v>
      </c>
      <c r="B944" s="237">
        <v>2591399</v>
      </c>
      <c r="C944" s="237">
        <v>431898</v>
      </c>
      <c r="D944" s="237">
        <v>135612</v>
      </c>
      <c r="E944" s="247">
        <v>5.233157842539879</v>
      </c>
      <c r="F944" s="237">
        <v>50229</v>
      </c>
    </row>
    <row r="945" spans="1:6" s="885" customFormat="1" ht="12.75">
      <c r="A945" s="857" t="s">
        <v>395</v>
      </c>
      <c r="B945" s="22"/>
      <c r="C945" s="22"/>
      <c r="D945" s="22"/>
      <c r="E945" s="235"/>
      <c r="F945" s="22"/>
    </row>
    <row r="946" spans="1:6" s="890" customFormat="1" ht="12.75">
      <c r="A946" s="89" t="s">
        <v>452</v>
      </c>
      <c r="B946" s="22">
        <v>29258324</v>
      </c>
      <c r="C946" s="22">
        <v>0</v>
      </c>
      <c r="D946" s="22">
        <v>0</v>
      </c>
      <c r="E946" s="235">
        <v>0</v>
      </c>
      <c r="F946" s="22">
        <v>0</v>
      </c>
    </row>
    <row r="947" spans="1:6" s="890" customFormat="1" ht="12.75">
      <c r="A947" s="89" t="s">
        <v>453</v>
      </c>
      <c r="B947" s="22">
        <v>29258324</v>
      </c>
      <c r="C947" s="22">
        <v>0</v>
      </c>
      <c r="D947" s="22">
        <v>0</v>
      </c>
      <c r="E947" s="235">
        <v>0</v>
      </c>
      <c r="F947" s="22">
        <v>0</v>
      </c>
    </row>
    <row r="948" spans="1:6" s="890" customFormat="1" ht="12.75">
      <c r="A948" s="89" t="s">
        <v>1234</v>
      </c>
      <c r="B948" s="22">
        <v>29258324</v>
      </c>
      <c r="C948" s="22">
        <v>0</v>
      </c>
      <c r="D948" s="22">
        <v>0</v>
      </c>
      <c r="E948" s="235">
        <v>0</v>
      </c>
      <c r="F948" s="22">
        <v>0</v>
      </c>
    </row>
    <row r="949" spans="1:6" s="885" customFormat="1" ht="12.75">
      <c r="A949" s="853" t="s">
        <v>1258</v>
      </c>
      <c r="B949" s="22">
        <v>29258324</v>
      </c>
      <c r="C949" s="22">
        <v>0</v>
      </c>
      <c r="D949" s="22">
        <v>0</v>
      </c>
      <c r="E949" s="235">
        <v>0</v>
      </c>
      <c r="F949" s="22">
        <v>0</v>
      </c>
    </row>
    <row r="950" spans="1:6" s="885" customFormat="1" ht="12.75">
      <c r="A950" s="855" t="s">
        <v>1153</v>
      </c>
      <c r="B950" s="22">
        <v>26171451</v>
      </c>
      <c r="C950" s="22">
        <v>0</v>
      </c>
      <c r="D950" s="22">
        <v>0</v>
      </c>
      <c r="E950" s="235">
        <v>0</v>
      </c>
      <c r="F950" s="22">
        <v>0</v>
      </c>
    </row>
    <row r="951" spans="1:6" s="885" customFormat="1" ht="12.75">
      <c r="A951" s="855" t="s">
        <v>76</v>
      </c>
      <c r="B951" s="22">
        <v>3086873</v>
      </c>
      <c r="C951" s="22">
        <v>0</v>
      </c>
      <c r="D951" s="22">
        <v>0</v>
      </c>
      <c r="E951" s="235">
        <v>0</v>
      </c>
      <c r="F951" s="22">
        <v>0</v>
      </c>
    </row>
    <row r="952" spans="1:6" s="885" customFormat="1" ht="12.75">
      <c r="A952" s="411"/>
      <c r="B952" s="22"/>
      <c r="C952" s="22"/>
      <c r="D952" s="22"/>
      <c r="E952" s="235"/>
      <c r="F952" s="22"/>
    </row>
    <row r="953" spans="1:6" s="886" customFormat="1" ht="12.75">
      <c r="A953" s="67" t="s">
        <v>431</v>
      </c>
      <c r="B953" s="76"/>
      <c r="C953" s="76"/>
      <c r="D953" s="76"/>
      <c r="E953" s="259"/>
      <c r="F953" s="76"/>
    </row>
    <row r="954" spans="1:6" s="885" customFormat="1" ht="12.75">
      <c r="A954" s="67" t="s">
        <v>454</v>
      </c>
      <c r="B954" s="76"/>
      <c r="C954" s="76"/>
      <c r="D954" s="76"/>
      <c r="E954" s="259"/>
      <c r="F954" s="76"/>
    </row>
    <row r="955" spans="1:6" s="886" customFormat="1" ht="12" customHeight="1">
      <c r="A955" s="63" t="s">
        <v>452</v>
      </c>
      <c r="B955" s="76">
        <v>2543609</v>
      </c>
      <c r="C955" s="76">
        <v>429357</v>
      </c>
      <c r="D955" s="76">
        <v>429357</v>
      </c>
      <c r="E955" s="259">
        <v>16.87983491173368</v>
      </c>
      <c r="F955" s="76">
        <v>241603</v>
      </c>
    </row>
    <row r="956" spans="1:6" s="890" customFormat="1" ht="12.75">
      <c r="A956" s="63" t="s">
        <v>453</v>
      </c>
      <c r="B956" s="76">
        <v>2543609</v>
      </c>
      <c r="C956" s="76">
        <v>429357</v>
      </c>
      <c r="D956" s="76">
        <v>429357</v>
      </c>
      <c r="E956" s="259">
        <v>16.87983491173368</v>
      </c>
      <c r="F956" s="76">
        <v>241603</v>
      </c>
    </row>
    <row r="957" spans="1:6" s="890" customFormat="1" ht="12.75">
      <c r="A957" s="66" t="s">
        <v>1234</v>
      </c>
      <c r="B957" s="76">
        <v>2543609</v>
      </c>
      <c r="C957" s="76">
        <v>429357</v>
      </c>
      <c r="D957" s="76">
        <v>324370</v>
      </c>
      <c r="E957" s="259">
        <v>0</v>
      </c>
      <c r="F957" s="197">
        <v>181567</v>
      </c>
    </row>
    <row r="958" spans="1:6" s="892" customFormat="1" ht="12.75">
      <c r="A958" s="882" t="s">
        <v>398</v>
      </c>
      <c r="B958" s="76">
        <v>2543609</v>
      </c>
      <c r="C958" s="76">
        <v>429357</v>
      </c>
      <c r="D958" s="76">
        <v>324370</v>
      </c>
      <c r="E958" s="259">
        <v>0</v>
      </c>
      <c r="F958" s="197">
        <v>181567</v>
      </c>
    </row>
    <row r="959" spans="1:6" s="885" customFormat="1" ht="12.75">
      <c r="A959" s="891" t="s">
        <v>1153</v>
      </c>
      <c r="B959" s="76">
        <v>0</v>
      </c>
      <c r="C959" s="76">
        <v>0</v>
      </c>
      <c r="D959" s="76">
        <v>-32</v>
      </c>
      <c r="E959" s="259">
        <v>0</v>
      </c>
      <c r="F959" s="76">
        <v>-8523</v>
      </c>
    </row>
    <row r="960" spans="1:6" s="885" customFormat="1" ht="12.75" customHeight="1">
      <c r="A960" s="66" t="s">
        <v>1237</v>
      </c>
      <c r="B960" s="76">
        <v>2543609</v>
      </c>
      <c r="C960" s="76">
        <v>429357</v>
      </c>
      <c r="D960" s="76">
        <v>324402</v>
      </c>
      <c r="E960" s="259">
        <v>0</v>
      </c>
      <c r="F960" s="197">
        <v>190091</v>
      </c>
    </row>
    <row r="961" spans="1:6" s="885" customFormat="1" ht="12.75" customHeight="1">
      <c r="A961" s="63" t="s">
        <v>1238</v>
      </c>
      <c r="B961" s="76">
        <v>2189013</v>
      </c>
      <c r="C961" s="76">
        <v>370258</v>
      </c>
      <c r="D961" s="76">
        <v>268721</v>
      </c>
      <c r="E961" s="259">
        <v>0</v>
      </c>
      <c r="F961" s="197">
        <v>159710</v>
      </c>
    </row>
    <row r="962" spans="1:6" s="885" customFormat="1" ht="12.75" customHeight="1">
      <c r="A962" s="883" t="s">
        <v>322</v>
      </c>
      <c r="B962" s="76">
        <v>354596</v>
      </c>
      <c r="C962" s="76">
        <v>59099</v>
      </c>
      <c r="D962" s="76">
        <v>55681</v>
      </c>
      <c r="E962" s="259">
        <v>0</v>
      </c>
      <c r="F962" s="76">
        <v>30380</v>
      </c>
    </row>
    <row r="963" spans="1:6" s="38" customFormat="1" ht="25.5">
      <c r="A963" s="411" t="s">
        <v>404</v>
      </c>
      <c r="B963" s="76"/>
      <c r="C963" s="76"/>
      <c r="D963" s="76"/>
      <c r="E963" s="260"/>
      <c r="F963" s="76"/>
    </row>
    <row r="964" spans="1:6" s="38" customFormat="1" ht="12" customHeight="1">
      <c r="A964" s="63" t="s">
        <v>452</v>
      </c>
      <c r="B964" s="76">
        <v>2591399</v>
      </c>
      <c r="C964" s="76">
        <v>431898</v>
      </c>
      <c r="D964" s="76">
        <v>15000</v>
      </c>
      <c r="E964" s="260">
        <v>0.5788379172794309</v>
      </c>
      <c r="F964" s="76">
        <v>0</v>
      </c>
    </row>
    <row r="965" spans="1:6" s="38" customFormat="1" ht="12" customHeight="1">
      <c r="A965" s="63" t="s">
        <v>453</v>
      </c>
      <c r="B965" s="76">
        <v>2591399</v>
      </c>
      <c r="C965" s="76">
        <v>431898</v>
      </c>
      <c r="D965" s="76">
        <v>15000</v>
      </c>
      <c r="E965" s="260">
        <v>0.5788379172794309</v>
      </c>
      <c r="F965" s="76">
        <v>0</v>
      </c>
    </row>
    <row r="966" spans="1:6" s="38" customFormat="1" ht="12" customHeight="1">
      <c r="A966" s="63" t="s">
        <v>1234</v>
      </c>
      <c r="B966" s="76">
        <v>2591399</v>
      </c>
      <c r="C966" s="76">
        <v>431898</v>
      </c>
      <c r="D966" s="76">
        <v>135612</v>
      </c>
      <c r="E966" s="260">
        <v>5.233157842539879</v>
      </c>
      <c r="F966" s="76">
        <v>50229</v>
      </c>
    </row>
    <row r="967" spans="1:6" s="38" customFormat="1" ht="12" customHeight="1">
      <c r="A967" s="63" t="s">
        <v>1241</v>
      </c>
      <c r="B967" s="76">
        <v>2591399</v>
      </c>
      <c r="C967" s="76">
        <v>431898</v>
      </c>
      <c r="D967" s="76">
        <v>135612</v>
      </c>
      <c r="E967" s="260">
        <v>5.233157842539879</v>
      </c>
      <c r="F967" s="76">
        <v>50229</v>
      </c>
    </row>
    <row r="968" spans="1:6" s="38" customFormat="1" ht="12" customHeight="1">
      <c r="A968" s="63" t="s">
        <v>1243</v>
      </c>
      <c r="B968" s="76">
        <v>2591399</v>
      </c>
      <c r="C968" s="76">
        <v>431898</v>
      </c>
      <c r="D968" s="76">
        <v>135612</v>
      </c>
      <c r="E968" s="260">
        <v>5.233157842539879</v>
      </c>
      <c r="F968" s="76">
        <v>50229</v>
      </c>
    </row>
    <row r="969" spans="1:6" s="885" customFormat="1" ht="12.75">
      <c r="A969" s="857" t="s">
        <v>395</v>
      </c>
      <c r="B969" s="22"/>
      <c r="C969" s="22"/>
      <c r="D969" s="22"/>
      <c r="E969" s="235"/>
      <c r="F969" s="76"/>
    </row>
    <row r="970" spans="1:6" s="886" customFormat="1" ht="12.75">
      <c r="A970" s="63" t="s">
        <v>452</v>
      </c>
      <c r="B970" s="76">
        <v>29258324</v>
      </c>
      <c r="C970" s="76">
        <v>0</v>
      </c>
      <c r="D970" s="76">
        <v>0</v>
      </c>
      <c r="E970" s="259">
        <v>0</v>
      </c>
      <c r="F970" s="76">
        <v>0</v>
      </c>
    </row>
    <row r="971" spans="1:6" s="886" customFormat="1" ht="12.75">
      <c r="A971" s="63" t="s">
        <v>453</v>
      </c>
      <c r="B971" s="76">
        <v>29258324</v>
      </c>
      <c r="C971" s="76"/>
      <c r="D971" s="76"/>
      <c r="E971" s="259">
        <v>0</v>
      </c>
      <c r="F971" s="76">
        <v>0</v>
      </c>
    </row>
    <row r="972" spans="1:6" s="890" customFormat="1" ht="12.75">
      <c r="A972" s="66" t="s">
        <v>1234</v>
      </c>
      <c r="B972" s="76">
        <v>29258324</v>
      </c>
      <c r="C972" s="76">
        <v>0</v>
      </c>
      <c r="D972" s="76">
        <v>0</v>
      </c>
      <c r="E972" s="259">
        <v>0</v>
      </c>
      <c r="F972" s="76">
        <v>0</v>
      </c>
    </row>
    <row r="973" spans="1:6" s="885" customFormat="1" ht="12.75">
      <c r="A973" s="882" t="s">
        <v>398</v>
      </c>
      <c r="B973" s="76">
        <v>29258324</v>
      </c>
      <c r="C973" s="76">
        <v>0</v>
      </c>
      <c r="D973" s="76">
        <v>0</v>
      </c>
      <c r="E973" s="259">
        <v>0</v>
      </c>
      <c r="F973" s="76">
        <v>0</v>
      </c>
    </row>
    <row r="974" spans="1:6" s="885" customFormat="1" ht="12.75">
      <c r="A974" s="894" t="s">
        <v>1153</v>
      </c>
      <c r="B974" s="76">
        <v>26171451</v>
      </c>
      <c r="C974" s="76"/>
      <c r="D974" s="76"/>
      <c r="E974" s="259">
        <v>0</v>
      </c>
      <c r="F974" s="76">
        <v>0</v>
      </c>
    </row>
    <row r="975" spans="1:6" s="885" customFormat="1" ht="12.75">
      <c r="A975" s="894" t="s">
        <v>76</v>
      </c>
      <c r="B975" s="76">
        <v>3086873</v>
      </c>
      <c r="C975" s="76"/>
      <c r="D975" s="76"/>
      <c r="E975" s="259">
        <v>0</v>
      </c>
      <c r="F975" s="76">
        <v>0</v>
      </c>
    </row>
    <row r="976" ht="17.25" customHeight="1">
      <c r="A976" s="904" t="s">
        <v>455</v>
      </c>
    </row>
    <row r="977" spans="1:3" ht="17.25" customHeight="1">
      <c r="A977" s="1050"/>
      <c r="B977" s="1050"/>
      <c r="C977" s="1050"/>
    </row>
    <row r="978" spans="1:3" ht="17.25" customHeight="1">
      <c r="A978" s="1050"/>
      <c r="B978" s="1050"/>
      <c r="C978" s="1050"/>
    </row>
    <row r="981" spans="1:5" s="38" customFormat="1" ht="12.75" customHeight="1">
      <c r="A981" s="43" t="s">
        <v>1209</v>
      </c>
      <c r="E981" s="38" t="s">
        <v>1510</v>
      </c>
    </row>
    <row r="982" spans="1:5" s="38" customFormat="1" ht="13.5" customHeight="1">
      <c r="A982" s="43"/>
      <c r="E982" s="151"/>
    </row>
    <row r="983" s="38" customFormat="1" ht="13.5" customHeight="1">
      <c r="D983" s="40"/>
    </row>
    <row r="984" spans="1:6" ht="12.75">
      <c r="A984" s="905"/>
      <c r="B984" s="715"/>
      <c r="C984" s="715"/>
      <c r="D984" s="715"/>
      <c r="E984" s="906"/>
      <c r="F984" s="715"/>
    </row>
    <row r="985" spans="1:6" ht="12.75">
      <c r="A985" s="905"/>
      <c r="B985" s="715"/>
      <c r="C985" s="715"/>
      <c r="D985" s="715"/>
      <c r="E985" s="906"/>
      <c r="F985" s="715"/>
    </row>
    <row r="986" spans="2:5" ht="12.75">
      <c r="B986" s="715"/>
      <c r="C986" s="715"/>
      <c r="D986" s="715"/>
      <c r="E986" s="906"/>
    </row>
    <row r="987" spans="1:6" ht="12.75">
      <c r="A987" s="38" t="s">
        <v>1612</v>
      </c>
      <c r="B987" s="715"/>
      <c r="C987" s="715"/>
      <c r="D987" s="715"/>
      <c r="E987" s="906"/>
      <c r="F987" s="715"/>
    </row>
    <row r="988" spans="1:6" ht="12.75">
      <c r="A988" s="38" t="s">
        <v>456</v>
      </c>
      <c r="B988" s="715"/>
      <c r="C988" s="715"/>
      <c r="D988" s="715"/>
      <c r="E988" s="906"/>
      <c r="F988" s="715"/>
    </row>
    <row r="989" spans="2:6" ht="12.75">
      <c r="B989" s="715"/>
      <c r="C989" s="715"/>
      <c r="D989" s="715"/>
      <c r="E989" s="906"/>
      <c r="F989" s="715"/>
    </row>
  </sheetData>
  <mergeCells count="1">
    <mergeCell ref="A977:C978"/>
  </mergeCells>
  <printOptions horizontalCentered="1"/>
  <pageMargins left="0.8267716535433072" right="0.6692913385826772" top="0.7086614173228347" bottom="0.7874015748031497" header="0.5118110236220472" footer="0.11811023622047245"/>
  <pageSetup firstPageNumber="52" useFirstPageNumber="1" horizontalDpi="600" verticalDpi="600" orientation="portrait" paperSize="9" scale="81" r:id="rId1"/>
  <headerFooter alignWithMargins="0">
    <oddFooter>&amp;R&amp;P</oddFooter>
  </headerFooter>
  <rowBreaks count="15" manualBreakCount="15">
    <brk id="59" max="5" man="1"/>
    <brk id="116" max="5" man="1"/>
    <brk id="177" max="5" man="1"/>
    <brk id="240" max="5" man="1"/>
    <brk id="302" max="5" man="1"/>
    <brk id="366" max="5" man="1"/>
    <brk id="429" max="5" man="1"/>
    <brk id="492" max="5" man="1"/>
    <brk id="551" max="5" man="1"/>
    <brk id="619" max="5" man="1"/>
    <brk id="679" max="5" man="1"/>
    <brk id="745" max="5" man="1"/>
    <brk id="809" max="5" man="1"/>
    <brk id="873" max="5" man="1"/>
    <brk id="938" max="5" man="1"/>
  </rowBreaks>
</worksheet>
</file>

<file path=xl/worksheets/sheet24.xml><?xml version="1.0" encoding="utf-8"?>
<worksheet xmlns="http://schemas.openxmlformats.org/spreadsheetml/2006/main" xmlns:r="http://schemas.openxmlformats.org/officeDocument/2006/relationships">
  <dimension ref="A1:E45"/>
  <sheetViews>
    <sheetView workbookViewId="0" topLeftCell="A1">
      <selection activeCell="J22" sqref="J22"/>
    </sheetView>
  </sheetViews>
  <sheetFormatPr defaultColWidth="9.140625" defaultRowHeight="12.75"/>
  <cols>
    <col min="1" max="1" width="41.7109375" style="151" customWidth="1"/>
    <col min="2" max="2" width="12.421875" style="151" customWidth="1"/>
    <col min="3" max="3" width="11.421875" style="152" customWidth="1"/>
    <col min="4" max="4" width="11.28125" style="151" customWidth="1"/>
    <col min="5" max="5" width="11.00390625" style="152" customWidth="1"/>
    <col min="6" max="16384" width="9.140625" style="911" customWidth="1"/>
  </cols>
  <sheetData>
    <row r="1" ht="12.75">
      <c r="E1" s="154" t="s">
        <v>457</v>
      </c>
    </row>
    <row r="2" spans="1:5" ht="12.75">
      <c r="A2" s="1052" t="s">
        <v>1460</v>
      </c>
      <c r="B2" s="1052"/>
      <c r="C2" s="1052"/>
      <c r="D2" s="1052"/>
      <c r="E2" s="1052"/>
    </row>
    <row r="4" spans="1:5" s="163" customFormat="1" ht="15.75">
      <c r="A4" s="1051" t="s">
        <v>458</v>
      </c>
      <c r="B4" s="1051"/>
      <c r="C4" s="1051"/>
      <c r="D4" s="1051"/>
      <c r="E4" s="1051"/>
    </row>
    <row r="5" ht="9.75" customHeight="1">
      <c r="A5" s="51"/>
    </row>
    <row r="6" spans="1:5" s="151" customFormat="1" ht="12.75">
      <c r="A6" s="1030" t="s">
        <v>118</v>
      </c>
      <c r="B6" s="1030"/>
      <c r="C6" s="1030"/>
      <c r="D6" s="1030"/>
      <c r="E6" s="1030"/>
    </row>
    <row r="7" spans="1:5" ht="12" customHeight="1">
      <c r="A7" s="354"/>
      <c r="B7" s="354"/>
      <c r="C7" s="354"/>
      <c r="D7" s="354"/>
      <c r="E7" s="49" t="s">
        <v>1516</v>
      </c>
    </row>
    <row r="8" spans="1:5" ht="41.25" customHeight="1">
      <c r="A8" s="359" t="s">
        <v>1465</v>
      </c>
      <c r="B8" s="359" t="s">
        <v>1517</v>
      </c>
      <c r="C8" s="360" t="s">
        <v>1518</v>
      </c>
      <c r="D8" s="359" t="s">
        <v>459</v>
      </c>
      <c r="E8" s="360" t="s">
        <v>1619</v>
      </c>
    </row>
    <row r="9" spans="1:5" s="176" customFormat="1" ht="11.25">
      <c r="A9" s="847">
        <v>1</v>
      </c>
      <c r="B9" s="173">
        <v>2</v>
      </c>
      <c r="C9" s="174">
        <v>3</v>
      </c>
      <c r="D9" s="173">
        <v>4</v>
      </c>
      <c r="E9" s="175">
        <v>5</v>
      </c>
    </row>
    <row r="10" spans="1:5" ht="17.25" customHeight="1">
      <c r="A10" s="687" t="s">
        <v>460</v>
      </c>
      <c r="B10" s="237">
        <v>110117678</v>
      </c>
      <c r="C10" s="69">
        <v>13788266</v>
      </c>
      <c r="D10" s="907">
        <v>12.521391887685827</v>
      </c>
      <c r="E10" s="181">
        <v>6763194</v>
      </c>
    </row>
    <row r="11" spans="1:5" ht="17.25" customHeight="1">
      <c r="A11" s="687" t="s">
        <v>461</v>
      </c>
      <c r="B11" s="237">
        <v>453363</v>
      </c>
      <c r="C11" s="69">
        <v>39623</v>
      </c>
      <c r="D11" s="907">
        <v>8.739795704545806</v>
      </c>
      <c r="E11" s="181">
        <v>22569</v>
      </c>
    </row>
    <row r="12" spans="1:5" ht="17.25" customHeight="1">
      <c r="A12" s="908" t="s">
        <v>462</v>
      </c>
      <c r="B12" s="197">
        <v>291985</v>
      </c>
      <c r="C12" s="187">
        <v>17739</v>
      </c>
      <c r="D12" s="909">
        <v>6.075312087949723</v>
      </c>
      <c r="E12" s="187">
        <v>12240</v>
      </c>
    </row>
    <row r="13" spans="1:5" ht="17.25" customHeight="1">
      <c r="A13" s="908" t="s">
        <v>463</v>
      </c>
      <c r="B13" s="197">
        <v>161378</v>
      </c>
      <c r="C13" s="187">
        <v>21884</v>
      </c>
      <c r="D13" s="909">
        <v>13.56070839891435</v>
      </c>
      <c r="E13" s="187">
        <v>10329</v>
      </c>
    </row>
    <row r="14" spans="1:5" ht="17.25" customHeight="1">
      <c r="A14" s="687" t="s">
        <v>464</v>
      </c>
      <c r="B14" s="237">
        <v>975471</v>
      </c>
      <c r="C14" s="69">
        <v>98741</v>
      </c>
      <c r="D14" s="907">
        <v>10.12239215722456</v>
      </c>
      <c r="E14" s="181">
        <v>25094</v>
      </c>
    </row>
    <row r="15" spans="1:5" ht="17.25" customHeight="1">
      <c r="A15" s="908" t="s">
        <v>465</v>
      </c>
      <c r="B15" s="197">
        <v>339000</v>
      </c>
      <c r="C15" s="187">
        <v>45702</v>
      </c>
      <c r="D15" s="909">
        <v>13.48141592920354</v>
      </c>
      <c r="E15" s="187">
        <v>25094</v>
      </c>
    </row>
    <row r="16" spans="1:5" ht="25.5">
      <c r="A16" s="908" t="s">
        <v>466</v>
      </c>
      <c r="B16" s="197">
        <v>636471</v>
      </c>
      <c r="C16" s="187">
        <v>53039</v>
      </c>
      <c r="D16" s="909">
        <v>8.333294054245991</v>
      </c>
      <c r="E16" s="187">
        <v>0</v>
      </c>
    </row>
    <row r="17" spans="1:5" ht="17.25" customHeight="1">
      <c r="A17" s="687" t="s">
        <v>467</v>
      </c>
      <c r="B17" s="237">
        <v>450854</v>
      </c>
      <c r="C17" s="69">
        <v>69757</v>
      </c>
      <c r="D17" s="907">
        <v>15.472192771939476</v>
      </c>
      <c r="E17" s="181">
        <v>33045</v>
      </c>
    </row>
    <row r="18" spans="1:5" ht="17.25" customHeight="1">
      <c r="A18" s="908" t="s">
        <v>468</v>
      </c>
      <c r="B18" s="197">
        <v>450854</v>
      </c>
      <c r="C18" s="187">
        <v>69757</v>
      </c>
      <c r="D18" s="909">
        <v>15.472192771939476</v>
      </c>
      <c r="E18" s="187">
        <v>33045</v>
      </c>
    </row>
    <row r="19" spans="1:5" ht="17.25" customHeight="1">
      <c r="A19" s="687" t="s">
        <v>469</v>
      </c>
      <c r="B19" s="237">
        <v>31101757</v>
      </c>
      <c r="C19" s="69">
        <v>3118469</v>
      </c>
      <c r="D19" s="907">
        <v>10.026665053038643</v>
      </c>
      <c r="E19" s="181">
        <v>1787849</v>
      </c>
    </row>
    <row r="20" spans="1:5" ht="25.5">
      <c r="A20" s="908" t="s">
        <v>1344</v>
      </c>
      <c r="B20" s="197">
        <v>1392000</v>
      </c>
      <c r="C20" s="187">
        <v>0</v>
      </c>
      <c r="D20" s="909">
        <v>0</v>
      </c>
      <c r="E20" s="187">
        <v>0</v>
      </c>
    </row>
    <row r="21" spans="1:5" ht="25.5">
      <c r="A21" s="908" t="s">
        <v>470</v>
      </c>
      <c r="B21" s="197">
        <v>1269972</v>
      </c>
      <c r="C21" s="187">
        <v>88804</v>
      </c>
      <c r="D21" s="909">
        <v>6.992595112333186</v>
      </c>
      <c r="E21" s="187">
        <v>12161</v>
      </c>
    </row>
    <row r="22" spans="1:5" ht="17.25" customHeight="1">
      <c r="A22" s="908" t="s">
        <v>471</v>
      </c>
      <c r="B22" s="197">
        <v>452770</v>
      </c>
      <c r="C22" s="187">
        <v>0</v>
      </c>
      <c r="D22" s="909">
        <v>0</v>
      </c>
      <c r="E22" s="187">
        <v>0</v>
      </c>
    </row>
    <row r="23" spans="1:5" ht="17.25" customHeight="1">
      <c r="A23" s="908" t="s">
        <v>472</v>
      </c>
      <c r="B23" s="197">
        <v>18029978</v>
      </c>
      <c r="C23" s="187">
        <v>2325289</v>
      </c>
      <c r="D23" s="909">
        <v>12.896793329420591</v>
      </c>
      <c r="E23" s="187">
        <v>1284481</v>
      </c>
    </row>
    <row r="24" spans="1:5" ht="17.25" customHeight="1">
      <c r="A24" s="908" t="s">
        <v>473</v>
      </c>
      <c r="B24" s="197">
        <v>2793630</v>
      </c>
      <c r="C24" s="187">
        <v>420070</v>
      </c>
      <c r="D24" s="909">
        <v>15.036708511864491</v>
      </c>
      <c r="E24" s="187">
        <v>207901</v>
      </c>
    </row>
    <row r="25" spans="1:5" ht="25.5">
      <c r="A25" s="908" t="s">
        <v>474</v>
      </c>
      <c r="B25" s="197">
        <v>7163407</v>
      </c>
      <c r="C25" s="187">
        <v>284306</v>
      </c>
      <c r="D25" s="909">
        <v>3.9688656528939372</v>
      </c>
      <c r="E25" s="187">
        <v>283306</v>
      </c>
    </row>
    <row r="26" spans="1:5" ht="17.25" customHeight="1">
      <c r="A26" s="687" t="s">
        <v>475</v>
      </c>
      <c r="B26" s="237">
        <v>3540555</v>
      </c>
      <c r="C26" s="69">
        <v>612000</v>
      </c>
      <c r="D26" s="907">
        <v>17.285425590055798</v>
      </c>
      <c r="E26" s="181">
        <v>306155</v>
      </c>
    </row>
    <row r="27" spans="1:5" ht="17.25" customHeight="1">
      <c r="A27" s="687" t="s">
        <v>476</v>
      </c>
      <c r="B27" s="415">
        <v>3900000</v>
      </c>
      <c r="C27" s="69">
        <v>427671</v>
      </c>
      <c r="D27" s="907">
        <v>10.965923076923078</v>
      </c>
      <c r="E27" s="181">
        <v>217566</v>
      </c>
    </row>
    <row r="28" spans="1:5" ht="17.25" customHeight="1">
      <c r="A28" s="687" t="s">
        <v>477</v>
      </c>
      <c r="B28" s="415">
        <v>742500</v>
      </c>
      <c r="C28" s="181">
        <v>0</v>
      </c>
      <c r="D28" s="907">
        <v>0</v>
      </c>
      <c r="E28" s="181">
        <v>0</v>
      </c>
    </row>
    <row r="29" spans="1:5" ht="17.25" customHeight="1">
      <c r="A29" s="908" t="s">
        <v>478</v>
      </c>
      <c r="B29" s="389">
        <v>742500</v>
      </c>
      <c r="C29" s="187">
        <v>0</v>
      </c>
      <c r="D29" s="909">
        <v>0</v>
      </c>
      <c r="E29" s="187">
        <v>0</v>
      </c>
    </row>
    <row r="30" spans="1:5" ht="17.25" customHeight="1">
      <c r="A30" s="687" t="s">
        <v>479</v>
      </c>
      <c r="B30" s="415">
        <v>850000</v>
      </c>
      <c r="C30" s="69">
        <v>4890</v>
      </c>
      <c r="D30" s="907">
        <v>0.5752941176470588</v>
      </c>
      <c r="E30" s="181">
        <v>4890</v>
      </c>
    </row>
    <row r="31" spans="1:5" ht="17.25" customHeight="1">
      <c r="A31" s="908" t="s">
        <v>480</v>
      </c>
      <c r="B31" s="389">
        <v>850000</v>
      </c>
      <c r="C31" s="187">
        <v>4890</v>
      </c>
      <c r="D31" s="909">
        <v>0.5752941176470588</v>
      </c>
      <c r="E31" s="187">
        <v>4890</v>
      </c>
    </row>
    <row r="32" spans="1:5" ht="17.25" customHeight="1">
      <c r="A32" s="411" t="s">
        <v>481</v>
      </c>
      <c r="B32" s="415">
        <v>1200000</v>
      </c>
      <c r="C32" s="181">
        <v>236382</v>
      </c>
      <c r="D32" s="907">
        <v>19.6985</v>
      </c>
      <c r="E32" s="181">
        <v>126090</v>
      </c>
    </row>
    <row r="33" spans="1:5" ht="17.25" customHeight="1">
      <c r="A33" s="687" t="s">
        <v>1207</v>
      </c>
      <c r="B33" s="237">
        <v>153332178</v>
      </c>
      <c r="C33" s="237">
        <v>18395799</v>
      </c>
      <c r="D33" s="907">
        <v>11.997350614820066</v>
      </c>
      <c r="E33" s="181">
        <v>9286452</v>
      </c>
    </row>
    <row r="34" ht="12.75">
      <c r="D34" s="910"/>
    </row>
    <row r="35" spans="1:5" ht="12.75">
      <c r="A35" s="1053"/>
      <c r="B35" s="1054"/>
      <c r="C35" s="1054"/>
      <c r="D35" s="1054"/>
      <c r="E35" s="1054"/>
    </row>
    <row r="36" ht="12.75">
      <c r="D36" s="910"/>
    </row>
    <row r="37" ht="12.75">
      <c r="D37" s="910"/>
    </row>
    <row r="38" ht="12.75">
      <c r="D38" s="910"/>
    </row>
    <row r="39" spans="1:5" s="164" customFormat="1" ht="17.25" customHeight="1">
      <c r="A39" s="157" t="s">
        <v>1509</v>
      </c>
      <c r="B39" s="151"/>
      <c r="C39" s="152"/>
      <c r="E39" s="152" t="s">
        <v>1510</v>
      </c>
    </row>
    <row r="40" spans="3:5" s="151" customFormat="1" ht="12.75">
      <c r="C40" s="455"/>
      <c r="D40" s="455"/>
      <c r="E40" s="910"/>
    </row>
    <row r="41" spans="3:5" s="151" customFormat="1" ht="12.75">
      <c r="C41" s="455"/>
      <c r="D41" s="455"/>
      <c r="E41" s="910"/>
    </row>
    <row r="42" spans="1:5" s="151" customFormat="1" ht="12.75">
      <c r="A42" s="217" t="s">
        <v>1612</v>
      </c>
      <c r="B42" s="455"/>
      <c r="C42" s="455"/>
      <c r="D42" s="456"/>
      <c r="E42" s="167"/>
    </row>
    <row r="43" spans="1:5" s="176" customFormat="1" ht="12.75">
      <c r="A43" s="217" t="s">
        <v>1512</v>
      </c>
      <c r="B43" s="455"/>
      <c r="C43" s="455"/>
      <c r="D43" s="456"/>
      <c r="E43" s="214"/>
    </row>
    <row r="44" spans="1:5" s="177" customFormat="1" ht="12.75">
      <c r="A44" s="157"/>
      <c r="B44" s="151"/>
      <c r="C44" s="152"/>
      <c r="D44" s="152"/>
      <c r="E44" s="214"/>
    </row>
    <row r="45" spans="3:5" s="151" customFormat="1" ht="12.75">
      <c r="C45" s="152"/>
      <c r="E45" s="152"/>
    </row>
  </sheetData>
  <mergeCells count="4">
    <mergeCell ref="A4:E4"/>
    <mergeCell ref="A6:E6"/>
    <mergeCell ref="A2:E2"/>
    <mergeCell ref="A35:E35"/>
  </mergeCells>
  <printOptions/>
  <pageMargins left="0.7480314960629921" right="0.7480314960629921" top="0.7874015748031497" bottom="0.7874015748031497" header="0.5118110236220472" footer="0.5118110236220472"/>
  <pageSetup firstPageNumber="68" useFirstPageNumber="1" horizontalDpi="300" verticalDpi="300" orientation="portrait" paperSize="9" r:id="rId1"/>
  <headerFooter alignWithMargins="0">
    <oddFooter>&amp;R&amp;P</oddFooter>
  </headerFooter>
</worksheet>
</file>

<file path=xl/worksheets/sheet25.xml><?xml version="1.0" encoding="utf-8"?>
<worksheet xmlns="http://schemas.openxmlformats.org/spreadsheetml/2006/main" xmlns:r="http://schemas.openxmlformats.org/officeDocument/2006/relationships">
  <sheetPr codeName="Sheet1122"/>
  <dimension ref="A1:D49"/>
  <sheetViews>
    <sheetView workbookViewId="0" topLeftCell="A1">
      <selection activeCell="G14" sqref="G14"/>
    </sheetView>
  </sheetViews>
  <sheetFormatPr defaultColWidth="9.140625" defaultRowHeight="12.75"/>
  <cols>
    <col min="1" max="1" width="33.28125" style="92" customWidth="1"/>
    <col min="2" max="2" width="14.28125" style="92" customWidth="1"/>
    <col min="3" max="3" width="14.421875" style="38" customWidth="1"/>
    <col min="4" max="4" width="13.140625" style="92" customWidth="1"/>
    <col min="5" max="16384" width="9.140625" style="92" customWidth="1"/>
  </cols>
  <sheetData>
    <row r="1" spans="2:4" s="202" customFormat="1" ht="12.75">
      <c r="B1" s="912"/>
      <c r="C1" s="151"/>
      <c r="D1" s="328" t="s">
        <v>1345</v>
      </c>
    </row>
    <row r="2" spans="2:4" s="202" customFormat="1" ht="12.75">
      <c r="B2" s="348" t="s">
        <v>1460</v>
      </c>
      <c r="C2" s="352"/>
      <c r="D2" s="348"/>
    </row>
    <row r="3" spans="2:4" ht="12.75">
      <c r="B3" s="913"/>
      <c r="D3" s="93"/>
    </row>
    <row r="4" spans="2:4" s="212" customFormat="1" ht="15.75" customHeight="1">
      <c r="B4" s="914" t="s">
        <v>1346</v>
      </c>
      <c r="C4" s="915"/>
      <c r="D4" s="916"/>
    </row>
    <row r="5" spans="2:4" s="151" customFormat="1" ht="12.75">
      <c r="B5" s="165" t="s">
        <v>1347</v>
      </c>
      <c r="C5" s="165"/>
      <c r="D5" s="165"/>
    </row>
    <row r="6" spans="1:4" ht="12.75">
      <c r="A6" s="917"/>
      <c r="B6" s="917"/>
      <c r="C6" s="918"/>
      <c r="D6" s="917"/>
    </row>
    <row r="7" ht="12.75">
      <c r="D7" s="328" t="s">
        <v>1516</v>
      </c>
    </row>
    <row r="8" spans="1:4" s="920" customFormat="1" ht="57" customHeight="1">
      <c r="A8" s="919" t="s">
        <v>1465</v>
      </c>
      <c r="B8" s="332" t="s">
        <v>1348</v>
      </c>
      <c r="C8" s="359" t="s">
        <v>1349</v>
      </c>
      <c r="D8" s="332" t="s">
        <v>1350</v>
      </c>
    </row>
    <row r="9" spans="1:4" s="922" customFormat="1" ht="11.25" customHeight="1">
      <c r="A9" s="921">
        <v>1</v>
      </c>
      <c r="B9" s="921">
        <v>2</v>
      </c>
      <c r="C9" s="450">
        <v>3</v>
      </c>
      <c r="D9" s="333">
        <v>4</v>
      </c>
    </row>
    <row r="10" spans="1:4" s="576" customFormat="1" ht="12.75">
      <c r="A10" s="923" t="s">
        <v>1351</v>
      </c>
      <c r="B10" s="924">
        <v>168990605</v>
      </c>
      <c r="C10" s="924">
        <v>232700913.21</v>
      </c>
      <c r="D10" s="925">
        <v>63710308.21000001</v>
      </c>
    </row>
    <row r="11" spans="1:4" s="576" customFormat="1" ht="12.75">
      <c r="A11" s="334" t="s">
        <v>1352</v>
      </c>
      <c r="B11" s="181">
        <v>168862382</v>
      </c>
      <c r="C11" s="181">
        <v>232685958.62</v>
      </c>
      <c r="D11" s="137">
        <v>63823576.620000005</v>
      </c>
    </row>
    <row r="12" spans="1:4" s="576" customFormat="1" ht="12.75">
      <c r="A12" s="654" t="s">
        <v>1353</v>
      </c>
      <c r="B12" s="181">
        <v>66483000</v>
      </c>
      <c r="C12" s="181">
        <v>40766331.410000004</v>
      </c>
      <c r="D12" s="137">
        <v>-25716668.589999996</v>
      </c>
    </row>
    <row r="13" spans="1:4" s="202" customFormat="1" ht="12.75">
      <c r="A13" s="340" t="s">
        <v>1354</v>
      </c>
      <c r="B13" s="189">
        <v>58755138</v>
      </c>
      <c r="C13" s="187">
        <v>37183394.03</v>
      </c>
      <c r="D13" s="189">
        <v>-21571743.97</v>
      </c>
    </row>
    <row r="14" spans="1:4" s="202" customFormat="1" ht="12.75">
      <c r="A14" s="340" t="s">
        <v>1355</v>
      </c>
      <c r="B14" s="189">
        <v>41269</v>
      </c>
      <c r="C14" s="187">
        <v>50534.49</v>
      </c>
      <c r="D14" s="189">
        <v>9265.49</v>
      </c>
    </row>
    <row r="15" spans="1:4" s="202" customFormat="1" ht="12.75">
      <c r="A15" s="340" t="s">
        <v>1356</v>
      </c>
      <c r="B15" s="189">
        <v>7669895</v>
      </c>
      <c r="C15" s="187">
        <v>3524609.89</v>
      </c>
      <c r="D15" s="189">
        <v>-4145285.11</v>
      </c>
    </row>
    <row r="16" spans="1:4" s="202" customFormat="1" ht="12.75">
      <c r="A16" s="340" t="s">
        <v>1357</v>
      </c>
      <c r="B16" s="189">
        <v>14759</v>
      </c>
      <c r="C16" s="187">
        <v>5854</v>
      </c>
      <c r="D16" s="189">
        <v>-8905</v>
      </c>
    </row>
    <row r="17" spans="1:4" s="202" customFormat="1" ht="11.25" customHeight="1">
      <c r="A17" s="340" t="s">
        <v>1358</v>
      </c>
      <c r="B17" s="189">
        <v>1799</v>
      </c>
      <c r="C17" s="187">
        <v>1799</v>
      </c>
      <c r="D17" s="189">
        <v>0</v>
      </c>
    </row>
    <row r="18" spans="1:4" s="202" customFormat="1" ht="11.25" customHeight="1">
      <c r="A18" s="340" t="s">
        <v>1359</v>
      </c>
      <c r="B18" s="189">
        <v>50</v>
      </c>
      <c r="C18" s="187">
        <v>50</v>
      </c>
      <c r="D18" s="189">
        <v>0</v>
      </c>
    </row>
    <row r="19" spans="1:4" s="202" customFormat="1" ht="11.25" customHeight="1">
      <c r="A19" s="340" t="s">
        <v>1360</v>
      </c>
      <c r="B19" s="189">
        <v>90</v>
      </c>
      <c r="C19" s="187">
        <v>90</v>
      </c>
      <c r="D19" s="189">
        <v>0</v>
      </c>
    </row>
    <row r="20" spans="1:4" s="202" customFormat="1" ht="11.25" customHeight="1">
      <c r="A20" s="340"/>
      <c r="B20" s="189"/>
      <c r="C20" s="187"/>
      <c r="D20" s="189"/>
    </row>
    <row r="21" spans="1:4" s="576" customFormat="1" ht="12.75">
      <c r="A21" s="654" t="s">
        <v>1361</v>
      </c>
      <c r="B21" s="181">
        <v>102379382</v>
      </c>
      <c r="C21" s="181">
        <v>191919627.21</v>
      </c>
      <c r="D21" s="137">
        <v>89540245.21000001</v>
      </c>
    </row>
    <row r="22" spans="1:4" s="202" customFormat="1" ht="12.75">
      <c r="A22" s="340" t="s">
        <v>1354</v>
      </c>
      <c r="B22" s="189">
        <v>48305382</v>
      </c>
      <c r="C22" s="187">
        <v>127066045.21000001</v>
      </c>
      <c r="D22" s="189">
        <v>78760663.21000001</v>
      </c>
    </row>
    <row r="23" spans="1:4" s="202" customFormat="1" ht="11.25" customHeight="1">
      <c r="A23" s="340" t="s">
        <v>1358</v>
      </c>
      <c r="B23" s="189">
        <v>13300000</v>
      </c>
      <c r="C23" s="187">
        <v>13300000</v>
      </c>
      <c r="D23" s="189">
        <v>0</v>
      </c>
    </row>
    <row r="24" spans="1:4" s="202" customFormat="1" ht="11.25" customHeight="1">
      <c r="A24" s="340" t="s">
        <v>1362</v>
      </c>
      <c r="B24" s="189">
        <v>10545000</v>
      </c>
      <c r="C24" s="187">
        <v>15652080</v>
      </c>
      <c r="D24" s="189">
        <v>5107080</v>
      </c>
    </row>
    <row r="25" spans="1:4" s="202" customFormat="1" ht="11.25" customHeight="1">
      <c r="A25" s="340" t="s">
        <v>1363</v>
      </c>
      <c r="B25" s="189">
        <v>0</v>
      </c>
      <c r="C25" s="187">
        <v>0</v>
      </c>
      <c r="D25" s="189">
        <v>0</v>
      </c>
    </row>
    <row r="26" spans="1:4" s="202" customFormat="1" ht="11.25" customHeight="1">
      <c r="A26" s="340" t="s">
        <v>1356</v>
      </c>
      <c r="B26" s="189">
        <v>17575000</v>
      </c>
      <c r="C26" s="187">
        <v>0</v>
      </c>
      <c r="D26" s="189">
        <v>-17575000</v>
      </c>
    </row>
    <row r="27" spans="1:4" s="202" customFormat="1" ht="11.25" customHeight="1">
      <c r="A27" s="340" t="s">
        <v>1355</v>
      </c>
      <c r="B27" s="189">
        <v>4218000</v>
      </c>
      <c r="C27" s="187">
        <v>19331668</v>
      </c>
      <c r="D27" s="189">
        <v>15113668</v>
      </c>
    </row>
    <row r="28" spans="1:4" s="202" customFormat="1" ht="11.25" customHeight="1">
      <c r="A28" s="340" t="s">
        <v>1359</v>
      </c>
      <c r="B28" s="189">
        <v>6327000</v>
      </c>
      <c r="C28" s="187">
        <v>7569834</v>
      </c>
      <c r="D28" s="189">
        <v>1242834</v>
      </c>
    </row>
    <row r="29" spans="1:4" s="202" customFormat="1" ht="11.25" customHeight="1">
      <c r="A29" s="340" t="s">
        <v>1360</v>
      </c>
      <c r="B29" s="189">
        <v>0</v>
      </c>
      <c r="C29" s="187">
        <v>9000000</v>
      </c>
      <c r="D29" s="189">
        <v>9000000</v>
      </c>
    </row>
    <row r="30" spans="1:4" s="202" customFormat="1" ht="11.25" customHeight="1">
      <c r="A30" s="340" t="s">
        <v>1357</v>
      </c>
      <c r="B30" s="189">
        <v>2109000</v>
      </c>
      <c r="C30" s="187">
        <v>0</v>
      </c>
      <c r="D30" s="189">
        <v>-2109000</v>
      </c>
    </row>
    <row r="31" spans="1:4" s="202" customFormat="1" ht="11.25" customHeight="1">
      <c r="A31" s="340" t="s">
        <v>1364</v>
      </c>
      <c r="B31" s="189">
        <v>0</v>
      </c>
      <c r="C31" s="187">
        <v>0</v>
      </c>
      <c r="D31" s="189">
        <v>0</v>
      </c>
    </row>
    <row r="32" spans="1:4" s="202" customFormat="1" ht="11.25" customHeight="1">
      <c r="A32" s="340" t="s">
        <v>1365</v>
      </c>
      <c r="B32" s="189">
        <v>0</v>
      </c>
      <c r="C32" s="187">
        <v>0</v>
      </c>
      <c r="D32" s="189">
        <v>0</v>
      </c>
    </row>
    <row r="33" spans="1:4" s="202" customFormat="1" ht="11.25" customHeight="1">
      <c r="A33" s="340"/>
      <c r="B33" s="189"/>
      <c r="C33" s="187"/>
      <c r="D33" s="189"/>
    </row>
    <row r="34" spans="1:4" s="576" customFormat="1" ht="12.75">
      <c r="A34" s="334" t="s">
        <v>1366</v>
      </c>
      <c r="B34" s="181">
        <v>128223</v>
      </c>
      <c r="C34" s="181">
        <v>14954.59</v>
      </c>
      <c r="D34" s="137">
        <v>-113268.41</v>
      </c>
    </row>
    <row r="35" spans="1:4" s="576" customFormat="1" ht="11.25" customHeight="1">
      <c r="A35" s="654" t="s">
        <v>1367</v>
      </c>
      <c r="B35" s="181">
        <v>128223</v>
      </c>
      <c r="C35" s="181">
        <v>14954.59</v>
      </c>
      <c r="D35" s="137">
        <v>-113268.41</v>
      </c>
    </row>
    <row r="36" spans="1:4" s="202" customFormat="1" ht="12.75">
      <c r="A36" s="340" t="s">
        <v>1368</v>
      </c>
      <c r="B36" s="189">
        <v>128223</v>
      </c>
      <c r="C36" s="187">
        <v>14954.59</v>
      </c>
      <c r="D36" s="189">
        <v>-113268.41</v>
      </c>
    </row>
    <row r="37" spans="1:4" s="202" customFormat="1" ht="12.75">
      <c r="A37" s="596"/>
      <c r="B37" s="346"/>
      <c r="C37" s="158"/>
      <c r="D37" s="346"/>
    </row>
    <row r="38" spans="1:4" s="202" customFormat="1" ht="12.75">
      <c r="A38" s="596"/>
      <c r="B38" s="346"/>
      <c r="C38" s="158"/>
      <c r="D38" s="346"/>
    </row>
    <row r="39" spans="1:4" s="202" customFormat="1" ht="12.75">
      <c r="A39" s="596"/>
      <c r="B39" s="346"/>
      <c r="C39" s="158"/>
      <c r="D39" s="346"/>
    </row>
    <row r="40" s="202" customFormat="1" ht="12.75">
      <c r="C40" s="151"/>
    </row>
    <row r="41" spans="1:4" s="218" customFormat="1" ht="12.75" customHeight="1">
      <c r="A41" s="38" t="s">
        <v>1509</v>
      </c>
      <c r="D41" s="40" t="s">
        <v>1510</v>
      </c>
    </row>
    <row r="42" spans="1:3" s="218" customFormat="1" ht="12.75" customHeight="1">
      <c r="A42" s="38"/>
      <c r="C42" s="40"/>
    </row>
    <row r="43" s="202" customFormat="1" ht="12.75">
      <c r="C43" s="151"/>
    </row>
    <row r="44" ht="12.75" hidden="1"/>
    <row r="45" ht="12.75" hidden="1"/>
    <row r="48" ht="12.75">
      <c r="A48" s="202" t="s">
        <v>1612</v>
      </c>
    </row>
    <row r="49" ht="12.75">
      <c r="A49" s="202" t="s">
        <v>456</v>
      </c>
    </row>
  </sheetData>
  <printOptions horizontalCentered="1"/>
  <pageMargins left="1.3385826771653544" right="0.7480314960629921" top="0.984251968503937" bottom="0.984251968503937" header="0.5118110236220472" footer="0.5118110236220472"/>
  <pageSetup firstPageNumber="69" useFirstPageNumber="1" horizontalDpi="600" verticalDpi="600" orientation="portrait" paperSize="9" r:id="rId1"/>
  <headerFooter alignWithMargins="0">
    <oddFooter>&amp;R&amp;8&amp;P</oddFooter>
  </headerFooter>
</worksheet>
</file>

<file path=xl/worksheets/sheet26.xml><?xml version="1.0" encoding="utf-8"?>
<worksheet xmlns="http://schemas.openxmlformats.org/spreadsheetml/2006/main" xmlns:r="http://schemas.openxmlformats.org/officeDocument/2006/relationships">
  <dimension ref="A1:H424"/>
  <sheetViews>
    <sheetView workbookViewId="0" topLeftCell="A1">
      <selection activeCell="G46" sqref="G46"/>
    </sheetView>
  </sheetViews>
  <sheetFormatPr defaultColWidth="9.140625" defaultRowHeight="9.75" customHeight="1"/>
  <cols>
    <col min="1" max="1" width="58.28125" style="1004" customWidth="1"/>
    <col min="2" max="2" width="12.28125" style="1004" customWidth="1"/>
    <col min="3" max="3" width="12.8515625" style="1004" customWidth="1"/>
    <col min="4" max="4" width="12.00390625" style="1010" customWidth="1"/>
    <col min="5" max="16384" width="9.140625" style="151" customWidth="1"/>
  </cols>
  <sheetData>
    <row r="1" spans="1:4" s="164" customFormat="1" ht="15.75">
      <c r="A1" s="926"/>
      <c r="B1" s="926"/>
      <c r="C1" s="926"/>
      <c r="D1" s="927" t="s">
        <v>1369</v>
      </c>
    </row>
    <row r="2" spans="1:4" s="164" customFormat="1" ht="9.75" customHeight="1">
      <c r="A2" s="926"/>
      <c r="B2" s="926"/>
      <c r="C2" s="926"/>
      <c r="D2" s="928"/>
    </row>
    <row r="3" spans="1:4" ht="12.75">
      <c r="A3" s="1037" t="s">
        <v>1460</v>
      </c>
      <c r="B3" s="1037"/>
      <c r="C3" s="1037"/>
      <c r="D3" s="1037"/>
    </row>
    <row r="4" spans="1:4" ht="12.75">
      <c r="A4" s="352"/>
      <c r="B4" s="352"/>
      <c r="C4" s="352"/>
      <c r="D4" s="352"/>
    </row>
    <row r="5" spans="1:4" s="164" customFormat="1" ht="13.5" customHeight="1">
      <c r="A5" s="1051" t="s">
        <v>1370</v>
      </c>
      <c r="B5" s="1051"/>
      <c r="C5" s="1051"/>
      <c r="D5" s="1051"/>
    </row>
    <row r="6" spans="1:4" s="164" customFormat="1" ht="14.25" customHeight="1">
      <c r="A6" s="1055" t="s">
        <v>1615</v>
      </c>
      <c r="B6" s="1055"/>
      <c r="C6" s="1055"/>
      <c r="D6" s="1055"/>
    </row>
    <row r="7" spans="1:4" ht="9.75" customHeight="1">
      <c r="A7" s="929"/>
      <c r="B7" s="151"/>
      <c r="C7" s="151"/>
      <c r="D7" s="151"/>
    </row>
    <row r="8" spans="1:4" ht="15.75" customHeight="1">
      <c r="A8" s="929"/>
      <c r="B8" s="151"/>
      <c r="C8" s="151"/>
      <c r="D8" s="352" t="s">
        <v>1371</v>
      </c>
    </row>
    <row r="9" spans="1:4" ht="36" customHeight="1">
      <c r="A9" s="930" t="s">
        <v>1465</v>
      </c>
      <c r="B9" s="930" t="s">
        <v>1330</v>
      </c>
      <c r="C9" s="931" t="s">
        <v>1518</v>
      </c>
      <c r="D9" s="930" t="s">
        <v>1469</v>
      </c>
    </row>
    <row r="10" spans="1:4" ht="9" customHeight="1">
      <c r="A10" s="930">
        <v>1</v>
      </c>
      <c r="B10" s="930">
        <v>2</v>
      </c>
      <c r="C10" s="932">
        <v>3</v>
      </c>
      <c r="D10" s="933">
        <v>4</v>
      </c>
    </row>
    <row r="11" spans="1:4" ht="12.75" customHeight="1">
      <c r="A11" s="934" t="s">
        <v>1372</v>
      </c>
      <c r="B11" s="935">
        <v>86980</v>
      </c>
      <c r="C11" s="935">
        <v>-17171421</v>
      </c>
      <c r="D11" s="936">
        <v>10134</v>
      </c>
    </row>
    <row r="12" spans="1:4" ht="13.5">
      <c r="A12" s="937" t="s">
        <v>1373</v>
      </c>
      <c r="B12" s="937">
        <v>42387683</v>
      </c>
      <c r="C12" s="937">
        <v>5696038</v>
      </c>
      <c r="D12" s="938">
        <v>2049465</v>
      </c>
    </row>
    <row r="13" spans="1:4" ht="12.75">
      <c r="A13" s="935" t="s">
        <v>1374</v>
      </c>
      <c r="B13" s="935">
        <v>1022597</v>
      </c>
      <c r="C13" s="935">
        <v>79817</v>
      </c>
      <c r="D13" s="938">
        <v>54022</v>
      </c>
    </row>
    <row r="14" spans="1:4" ht="13.5">
      <c r="A14" s="935" t="s">
        <v>1375</v>
      </c>
      <c r="B14" s="937">
        <v>1022597</v>
      </c>
      <c r="C14" s="937">
        <v>79817</v>
      </c>
      <c r="D14" s="938">
        <v>54022</v>
      </c>
    </row>
    <row r="15" spans="1:4" ht="12.75">
      <c r="A15" s="939" t="s">
        <v>1376</v>
      </c>
      <c r="B15" s="940"/>
      <c r="C15" s="941"/>
      <c r="D15" s="942">
        <v>0</v>
      </c>
    </row>
    <row r="16" spans="1:4" ht="12.75">
      <c r="A16" s="943" t="s">
        <v>1377</v>
      </c>
      <c r="B16" s="943">
        <v>1022597</v>
      </c>
      <c r="C16" s="944">
        <v>79817</v>
      </c>
      <c r="D16" s="945">
        <v>54022</v>
      </c>
    </row>
    <row r="17" spans="1:4" ht="12.75">
      <c r="A17" s="946" t="s">
        <v>1378</v>
      </c>
      <c r="B17" s="947">
        <v>0</v>
      </c>
      <c r="C17" s="948"/>
      <c r="D17" s="938">
        <v>0</v>
      </c>
    </row>
    <row r="18" spans="1:4" ht="12.75">
      <c r="A18" s="949" t="s">
        <v>1379</v>
      </c>
      <c r="B18" s="935">
        <v>39481763</v>
      </c>
      <c r="C18" s="935">
        <v>5616221</v>
      </c>
      <c r="D18" s="938">
        <v>1995443</v>
      </c>
    </row>
    <row r="19" spans="1:4" ht="13.5">
      <c r="A19" s="949" t="s">
        <v>1380</v>
      </c>
      <c r="B19" s="937">
        <v>29481763</v>
      </c>
      <c r="C19" s="937">
        <v>3077323</v>
      </c>
      <c r="D19" s="938">
        <v>1665510</v>
      </c>
    </row>
    <row r="20" spans="1:4" ht="15.75" customHeight="1">
      <c r="A20" s="950" t="s">
        <v>1381</v>
      </c>
      <c r="B20" s="951">
        <v>1178228</v>
      </c>
      <c r="C20" s="952">
        <v>0</v>
      </c>
      <c r="D20" s="942">
        <v>0</v>
      </c>
    </row>
    <row r="21" spans="1:4" ht="12.75" customHeight="1">
      <c r="A21" s="943" t="s">
        <v>1382</v>
      </c>
      <c r="B21" s="953">
        <v>28303535</v>
      </c>
      <c r="C21" s="954">
        <v>3077323</v>
      </c>
      <c r="D21" s="955">
        <v>1665510</v>
      </c>
    </row>
    <row r="22" spans="1:4" ht="12.75" customHeight="1" hidden="1">
      <c r="A22" s="943" t="s">
        <v>1383</v>
      </c>
      <c r="B22" s="956" t="s">
        <v>1472</v>
      </c>
      <c r="C22" s="954">
        <v>60000</v>
      </c>
      <c r="D22" s="955">
        <v>60000</v>
      </c>
    </row>
    <row r="23" spans="1:6" ht="12.75" customHeight="1" hidden="1">
      <c r="A23" s="943" t="s">
        <v>1384</v>
      </c>
      <c r="B23" s="956" t="s">
        <v>1472</v>
      </c>
      <c r="C23" s="957">
        <v>16000</v>
      </c>
      <c r="D23" s="955">
        <v>0</v>
      </c>
      <c r="F23" s="152">
        <f>C21-C40-C42</f>
        <v>2171971</v>
      </c>
    </row>
    <row r="24" spans="1:4" ht="12.75" customHeight="1" hidden="1">
      <c r="A24" s="943" t="s">
        <v>1385</v>
      </c>
      <c r="B24" s="956" t="s">
        <v>1472</v>
      </c>
      <c r="C24" s="957">
        <v>10000</v>
      </c>
      <c r="D24" s="955">
        <v>0</v>
      </c>
    </row>
    <row r="25" spans="1:4" ht="12.75" customHeight="1" hidden="1">
      <c r="A25" s="943" t="s">
        <v>1386</v>
      </c>
      <c r="B25" s="956" t="s">
        <v>1472</v>
      </c>
      <c r="C25" s="957">
        <v>15000</v>
      </c>
      <c r="D25" s="955">
        <v>15000</v>
      </c>
    </row>
    <row r="26" spans="1:4" ht="12.75" customHeight="1" hidden="1">
      <c r="A26" s="943" t="s">
        <v>1387</v>
      </c>
      <c r="B26" s="956" t="s">
        <v>1472</v>
      </c>
      <c r="C26" s="957">
        <v>81300</v>
      </c>
      <c r="D26" s="955">
        <v>0</v>
      </c>
    </row>
    <row r="27" spans="1:4" ht="12.75" customHeight="1" hidden="1">
      <c r="A27" s="943" t="s">
        <v>1388</v>
      </c>
      <c r="B27" s="956" t="s">
        <v>1472</v>
      </c>
      <c r="C27" s="957">
        <v>131200</v>
      </c>
      <c r="D27" s="955">
        <v>131200</v>
      </c>
    </row>
    <row r="28" spans="1:4" ht="12.75" customHeight="1" hidden="1">
      <c r="A28" s="943" t="s">
        <v>1389</v>
      </c>
      <c r="B28" s="956" t="s">
        <v>1472</v>
      </c>
      <c r="C28" s="957">
        <v>20000</v>
      </c>
      <c r="D28" s="955">
        <v>0</v>
      </c>
    </row>
    <row r="29" spans="1:4" ht="12.75" customHeight="1" hidden="1">
      <c r="A29" s="943" t="s">
        <v>1390</v>
      </c>
      <c r="B29" s="956" t="s">
        <v>1472</v>
      </c>
      <c r="C29" s="957">
        <v>68217</v>
      </c>
      <c r="D29" s="955">
        <v>68217</v>
      </c>
    </row>
    <row r="30" spans="1:4" ht="12.75" customHeight="1" hidden="1">
      <c r="A30" s="943" t="s">
        <v>1391</v>
      </c>
      <c r="B30" s="956" t="s">
        <v>1472</v>
      </c>
      <c r="C30" s="957">
        <v>50000</v>
      </c>
      <c r="D30" s="955">
        <v>50000</v>
      </c>
    </row>
    <row r="31" spans="1:4" ht="12.75" customHeight="1" hidden="1">
      <c r="A31" s="943" t="s">
        <v>1392</v>
      </c>
      <c r="B31" s="956" t="s">
        <v>1472</v>
      </c>
      <c r="C31" s="957">
        <v>86000</v>
      </c>
      <c r="D31" s="955">
        <v>36000</v>
      </c>
    </row>
    <row r="32" spans="1:4" ht="12.75" customHeight="1" hidden="1">
      <c r="A32" s="943" t="s">
        <v>1393</v>
      </c>
      <c r="B32" s="956" t="s">
        <v>1472</v>
      </c>
      <c r="C32" s="957">
        <v>12475</v>
      </c>
      <c r="D32" s="955">
        <v>0</v>
      </c>
    </row>
    <row r="33" spans="1:4" ht="12.75" customHeight="1" hidden="1">
      <c r="A33" s="943" t="s">
        <v>1394</v>
      </c>
      <c r="B33" s="956" t="s">
        <v>1472</v>
      </c>
      <c r="C33" s="957">
        <v>400000</v>
      </c>
      <c r="D33" s="955">
        <v>400000</v>
      </c>
    </row>
    <row r="34" spans="1:4" ht="12.75" customHeight="1" hidden="1">
      <c r="A34" s="943" t="s">
        <v>1395</v>
      </c>
      <c r="B34" s="956" t="s">
        <v>1472</v>
      </c>
      <c r="C34" s="957">
        <v>35000</v>
      </c>
      <c r="D34" s="955">
        <v>35000</v>
      </c>
    </row>
    <row r="35" spans="1:4" ht="12.75" customHeight="1" hidden="1">
      <c r="A35" s="943" t="s">
        <v>1396</v>
      </c>
      <c r="B35" s="956" t="s">
        <v>1472</v>
      </c>
      <c r="C35" s="957">
        <v>716000</v>
      </c>
      <c r="D35" s="955">
        <v>0</v>
      </c>
    </row>
    <row r="36" spans="1:4" ht="12.75" customHeight="1" hidden="1">
      <c r="A36" s="943" t="s">
        <v>1397</v>
      </c>
      <c r="B36" s="956" t="s">
        <v>1472</v>
      </c>
      <c r="C36" s="957">
        <v>13500</v>
      </c>
      <c r="D36" s="955">
        <v>13500</v>
      </c>
    </row>
    <row r="37" spans="1:4" ht="12.75" customHeight="1" hidden="1">
      <c r="A37" s="943" t="s">
        <v>1398</v>
      </c>
      <c r="B37" s="956" t="s">
        <v>1472</v>
      </c>
      <c r="C37" s="957">
        <v>210000</v>
      </c>
      <c r="D37" s="955">
        <v>210000</v>
      </c>
    </row>
    <row r="38" spans="1:4" ht="12.75" customHeight="1" hidden="1">
      <c r="A38" s="943" t="s">
        <v>1399</v>
      </c>
      <c r="B38" s="956" t="s">
        <v>1472</v>
      </c>
      <c r="C38" s="957">
        <v>12000</v>
      </c>
      <c r="D38" s="955">
        <v>12000</v>
      </c>
    </row>
    <row r="39" spans="1:4" ht="12.75" customHeight="1" hidden="1">
      <c r="A39" s="943" t="s">
        <v>1400</v>
      </c>
      <c r="B39" s="956" t="s">
        <v>1472</v>
      </c>
      <c r="C39" s="957">
        <v>9600</v>
      </c>
      <c r="D39" s="955">
        <v>9600</v>
      </c>
    </row>
    <row r="40" spans="1:4" ht="12.75" customHeight="1" hidden="1">
      <c r="A40" s="943" t="s">
        <v>1401</v>
      </c>
      <c r="B40" s="956" t="s">
        <v>1472</v>
      </c>
      <c r="C40" s="957">
        <v>14925</v>
      </c>
      <c r="D40" s="955">
        <v>0</v>
      </c>
    </row>
    <row r="41" spans="1:4" ht="12.75" customHeight="1" hidden="1">
      <c r="A41" s="943" t="s">
        <v>1402</v>
      </c>
      <c r="B41" s="956" t="s">
        <v>1472</v>
      </c>
      <c r="C41" s="957">
        <v>25679</v>
      </c>
      <c r="D41" s="955">
        <v>25679</v>
      </c>
    </row>
    <row r="42" spans="1:4" ht="12.75" customHeight="1" hidden="1">
      <c r="A42" s="943" t="s">
        <v>1403</v>
      </c>
      <c r="B42" s="956" t="s">
        <v>1472</v>
      </c>
      <c r="C42" s="957">
        <v>890427</v>
      </c>
      <c r="D42" s="955">
        <v>464314</v>
      </c>
    </row>
    <row r="43" spans="1:4" ht="12.75" customHeight="1" hidden="1">
      <c r="A43" s="943" t="s">
        <v>1404</v>
      </c>
      <c r="B43" s="956" t="s">
        <v>1472</v>
      </c>
      <c r="C43" s="957">
        <v>135000</v>
      </c>
      <c r="D43" s="955">
        <v>120000</v>
      </c>
    </row>
    <row r="44" spans="1:4" ht="12.75" customHeight="1" hidden="1">
      <c r="A44" s="958" t="s">
        <v>1405</v>
      </c>
      <c r="B44" s="956" t="s">
        <v>1472</v>
      </c>
      <c r="C44" s="959">
        <v>15000</v>
      </c>
      <c r="D44" s="945">
        <v>15000</v>
      </c>
    </row>
    <row r="45" spans="1:4" ht="12.75" customHeight="1" hidden="1">
      <c r="A45" s="960" t="s">
        <v>1406</v>
      </c>
      <c r="B45" s="961" t="s">
        <v>1472</v>
      </c>
      <c r="C45" s="959">
        <v>50000</v>
      </c>
      <c r="D45" s="945">
        <v>0</v>
      </c>
    </row>
    <row r="46" spans="1:4" ht="13.5">
      <c r="A46" s="962" t="s">
        <v>1407</v>
      </c>
      <c r="B46" s="937">
        <v>10000000</v>
      </c>
      <c r="C46" s="963">
        <v>2538898</v>
      </c>
      <c r="D46" s="938">
        <v>329933</v>
      </c>
    </row>
    <row r="47" spans="1:4" ht="12.75">
      <c r="A47" s="964" t="s">
        <v>1408</v>
      </c>
      <c r="B47" s="965" t="s">
        <v>1472</v>
      </c>
      <c r="C47" s="966">
        <v>8591</v>
      </c>
      <c r="D47" s="967">
        <v>8591</v>
      </c>
    </row>
    <row r="48" spans="1:4" ht="12.75">
      <c r="A48" s="968" t="s">
        <v>1409</v>
      </c>
      <c r="B48" s="956" t="s">
        <v>1472</v>
      </c>
      <c r="C48" s="969">
        <v>2266485</v>
      </c>
      <c r="D48" s="955">
        <v>321342</v>
      </c>
    </row>
    <row r="49" spans="1:4" ht="12.75">
      <c r="A49" s="970" t="s">
        <v>1410</v>
      </c>
      <c r="B49" s="961" t="s">
        <v>1472</v>
      </c>
      <c r="C49" s="971">
        <v>263822</v>
      </c>
      <c r="D49" s="945">
        <v>0</v>
      </c>
    </row>
    <row r="50" spans="1:4" ht="12.75" customHeight="1">
      <c r="A50" s="972" t="s">
        <v>1411</v>
      </c>
      <c r="B50" s="973">
        <v>1883323</v>
      </c>
      <c r="C50" s="937">
        <v>0</v>
      </c>
      <c r="D50" s="938">
        <v>0</v>
      </c>
    </row>
    <row r="51" spans="1:4" ht="12.75" customHeight="1">
      <c r="A51" s="937" t="s">
        <v>1412</v>
      </c>
      <c r="B51" s="937">
        <v>42300703</v>
      </c>
      <c r="C51" s="937">
        <v>22867459</v>
      </c>
      <c r="D51" s="938">
        <v>2039331</v>
      </c>
    </row>
    <row r="52" spans="1:4" ht="12.75">
      <c r="A52" s="974" t="s">
        <v>1413</v>
      </c>
      <c r="B52" s="935">
        <v>8611778</v>
      </c>
      <c r="C52" s="935">
        <v>994814</v>
      </c>
      <c r="D52" s="938">
        <v>973622</v>
      </c>
    </row>
    <row r="53" spans="1:4" ht="13.5">
      <c r="A53" s="974" t="s">
        <v>1414</v>
      </c>
      <c r="B53" s="937">
        <v>2308308</v>
      </c>
      <c r="C53" s="937">
        <v>170481</v>
      </c>
      <c r="D53" s="938">
        <v>149289</v>
      </c>
    </row>
    <row r="54" spans="1:4" ht="12.75">
      <c r="A54" s="975" t="s">
        <v>1376</v>
      </c>
      <c r="B54" s="940"/>
      <c r="C54" s="976"/>
      <c r="D54" s="942">
        <v>0</v>
      </c>
    </row>
    <row r="55" spans="1:4" ht="12.75">
      <c r="A55" s="977" t="s">
        <v>1415</v>
      </c>
      <c r="B55" s="978">
        <v>1851854</v>
      </c>
      <c r="C55" s="979">
        <v>170481</v>
      </c>
      <c r="D55" s="955">
        <v>149289</v>
      </c>
    </row>
    <row r="56" spans="1:4" ht="12.75">
      <c r="A56" s="977" t="s">
        <v>1416</v>
      </c>
      <c r="B56" s="978">
        <v>456454</v>
      </c>
      <c r="C56" s="980">
        <v>0</v>
      </c>
      <c r="D56" s="945">
        <v>0</v>
      </c>
    </row>
    <row r="57" spans="1:4" ht="13.5">
      <c r="A57" s="981" t="s">
        <v>1417</v>
      </c>
      <c r="B57" s="937">
        <v>6303470</v>
      </c>
      <c r="C57" s="935">
        <v>824333</v>
      </c>
      <c r="D57" s="938">
        <v>824333</v>
      </c>
    </row>
    <row r="58" spans="1:4" ht="12" customHeight="1">
      <c r="A58" s="975" t="s">
        <v>1418</v>
      </c>
      <c r="B58" s="982"/>
      <c r="C58" s="976"/>
      <c r="D58" s="942">
        <v>0</v>
      </c>
    </row>
    <row r="59" spans="1:4" ht="12" customHeight="1">
      <c r="A59" s="977" t="s">
        <v>1419</v>
      </c>
      <c r="B59" s="983">
        <v>4583937</v>
      </c>
      <c r="C59" s="979">
        <v>563792</v>
      </c>
      <c r="D59" s="955">
        <v>563792</v>
      </c>
    </row>
    <row r="60" spans="1:4" ht="12" customHeight="1">
      <c r="A60" s="984" t="s">
        <v>1420</v>
      </c>
      <c r="B60" s="983"/>
      <c r="C60" s="979"/>
      <c r="D60" s="955">
        <v>0</v>
      </c>
    </row>
    <row r="61" spans="1:4" ht="12" customHeight="1">
      <c r="A61" s="977" t="s">
        <v>1421</v>
      </c>
      <c r="B61" s="983">
        <v>1185800</v>
      </c>
      <c r="C61" s="979">
        <v>0</v>
      </c>
      <c r="D61" s="955">
        <v>0</v>
      </c>
    </row>
    <row r="62" spans="1:4" ht="12" customHeight="1">
      <c r="A62" s="977" t="s">
        <v>1422</v>
      </c>
      <c r="B62" s="983">
        <v>444333</v>
      </c>
      <c r="C62" s="979">
        <v>215841</v>
      </c>
      <c r="D62" s="955">
        <v>215841</v>
      </c>
    </row>
    <row r="63" spans="1:4" ht="12" customHeight="1">
      <c r="A63" s="984" t="s">
        <v>467</v>
      </c>
      <c r="B63" s="983"/>
      <c r="C63" s="957"/>
      <c r="D63" s="955">
        <v>0</v>
      </c>
    </row>
    <row r="64" spans="1:4" ht="12" customHeight="1">
      <c r="A64" s="977" t="s">
        <v>1423</v>
      </c>
      <c r="B64" s="983">
        <v>89400</v>
      </c>
      <c r="C64" s="957">
        <v>44700</v>
      </c>
      <c r="D64" s="955">
        <v>44700</v>
      </c>
    </row>
    <row r="65" spans="1:4" ht="12" customHeight="1">
      <c r="A65" s="78" t="s">
        <v>1424</v>
      </c>
      <c r="B65" s="985">
        <v>21930618</v>
      </c>
      <c r="C65" s="986">
        <v>20000000</v>
      </c>
      <c r="D65" s="955">
        <v>0</v>
      </c>
    </row>
    <row r="66" spans="1:4" ht="12.75">
      <c r="A66" s="984" t="s">
        <v>1425</v>
      </c>
      <c r="B66" s="983"/>
      <c r="C66" s="979"/>
      <c r="D66" s="955">
        <v>0</v>
      </c>
    </row>
    <row r="67" spans="1:4" ht="12" customHeight="1">
      <c r="A67" s="977" t="s">
        <v>1426</v>
      </c>
      <c r="B67" s="983">
        <v>930618</v>
      </c>
      <c r="C67" s="979">
        <v>0</v>
      </c>
      <c r="D67" s="955">
        <v>0</v>
      </c>
    </row>
    <row r="68" spans="1:4" ht="12.75">
      <c r="A68" s="977" t="s">
        <v>1427</v>
      </c>
      <c r="B68" s="983">
        <v>20000000</v>
      </c>
      <c r="C68" s="979">
        <v>20000000</v>
      </c>
      <c r="D68" s="955">
        <v>0</v>
      </c>
    </row>
    <row r="69" spans="1:4" ht="12.75">
      <c r="A69" s="987" t="s">
        <v>1428</v>
      </c>
      <c r="B69" s="988">
        <v>1000000</v>
      </c>
      <c r="C69" s="980">
        <v>0</v>
      </c>
      <c r="D69" s="945">
        <v>0</v>
      </c>
    </row>
    <row r="70" spans="1:4" ht="12.75">
      <c r="A70" s="974" t="s">
        <v>1429</v>
      </c>
      <c r="B70" s="963">
        <v>9470074</v>
      </c>
      <c r="C70" s="963">
        <v>1872237</v>
      </c>
      <c r="D70" s="938">
        <v>1065552</v>
      </c>
    </row>
    <row r="71" spans="1:4" ht="13.5">
      <c r="A71" s="974" t="s">
        <v>1430</v>
      </c>
      <c r="B71" s="937">
        <v>9197845</v>
      </c>
      <c r="C71" s="937">
        <v>1723370</v>
      </c>
      <c r="D71" s="938">
        <v>960940</v>
      </c>
    </row>
    <row r="72" spans="1:4" ht="12.75">
      <c r="A72" s="989" t="s">
        <v>1431</v>
      </c>
      <c r="B72" s="990">
        <v>178228</v>
      </c>
      <c r="C72" s="976">
        <v>23865</v>
      </c>
      <c r="D72" s="942">
        <v>22365</v>
      </c>
    </row>
    <row r="73" spans="1:8" ht="12.75" hidden="1">
      <c r="A73" s="991" t="s">
        <v>1432</v>
      </c>
      <c r="B73" s="956" t="s">
        <v>1472</v>
      </c>
      <c r="C73" s="976">
        <v>1161</v>
      </c>
      <c r="D73" s="942">
        <v>1161</v>
      </c>
      <c r="F73" s="152">
        <f>SUM(C73:C75)+C86+C87+C89+SUM(C108:C163)-C120-C160+C271</f>
        <v>166879</v>
      </c>
      <c r="G73" s="152">
        <f>C74+C90+C91+C93+C94+SUM(C164:C232)-C198</f>
        <v>834846</v>
      </c>
      <c r="H73" s="152">
        <f>SUM(C76:C80)+SUM(C95:C103)-C100+SUM(C233:C296)-C270-C271</f>
        <v>689977</v>
      </c>
    </row>
    <row r="74" spans="1:8" ht="12.75" hidden="1">
      <c r="A74" s="991" t="s">
        <v>1433</v>
      </c>
      <c r="B74" s="956" t="s">
        <v>1472</v>
      </c>
      <c r="C74" s="976">
        <v>915</v>
      </c>
      <c r="D74" s="942">
        <v>915</v>
      </c>
      <c r="F74" s="152"/>
      <c r="G74" s="151">
        <v>768976</v>
      </c>
      <c r="H74" s="151">
        <v>689976.9</v>
      </c>
    </row>
    <row r="75" spans="1:8" ht="12.75" hidden="1">
      <c r="A75" s="991" t="s">
        <v>1434</v>
      </c>
      <c r="B75" s="956" t="s">
        <v>1472</v>
      </c>
      <c r="C75" s="976">
        <v>13000</v>
      </c>
      <c r="D75" s="942">
        <v>13000</v>
      </c>
      <c r="F75" s="151">
        <v>165655.7</v>
      </c>
      <c r="G75" s="152">
        <f>G73-G74</f>
        <v>65870</v>
      </c>
      <c r="H75" s="152">
        <f>H73-H74</f>
        <v>0.09999999997671694</v>
      </c>
    </row>
    <row r="76" spans="1:6" ht="12.75" hidden="1">
      <c r="A76" s="992" t="s">
        <v>1435</v>
      </c>
      <c r="B76" s="956" t="s">
        <v>1472</v>
      </c>
      <c r="C76" s="993">
        <v>1000</v>
      </c>
      <c r="D76" s="955">
        <v>500</v>
      </c>
      <c r="F76" s="152">
        <f>F73-F75</f>
        <v>1223.2999999999884</v>
      </c>
    </row>
    <row r="77" spans="1:6" ht="12.75" hidden="1">
      <c r="A77" s="992" t="s">
        <v>1436</v>
      </c>
      <c r="B77" s="956" t="s">
        <v>1472</v>
      </c>
      <c r="C77" s="993">
        <v>200</v>
      </c>
      <c r="D77" s="955">
        <v>200</v>
      </c>
      <c r="F77" s="152"/>
    </row>
    <row r="78" spans="1:6" ht="12.75" hidden="1">
      <c r="A78" s="992" t="s">
        <v>1437</v>
      </c>
      <c r="B78" s="956" t="s">
        <v>1472</v>
      </c>
      <c r="C78" s="993">
        <v>2589</v>
      </c>
      <c r="D78" s="955">
        <v>2589</v>
      </c>
      <c r="F78" s="152"/>
    </row>
    <row r="79" spans="1:6" ht="12.75" hidden="1">
      <c r="A79" s="992" t="s">
        <v>1438</v>
      </c>
      <c r="B79" s="956" t="s">
        <v>1472</v>
      </c>
      <c r="C79" s="993">
        <v>2000</v>
      </c>
      <c r="D79" s="955">
        <v>2000</v>
      </c>
      <c r="F79" s="152"/>
    </row>
    <row r="80" spans="1:4" ht="12.75" hidden="1">
      <c r="A80" s="994" t="s">
        <v>1439</v>
      </c>
      <c r="B80" s="956" t="s">
        <v>1472</v>
      </c>
      <c r="C80" s="993">
        <v>3000</v>
      </c>
      <c r="D80" s="955">
        <v>2000</v>
      </c>
    </row>
    <row r="81" spans="1:4" ht="12.75" customHeight="1">
      <c r="A81" s="977" t="s">
        <v>1440</v>
      </c>
      <c r="B81" s="978">
        <v>259475</v>
      </c>
      <c r="C81" s="979">
        <v>0</v>
      </c>
      <c r="D81" s="955">
        <v>0</v>
      </c>
    </row>
    <row r="82" spans="1:4" ht="12.75" customHeight="1">
      <c r="A82" s="977" t="s">
        <v>1441</v>
      </c>
      <c r="B82" s="978">
        <v>8220</v>
      </c>
      <c r="C82" s="979">
        <v>0</v>
      </c>
      <c r="D82" s="955">
        <v>0</v>
      </c>
    </row>
    <row r="83" spans="1:4" ht="12.75" customHeight="1">
      <c r="A83" s="977" t="s">
        <v>1442</v>
      </c>
      <c r="B83" s="978">
        <v>332430</v>
      </c>
      <c r="C83" s="979">
        <v>0</v>
      </c>
      <c r="D83" s="955">
        <v>0</v>
      </c>
    </row>
    <row r="84" spans="1:4" ht="12.75" customHeight="1">
      <c r="A84" s="943" t="s">
        <v>1443</v>
      </c>
      <c r="B84" s="978">
        <v>4898</v>
      </c>
      <c r="C84" s="957">
        <v>0</v>
      </c>
      <c r="D84" s="955">
        <v>0</v>
      </c>
    </row>
    <row r="85" spans="1:4" ht="12.75" customHeight="1">
      <c r="A85" s="977" t="s">
        <v>1444</v>
      </c>
      <c r="B85" s="978">
        <v>351548</v>
      </c>
      <c r="C85" s="957">
        <v>50403</v>
      </c>
      <c r="D85" s="955">
        <v>18037</v>
      </c>
    </row>
    <row r="86" spans="1:4" ht="12.75" customHeight="1" hidden="1">
      <c r="A86" s="992" t="s">
        <v>1383</v>
      </c>
      <c r="B86" s="956" t="s">
        <v>1472</v>
      </c>
      <c r="C86" s="993">
        <v>870</v>
      </c>
      <c r="D86" s="955">
        <v>0</v>
      </c>
    </row>
    <row r="87" spans="1:4" ht="12.75" customHeight="1" hidden="1">
      <c r="A87" s="992" t="s">
        <v>1445</v>
      </c>
      <c r="B87" s="956" t="s">
        <v>1472</v>
      </c>
      <c r="C87" s="993">
        <v>600</v>
      </c>
      <c r="D87" s="955">
        <v>600</v>
      </c>
    </row>
    <row r="88" spans="1:4" ht="12.75" customHeight="1" hidden="1">
      <c r="A88" s="992" t="s">
        <v>1446</v>
      </c>
      <c r="B88" s="956" t="s">
        <v>1472</v>
      </c>
      <c r="C88" s="993">
        <v>4427</v>
      </c>
      <c r="D88" s="955">
        <v>0</v>
      </c>
    </row>
    <row r="89" spans="1:4" ht="12.75" customHeight="1" hidden="1">
      <c r="A89" s="992" t="s">
        <v>1447</v>
      </c>
      <c r="B89" s="956" t="s">
        <v>1472</v>
      </c>
      <c r="C89" s="993">
        <v>500</v>
      </c>
      <c r="D89" s="955">
        <v>500</v>
      </c>
    </row>
    <row r="90" spans="1:4" ht="12.75" customHeight="1" hidden="1">
      <c r="A90" s="992" t="s">
        <v>1448</v>
      </c>
      <c r="B90" s="956" t="s">
        <v>1472</v>
      </c>
      <c r="C90" s="993">
        <v>1650</v>
      </c>
      <c r="D90" s="955">
        <v>0</v>
      </c>
    </row>
    <row r="91" spans="1:4" ht="12.75" customHeight="1" hidden="1">
      <c r="A91" s="992" t="s">
        <v>1449</v>
      </c>
      <c r="B91" s="956" t="s">
        <v>1472</v>
      </c>
      <c r="C91" s="993">
        <v>2100</v>
      </c>
      <c r="D91" s="955">
        <v>0</v>
      </c>
    </row>
    <row r="92" spans="1:4" ht="12.75" customHeight="1" hidden="1">
      <c r="A92" s="992" t="s">
        <v>1450</v>
      </c>
      <c r="B92" s="956" t="s">
        <v>1472</v>
      </c>
      <c r="C92" s="993">
        <v>4631</v>
      </c>
      <c r="D92" s="955">
        <v>0</v>
      </c>
    </row>
    <row r="93" spans="1:4" ht="12.75" customHeight="1" hidden="1">
      <c r="A93" s="992" t="s">
        <v>1451</v>
      </c>
      <c r="B93" s="956" t="s">
        <v>1472</v>
      </c>
      <c r="C93" s="993">
        <v>4000</v>
      </c>
      <c r="D93" s="955">
        <v>4000</v>
      </c>
    </row>
    <row r="94" spans="1:4" ht="12.75" customHeight="1" hidden="1">
      <c r="A94" s="992" t="s">
        <v>1452</v>
      </c>
      <c r="B94" s="956" t="s">
        <v>1472</v>
      </c>
      <c r="C94" s="993">
        <v>9300</v>
      </c>
      <c r="D94" s="955">
        <v>9300</v>
      </c>
    </row>
    <row r="95" spans="1:4" ht="12.75" customHeight="1" hidden="1">
      <c r="A95" s="992" t="s">
        <v>1453</v>
      </c>
      <c r="B95" s="956" t="s">
        <v>1472</v>
      </c>
      <c r="C95" s="993">
        <v>8000</v>
      </c>
      <c r="D95" s="955">
        <v>0</v>
      </c>
    </row>
    <row r="96" spans="1:4" ht="12.75" customHeight="1" hidden="1">
      <c r="A96" s="992" t="s">
        <v>1454</v>
      </c>
      <c r="B96" s="956" t="s">
        <v>1472</v>
      </c>
      <c r="C96" s="993">
        <v>530</v>
      </c>
      <c r="D96" s="955">
        <v>530</v>
      </c>
    </row>
    <row r="97" spans="1:4" ht="12.75" customHeight="1" hidden="1">
      <c r="A97" s="992" t="s">
        <v>1455</v>
      </c>
      <c r="B97" s="956" t="s">
        <v>1472</v>
      </c>
      <c r="C97" s="993">
        <v>1110</v>
      </c>
      <c r="D97" s="955">
        <v>555</v>
      </c>
    </row>
    <row r="98" spans="1:4" ht="12.75" customHeight="1" hidden="1">
      <c r="A98" s="994" t="s">
        <v>1456</v>
      </c>
      <c r="B98" s="956" t="s">
        <v>1472</v>
      </c>
      <c r="C98" s="993">
        <v>4120</v>
      </c>
      <c r="D98" s="955">
        <v>0</v>
      </c>
    </row>
    <row r="99" spans="1:4" ht="12.75" customHeight="1" hidden="1">
      <c r="A99" s="992" t="s">
        <v>1457</v>
      </c>
      <c r="B99" s="956" t="s">
        <v>1472</v>
      </c>
      <c r="C99" s="993">
        <v>1000</v>
      </c>
      <c r="D99" s="955">
        <v>1000</v>
      </c>
    </row>
    <row r="100" spans="1:4" ht="12.75" customHeight="1" hidden="1">
      <c r="A100" s="992" t="s">
        <v>1458</v>
      </c>
      <c r="B100" s="956" t="s">
        <v>1472</v>
      </c>
      <c r="C100" s="993">
        <v>5243</v>
      </c>
      <c r="D100" s="955">
        <v>0</v>
      </c>
    </row>
    <row r="101" spans="1:4" ht="12.75" customHeight="1" hidden="1">
      <c r="A101" s="992" t="s">
        <v>525</v>
      </c>
      <c r="B101" s="956" t="s">
        <v>1472</v>
      </c>
      <c r="C101" s="993">
        <v>480</v>
      </c>
      <c r="D101" s="955">
        <v>240</v>
      </c>
    </row>
    <row r="102" spans="1:4" ht="12.75" customHeight="1" hidden="1">
      <c r="A102" s="994" t="s">
        <v>526</v>
      </c>
      <c r="B102" s="956" t="s">
        <v>1472</v>
      </c>
      <c r="C102" s="993">
        <v>1060</v>
      </c>
      <c r="D102" s="955">
        <v>530</v>
      </c>
    </row>
    <row r="103" spans="1:4" ht="12.75" customHeight="1" hidden="1">
      <c r="A103" s="992" t="s">
        <v>527</v>
      </c>
      <c r="B103" s="956" t="s">
        <v>1472</v>
      </c>
      <c r="C103" s="993">
        <v>782</v>
      </c>
      <c r="D103" s="955">
        <v>782</v>
      </c>
    </row>
    <row r="104" spans="1:4" ht="12.75" customHeight="1">
      <c r="A104" s="977" t="s">
        <v>528</v>
      </c>
      <c r="B104" s="978">
        <v>23386</v>
      </c>
      <c r="C104" s="957">
        <v>0</v>
      </c>
      <c r="D104" s="955">
        <v>0</v>
      </c>
    </row>
    <row r="105" spans="1:4" ht="12.75" customHeight="1">
      <c r="A105" s="995" t="s">
        <v>529</v>
      </c>
      <c r="B105" s="978">
        <v>17621</v>
      </c>
      <c r="C105" s="957">
        <v>0</v>
      </c>
      <c r="D105" s="955">
        <v>0</v>
      </c>
    </row>
    <row r="106" spans="1:4" ht="12.75" customHeight="1">
      <c r="A106" s="995" t="s">
        <v>530</v>
      </c>
      <c r="B106" s="978">
        <v>23001</v>
      </c>
      <c r="C106" s="957">
        <v>0</v>
      </c>
      <c r="D106" s="955">
        <v>0</v>
      </c>
    </row>
    <row r="107" spans="1:4" ht="12.75" customHeight="1">
      <c r="A107" s="977" t="s">
        <v>531</v>
      </c>
      <c r="B107" s="978">
        <v>7999038</v>
      </c>
      <c r="C107" s="957">
        <v>1649102</v>
      </c>
      <c r="D107" s="955">
        <v>920538</v>
      </c>
    </row>
    <row r="108" spans="1:5" ht="12.75" customHeight="1" hidden="1">
      <c r="A108" s="992" t="s">
        <v>532</v>
      </c>
      <c r="B108" s="956" t="s">
        <v>1472</v>
      </c>
      <c r="C108" s="993">
        <v>2534</v>
      </c>
      <c r="D108" s="955">
        <v>1267</v>
      </c>
      <c r="E108" s="152">
        <f>SUM(D108:D295)</f>
        <v>920038</v>
      </c>
    </row>
    <row r="109" spans="1:5" ht="12.75" customHeight="1" hidden="1">
      <c r="A109" s="992" t="s">
        <v>533</v>
      </c>
      <c r="B109" s="956" t="s">
        <v>1472</v>
      </c>
      <c r="C109" s="993">
        <v>4540</v>
      </c>
      <c r="D109" s="955">
        <v>4540</v>
      </c>
      <c r="E109" s="152">
        <f>D107-E108</f>
        <v>500</v>
      </c>
    </row>
    <row r="110" spans="1:4" ht="12.75" customHeight="1" hidden="1">
      <c r="A110" s="992" t="s">
        <v>534</v>
      </c>
      <c r="B110" s="956" t="s">
        <v>1472</v>
      </c>
      <c r="C110" s="993">
        <v>5186</v>
      </c>
      <c r="D110" s="955">
        <v>2593</v>
      </c>
    </row>
    <row r="111" spans="1:4" ht="12.75" customHeight="1" hidden="1">
      <c r="A111" s="992" t="s">
        <v>535</v>
      </c>
      <c r="B111" s="956" t="s">
        <v>1472</v>
      </c>
      <c r="C111" s="993">
        <v>2000</v>
      </c>
      <c r="D111" s="955">
        <v>1000</v>
      </c>
    </row>
    <row r="112" spans="1:4" ht="12.75" customHeight="1" hidden="1">
      <c r="A112" s="992" t="s">
        <v>536</v>
      </c>
      <c r="B112" s="956" t="s">
        <v>1472</v>
      </c>
      <c r="C112" s="993">
        <v>1200</v>
      </c>
      <c r="D112" s="955">
        <v>0</v>
      </c>
    </row>
    <row r="113" spans="1:4" ht="12.75" customHeight="1" hidden="1">
      <c r="A113" s="992" t="s">
        <v>537</v>
      </c>
      <c r="B113" s="956" t="s">
        <v>1472</v>
      </c>
      <c r="C113" s="993">
        <v>2000</v>
      </c>
      <c r="D113" s="955">
        <v>2000</v>
      </c>
    </row>
    <row r="114" spans="1:4" ht="12.75" customHeight="1" hidden="1">
      <c r="A114" s="992" t="s">
        <v>538</v>
      </c>
      <c r="B114" s="956" t="s">
        <v>1472</v>
      </c>
      <c r="C114" s="993">
        <v>500</v>
      </c>
      <c r="D114" s="955">
        <v>500</v>
      </c>
    </row>
    <row r="115" spans="1:4" ht="12.75" customHeight="1" hidden="1">
      <c r="A115" s="992" t="s">
        <v>539</v>
      </c>
      <c r="B115" s="956" t="s">
        <v>1472</v>
      </c>
      <c r="C115" s="993">
        <v>700</v>
      </c>
      <c r="D115" s="955">
        <v>700</v>
      </c>
    </row>
    <row r="116" spans="1:4" ht="12.75" customHeight="1" hidden="1">
      <c r="A116" s="992" t="s">
        <v>540</v>
      </c>
      <c r="B116" s="956" t="s">
        <v>1472</v>
      </c>
      <c r="C116" s="993">
        <v>880</v>
      </c>
      <c r="D116" s="955">
        <v>880</v>
      </c>
    </row>
    <row r="117" spans="1:4" ht="12.75" customHeight="1" hidden="1">
      <c r="A117" s="992" t="s">
        <v>541</v>
      </c>
      <c r="B117" s="956" t="s">
        <v>1472</v>
      </c>
      <c r="C117" s="993">
        <v>568</v>
      </c>
      <c r="D117" s="955">
        <v>568</v>
      </c>
    </row>
    <row r="118" spans="1:4" ht="12.75" customHeight="1" hidden="1">
      <c r="A118" s="992" t="s">
        <v>542</v>
      </c>
      <c r="B118" s="956" t="s">
        <v>1472</v>
      </c>
      <c r="C118" s="993">
        <v>1400</v>
      </c>
      <c r="D118" s="955">
        <v>700</v>
      </c>
    </row>
    <row r="119" spans="1:4" ht="12.75" customHeight="1" hidden="1">
      <c r="A119" s="994" t="s">
        <v>1383</v>
      </c>
      <c r="B119" s="956" t="s">
        <v>1472</v>
      </c>
      <c r="C119" s="993">
        <v>6000</v>
      </c>
      <c r="D119" s="955">
        <v>0</v>
      </c>
    </row>
    <row r="120" spans="1:4" ht="12.75" customHeight="1" hidden="1">
      <c r="A120" s="992" t="s">
        <v>543</v>
      </c>
      <c r="B120" s="956" t="s">
        <v>1472</v>
      </c>
      <c r="C120" s="993">
        <v>7584</v>
      </c>
      <c r="D120" s="955">
        <v>0</v>
      </c>
    </row>
    <row r="121" spans="1:4" ht="12.75" customHeight="1" hidden="1">
      <c r="A121" s="992" t="s">
        <v>544</v>
      </c>
      <c r="B121" s="956" t="s">
        <v>1472</v>
      </c>
      <c r="C121" s="993">
        <v>15173</v>
      </c>
      <c r="D121" s="955">
        <v>15173</v>
      </c>
    </row>
    <row r="122" spans="1:4" ht="12.75" customHeight="1" hidden="1">
      <c r="A122" s="994" t="s">
        <v>545</v>
      </c>
      <c r="B122" s="956" t="s">
        <v>1472</v>
      </c>
      <c r="C122" s="993">
        <v>700</v>
      </c>
      <c r="D122" s="955">
        <v>0</v>
      </c>
    </row>
    <row r="123" spans="1:4" ht="12.75" customHeight="1" hidden="1">
      <c r="A123" s="992" t="s">
        <v>546</v>
      </c>
      <c r="B123" s="956" t="s">
        <v>1472</v>
      </c>
      <c r="C123" s="993">
        <v>2105</v>
      </c>
      <c r="D123" s="955">
        <v>2105</v>
      </c>
    </row>
    <row r="124" spans="1:4" ht="12.75" customHeight="1" hidden="1">
      <c r="A124" s="994" t="s">
        <v>547</v>
      </c>
      <c r="B124" s="956" t="s">
        <v>1472</v>
      </c>
      <c r="C124" s="993">
        <v>260</v>
      </c>
      <c r="D124" s="955">
        <v>130</v>
      </c>
    </row>
    <row r="125" spans="1:4" ht="12.75" customHeight="1" hidden="1">
      <c r="A125" s="994" t="s">
        <v>548</v>
      </c>
      <c r="B125" s="956" t="s">
        <v>1472</v>
      </c>
      <c r="C125" s="993">
        <v>750</v>
      </c>
      <c r="D125" s="955">
        <v>0</v>
      </c>
    </row>
    <row r="126" spans="1:4" ht="12.75" customHeight="1" hidden="1">
      <c r="A126" s="994" t="s">
        <v>549</v>
      </c>
      <c r="B126" s="956" t="s">
        <v>1472</v>
      </c>
      <c r="C126" s="993">
        <v>1590</v>
      </c>
      <c r="D126" s="955">
        <v>670</v>
      </c>
    </row>
    <row r="127" spans="1:4" ht="12.75" customHeight="1" hidden="1">
      <c r="A127" s="994" t="s">
        <v>1384</v>
      </c>
      <c r="B127" s="956" t="s">
        <v>1472</v>
      </c>
      <c r="C127" s="993">
        <v>1195</v>
      </c>
      <c r="D127" s="955">
        <v>0</v>
      </c>
    </row>
    <row r="128" spans="1:4" ht="12.75" customHeight="1" hidden="1">
      <c r="A128" s="994" t="s">
        <v>550</v>
      </c>
      <c r="B128" s="956" t="s">
        <v>1472</v>
      </c>
      <c r="C128" s="993">
        <v>676</v>
      </c>
      <c r="D128" s="955">
        <v>338</v>
      </c>
    </row>
    <row r="129" spans="1:4" ht="12.75" customHeight="1" hidden="1">
      <c r="A129" s="992" t="s">
        <v>551</v>
      </c>
      <c r="B129" s="956" t="s">
        <v>1472</v>
      </c>
      <c r="C129" s="993">
        <v>5000</v>
      </c>
      <c r="D129" s="955">
        <v>5000</v>
      </c>
    </row>
    <row r="130" spans="1:4" ht="12.75" customHeight="1" hidden="1">
      <c r="A130" s="994" t="s">
        <v>552</v>
      </c>
      <c r="B130" s="956" t="s">
        <v>1472</v>
      </c>
      <c r="C130" s="993">
        <v>825</v>
      </c>
      <c r="D130" s="955">
        <v>0</v>
      </c>
    </row>
    <row r="131" spans="1:4" ht="12.75" customHeight="1" hidden="1">
      <c r="A131" s="992" t="s">
        <v>553</v>
      </c>
      <c r="B131" s="956" t="s">
        <v>1472</v>
      </c>
      <c r="C131" s="993">
        <v>375</v>
      </c>
      <c r="D131" s="955">
        <v>375</v>
      </c>
    </row>
    <row r="132" spans="1:4" ht="12.75" customHeight="1" hidden="1">
      <c r="A132" s="994" t="s">
        <v>554</v>
      </c>
      <c r="B132" s="956" t="s">
        <v>1472</v>
      </c>
      <c r="C132" s="993">
        <v>3600</v>
      </c>
      <c r="D132" s="955">
        <v>0</v>
      </c>
    </row>
    <row r="133" spans="1:4" ht="12.75" customHeight="1" hidden="1">
      <c r="A133" s="994" t="s">
        <v>555</v>
      </c>
      <c r="B133" s="956" t="s">
        <v>1472</v>
      </c>
      <c r="C133" s="993">
        <v>337</v>
      </c>
      <c r="D133" s="955">
        <v>0</v>
      </c>
    </row>
    <row r="134" spans="1:4" ht="12.75" customHeight="1" hidden="1">
      <c r="A134" s="992" t="s">
        <v>556</v>
      </c>
      <c r="B134" s="956" t="s">
        <v>1472</v>
      </c>
      <c r="C134" s="993">
        <v>2750</v>
      </c>
      <c r="D134" s="955">
        <v>2750</v>
      </c>
    </row>
    <row r="135" spans="1:4" ht="12.75" customHeight="1" hidden="1">
      <c r="A135" s="994" t="s">
        <v>557</v>
      </c>
      <c r="B135" s="956" t="s">
        <v>1472</v>
      </c>
      <c r="C135" s="993">
        <v>375</v>
      </c>
      <c r="D135" s="955">
        <v>0</v>
      </c>
    </row>
    <row r="136" spans="1:4" ht="12.75" customHeight="1" hidden="1">
      <c r="A136" s="992" t="s">
        <v>558</v>
      </c>
      <c r="B136" s="956" t="s">
        <v>1472</v>
      </c>
      <c r="C136" s="993">
        <v>869</v>
      </c>
      <c r="D136" s="955">
        <v>869</v>
      </c>
    </row>
    <row r="137" spans="1:4" ht="12" customHeight="1" hidden="1">
      <c r="A137" s="992" t="s">
        <v>559</v>
      </c>
      <c r="B137" s="956" t="s">
        <v>1472</v>
      </c>
      <c r="C137" s="993">
        <v>2528</v>
      </c>
      <c r="D137" s="955">
        <v>2528</v>
      </c>
    </row>
    <row r="138" spans="1:4" ht="12.75" customHeight="1" hidden="1">
      <c r="A138" s="992" t="s">
        <v>560</v>
      </c>
      <c r="B138" s="956" t="s">
        <v>1472</v>
      </c>
      <c r="C138" s="993">
        <v>2500</v>
      </c>
      <c r="D138" s="955">
        <v>2500</v>
      </c>
    </row>
    <row r="139" spans="1:4" ht="12.75" customHeight="1" hidden="1">
      <c r="A139" s="992" t="s">
        <v>561</v>
      </c>
      <c r="B139" s="956" t="s">
        <v>1472</v>
      </c>
      <c r="C139" s="993">
        <v>2700</v>
      </c>
      <c r="D139" s="955">
        <v>2700</v>
      </c>
    </row>
    <row r="140" spans="1:4" ht="12.75" customHeight="1" hidden="1">
      <c r="A140" s="992" t="s">
        <v>562</v>
      </c>
      <c r="B140" s="956" t="s">
        <v>1472</v>
      </c>
      <c r="C140" s="993">
        <v>7000</v>
      </c>
      <c r="D140" s="955">
        <v>7000</v>
      </c>
    </row>
    <row r="141" spans="1:4" ht="12.75" customHeight="1" hidden="1">
      <c r="A141" s="994" t="s">
        <v>563</v>
      </c>
      <c r="B141" s="956" t="s">
        <v>1472</v>
      </c>
      <c r="C141" s="993">
        <v>2500</v>
      </c>
      <c r="D141" s="955">
        <v>1250</v>
      </c>
    </row>
    <row r="142" spans="1:4" ht="12.75" customHeight="1" hidden="1">
      <c r="A142" s="994" t="s">
        <v>564</v>
      </c>
      <c r="B142" s="956" t="s">
        <v>1472</v>
      </c>
      <c r="C142" s="993">
        <v>915</v>
      </c>
      <c r="D142" s="955">
        <v>0</v>
      </c>
    </row>
    <row r="143" spans="1:4" ht="12.75" customHeight="1" hidden="1">
      <c r="A143" s="994" t="s">
        <v>565</v>
      </c>
      <c r="B143" s="956" t="s">
        <v>1472</v>
      </c>
      <c r="C143" s="993">
        <v>260</v>
      </c>
      <c r="D143" s="955">
        <v>130</v>
      </c>
    </row>
    <row r="144" spans="1:4" ht="12.75" customHeight="1" hidden="1">
      <c r="A144" s="994" t="s">
        <v>566</v>
      </c>
      <c r="B144" s="956" t="s">
        <v>1472</v>
      </c>
      <c r="C144" s="993">
        <v>600</v>
      </c>
      <c r="D144" s="955">
        <v>300</v>
      </c>
    </row>
    <row r="145" spans="1:4" ht="12.75" customHeight="1" hidden="1">
      <c r="A145" s="994" t="s">
        <v>567</v>
      </c>
      <c r="B145" s="956" t="s">
        <v>1472</v>
      </c>
      <c r="C145" s="993">
        <v>10540</v>
      </c>
      <c r="D145" s="955">
        <v>5270</v>
      </c>
    </row>
    <row r="146" spans="1:4" ht="12.75" customHeight="1" hidden="1">
      <c r="A146" s="994" t="s">
        <v>568</v>
      </c>
      <c r="B146" s="956" t="s">
        <v>1472</v>
      </c>
      <c r="C146" s="993">
        <v>2468</v>
      </c>
      <c r="D146" s="955">
        <v>1234</v>
      </c>
    </row>
    <row r="147" spans="1:4" ht="12.75" customHeight="1" hidden="1">
      <c r="A147" s="992" t="s">
        <v>1386</v>
      </c>
      <c r="B147" s="956" t="s">
        <v>1472</v>
      </c>
      <c r="C147" s="993">
        <v>800</v>
      </c>
      <c r="D147" s="955">
        <v>800</v>
      </c>
    </row>
    <row r="148" spans="1:4" ht="12.75" customHeight="1" hidden="1">
      <c r="A148" s="994" t="s">
        <v>569</v>
      </c>
      <c r="B148" s="956" t="s">
        <v>1472</v>
      </c>
      <c r="C148" s="993">
        <v>1000</v>
      </c>
      <c r="D148" s="955">
        <v>0</v>
      </c>
    </row>
    <row r="149" spans="1:4" ht="12.75" customHeight="1" hidden="1">
      <c r="A149" s="994" t="s">
        <v>570</v>
      </c>
      <c r="B149" s="956" t="s">
        <v>1472</v>
      </c>
      <c r="C149" s="993">
        <v>2190</v>
      </c>
      <c r="D149" s="955">
        <v>0</v>
      </c>
    </row>
    <row r="150" spans="1:4" ht="12.75" customHeight="1" hidden="1">
      <c r="A150" s="994" t="s">
        <v>571</v>
      </c>
      <c r="B150" s="956" t="s">
        <v>1472</v>
      </c>
      <c r="C150" s="993">
        <v>210</v>
      </c>
      <c r="D150" s="955">
        <v>105</v>
      </c>
    </row>
    <row r="151" spans="1:4" ht="12.75" customHeight="1" hidden="1">
      <c r="A151" s="994" t="s">
        <v>572</v>
      </c>
      <c r="B151" s="956" t="s">
        <v>1472</v>
      </c>
      <c r="C151" s="993">
        <v>1674</v>
      </c>
      <c r="D151" s="955">
        <v>837</v>
      </c>
    </row>
    <row r="152" spans="1:4" ht="12.75" customHeight="1" hidden="1">
      <c r="A152" s="994" t="s">
        <v>573</v>
      </c>
      <c r="B152" s="956" t="s">
        <v>1472</v>
      </c>
      <c r="C152" s="993">
        <v>9940</v>
      </c>
      <c r="D152" s="955">
        <v>0</v>
      </c>
    </row>
    <row r="153" spans="1:4" ht="12.75" customHeight="1" hidden="1">
      <c r="A153" s="992" t="s">
        <v>574</v>
      </c>
      <c r="B153" s="956" t="s">
        <v>1472</v>
      </c>
      <c r="C153" s="993">
        <v>1020</v>
      </c>
      <c r="D153" s="955">
        <v>1020</v>
      </c>
    </row>
    <row r="154" spans="1:4" ht="12.75" customHeight="1" hidden="1">
      <c r="A154" s="994" t="s">
        <v>575</v>
      </c>
      <c r="B154" s="956" t="s">
        <v>1472</v>
      </c>
      <c r="C154" s="993">
        <v>3000</v>
      </c>
      <c r="D154" s="955">
        <v>0</v>
      </c>
    </row>
    <row r="155" spans="1:4" ht="12.75" customHeight="1" hidden="1">
      <c r="A155" s="992" t="s">
        <v>576</v>
      </c>
      <c r="B155" s="956" t="s">
        <v>1472</v>
      </c>
      <c r="C155" s="993">
        <v>308</v>
      </c>
      <c r="D155" s="955">
        <v>308</v>
      </c>
    </row>
    <row r="156" spans="1:4" ht="12.75" customHeight="1" hidden="1">
      <c r="A156" s="992" t="s">
        <v>577</v>
      </c>
      <c r="B156" s="956" t="s">
        <v>1472</v>
      </c>
      <c r="C156" s="993">
        <v>12420</v>
      </c>
      <c r="D156" s="955">
        <v>12112</v>
      </c>
    </row>
    <row r="157" spans="1:4" ht="12.75" customHeight="1" hidden="1">
      <c r="A157" s="992" t="s">
        <v>578</v>
      </c>
      <c r="B157" s="956" t="s">
        <v>1472</v>
      </c>
      <c r="C157" s="993">
        <v>2000</v>
      </c>
      <c r="D157" s="955">
        <v>2000</v>
      </c>
    </row>
    <row r="158" spans="1:4" ht="12.75" customHeight="1" hidden="1">
      <c r="A158" s="994" t="s">
        <v>579</v>
      </c>
      <c r="B158" s="956" t="s">
        <v>1472</v>
      </c>
      <c r="C158" s="993">
        <v>10496</v>
      </c>
      <c r="D158" s="955">
        <v>0</v>
      </c>
    </row>
    <row r="159" spans="1:4" ht="12.75" customHeight="1" hidden="1">
      <c r="A159" s="992" t="s">
        <v>580</v>
      </c>
      <c r="B159" s="956" t="s">
        <v>1472</v>
      </c>
      <c r="C159" s="993">
        <v>1200</v>
      </c>
      <c r="D159" s="955">
        <v>1200</v>
      </c>
    </row>
    <row r="160" spans="1:4" ht="12.75" customHeight="1" hidden="1">
      <c r="A160" s="992" t="s">
        <v>581</v>
      </c>
      <c r="B160" s="956" t="s">
        <v>1472</v>
      </c>
      <c r="C160" s="993">
        <v>3076</v>
      </c>
      <c r="D160" s="955">
        <v>0</v>
      </c>
    </row>
    <row r="161" spans="1:4" ht="12.75" customHeight="1" hidden="1">
      <c r="A161" s="992" t="s">
        <v>582</v>
      </c>
      <c r="B161" s="956" t="s">
        <v>1472</v>
      </c>
      <c r="C161" s="993">
        <v>3000</v>
      </c>
      <c r="D161" s="955">
        <v>3000</v>
      </c>
    </row>
    <row r="162" spans="1:4" ht="12.75" customHeight="1" hidden="1">
      <c r="A162" s="994" t="s">
        <v>583</v>
      </c>
      <c r="B162" s="956" t="s">
        <v>1472</v>
      </c>
      <c r="C162" s="993">
        <v>2500</v>
      </c>
      <c r="D162" s="955">
        <v>0</v>
      </c>
    </row>
    <row r="163" spans="1:4" ht="12.75" customHeight="1" hidden="1">
      <c r="A163" s="992" t="s">
        <v>584</v>
      </c>
      <c r="B163" s="956" t="s">
        <v>1472</v>
      </c>
      <c r="C163" s="993">
        <v>776</v>
      </c>
      <c r="D163" s="955">
        <v>776</v>
      </c>
    </row>
    <row r="164" spans="1:4" ht="12.75" customHeight="1" hidden="1">
      <c r="A164" s="992" t="s">
        <v>585</v>
      </c>
      <c r="B164" s="956" t="s">
        <v>1472</v>
      </c>
      <c r="C164" s="993">
        <v>2250</v>
      </c>
      <c r="D164" s="955">
        <v>2250</v>
      </c>
    </row>
    <row r="165" spans="1:4" ht="12.75" customHeight="1" hidden="1">
      <c r="A165" s="992" t="s">
        <v>586</v>
      </c>
      <c r="B165" s="956" t="s">
        <v>1472</v>
      </c>
      <c r="C165" s="993">
        <v>14210</v>
      </c>
      <c r="D165" s="955">
        <v>14210</v>
      </c>
    </row>
    <row r="166" spans="1:4" ht="12.75" customHeight="1" hidden="1">
      <c r="A166" s="992" t="s">
        <v>587</v>
      </c>
      <c r="B166" s="956" t="s">
        <v>1472</v>
      </c>
      <c r="C166" s="993">
        <v>10000</v>
      </c>
      <c r="D166" s="955">
        <v>10000</v>
      </c>
    </row>
    <row r="167" spans="1:4" ht="12.75" customHeight="1" hidden="1">
      <c r="A167" s="992" t="s">
        <v>588</v>
      </c>
      <c r="B167" s="956" t="s">
        <v>1472</v>
      </c>
      <c r="C167" s="993">
        <v>200</v>
      </c>
      <c r="D167" s="955">
        <v>200</v>
      </c>
    </row>
    <row r="168" spans="1:4" ht="12.75" customHeight="1" hidden="1">
      <c r="A168" s="992" t="s">
        <v>589</v>
      </c>
      <c r="B168" s="956" t="s">
        <v>1472</v>
      </c>
      <c r="C168" s="993">
        <v>1300</v>
      </c>
      <c r="D168" s="955">
        <v>1300</v>
      </c>
    </row>
    <row r="169" spans="1:4" ht="12.75" customHeight="1" hidden="1">
      <c r="A169" s="992" t="s">
        <v>590</v>
      </c>
      <c r="B169" s="956" t="s">
        <v>1472</v>
      </c>
      <c r="C169" s="993">
        <v>484</v>
      </c>
      <c r="D169" s="955">
        <v>484</v>
      </c>
    </row>
    <row r="170" spans="1:4" ht="12.75" customHeight="1" hidden="1">
      <c r="A170" s="994" t="s">
        <v>591</v>
      </c>
      <c r="B170" s="956" t="s">
        <v>1472</v>
      </c>
      <c r="C170" s="993">
        <v>500</v>
      </c>
      <c r="D170" s="955">
        <v>250</v>
      </c>
    </row>
    <row r="171" spans="1:4" ht="12.75" customHeight="1" hidden="1">
      <c r="A171" s="992" t="s">
        <v>1387</v>
      </c>
      <c r="B171" s="956" t="s">
        <v>1472</v>
      </c>
      <c r="C171" s="993">
        <v>5814</v>
      </c>
      <c r="D171" s="955">
        <v>5814</v>
      </c>
    </row>
    <row r="172" spans="1:4" ht="12.75" customHeight="1" hidden="1">
      <c r="A172" s="992" t="s">
        <v>1388</v>
      </c>
      <c r="B172" s="956" t="s">
        <v>1472</v>
      </c>
      <c r="C172" s="993">
        <v>2100</v>
      </c>
      <c r="D172" s="955">
        <v>2100</v>
      </c>
    </row>
    <row r="173" spans="1:4" ht="12.75" customHeight="1" hidden="1">
      <c r="A173" s="992" t="s">
        <v>1389</v>
      </c>
      <c r="B173" s="956" t="s">
        <v>1472</v>
      </c>
      <c r="C173" s="993">
        <v>2000</v>
      </c>
      <c r="D173" s="955">
        <v>2000</v>
      </c>
    </row>
    <row r="174" spans="1:4" ht="12.75" customHeight="1" hidden="1">
      <c r="A174" s="994" t="s">
        <v>1390</v>
      </c>
      <c r="B174" s="956" t="s">
        <v>1472</v>
      </c>
      <c r="C174" s="993">
        <v>2500</v>
      </c>
      <c r="D174" s="955">
        <v>0</v>
      </c>
    </row>
    <row r="175" spans="1:4" ht="12.75" customHeight="1" hidden="1">
      <c r="A175" s="992" t="s">
        <v>592</v>
      </c>
      <c r="B175" s="956" t="s">
        <v>1472</v>
      </c>
      <c r="C175" s="993">
        <v>13750</v>
      </c>
      <c r="D175" s="955">
        <v>13750</v>
      </c>
    </row>
    <row r="176" spans="1:4" ht="12.75" customHeight="1" hidden="1">
      <c r="A176" s="994" t="s">
        <v>593</v>
      </c>
      <c r="B176" s="956" t="s">
        <v>1472</v>
      </c>
      <c r="C176" s="993">
        <v>84000</v>
      </c>
      <c r="D176" s="955">
        <v>0</v>
      </c>
    </row>
    <row r="177" spans="1:4" ht="12.75" customHeight="1" hidden="1">
      <c r="A177" s="994" t="s">
        <v>594</v>
      </c>
      <c r="B177" s="956" t="s">
        <v>1472</v>
      </c>
      <c r="C177" s="993">
        <v>2500</v>
      </c>
      <c r="D177" s="955">
        <v>0</v>
      </c>
    </row>
    <row r="178" spans="1:4" ht="12.75" customHeight="1" hidden="1">
      <c r="A178" s="994" t="s">
        <v>595</v>
      </c>
      <c r="B178" s="956" t="s">
        <v>1472</v>
      </c>
      <c r="C178" s="993">
        <v>564</v>
      </c>
      <c r="D178" s="955">
        <v>0</v>
      </c>
    </row>
    <row r="179" spans="1:4" ht="12.75" customHeight="1" hidden="1">
      <c r="A179" s="994" t="s">
        <v>596</v>
      </c>
      <c r="B179" s="956" t="s">
        <v>1472</v>
      </c>
      <c r="C179" s="993">
        <v>2140</v>
      </c>
      <c r="D179" s="955">
        <v>1070</v>
      </c>
    </row>
    <row r="180" spans="1:4" ht="12.75" customHeight="1" hidden="1">
      <c r="A180" s="994" t="s">
        <v>597</v>
      </c>
      <c r="B180" s="956" t="s">
        <v>1472</v>
      </c>
      <c r="C180" s="993">
        <v>850</v>
      </c>
      <c r="D180" s="955">
        <v>600</v>
      </c>
    </row>
    <row r="181" spans="1:4" ht="12.75" customHeight="1" hidden="1">
      <c r="A181" s="992" t="s">
        <v>598</v>
      </c>
      <c r="B181" s="956" t="s">
        <v>1472</v>
      </c>
      <c r="C181" s="993">
        <v>400</v>
      </c>
      <c r="D181" s="955">
        <v>400</v>
      </c>
    </row>
    <row r="182" spans="1:4" ht="12.75" customHeight="1" hidden="1">
      <c r="A182" s="994" t="s">
        <v>599</v>
      </c>
      <c r="B182" s="956" t="s">
        <v>1472</v>
      </c>
      <c r="C182" s="993">
        <v>1000</v>
      </c>
      <c r="D182" s="955">
        <v>500</v>
      </c>
    </row>
    <row r="183" spans="1:4" ht="12.75" customHeight="1" hidden="1">
      <c r="A183" s="992" t="s">
        <v>600</v>
      </c>
      <c r="B183" s="956" t="s">
        <v>1472</v>
      </c>
      <c r="C183" s="993">
        <v>1975</v>
      </c>
      <c r="D183" s="955">
        <v>1975</v>
      </c>
    </row>
    <row r="184" spans="1:4" ht="12.75" customHeight="1" hidden="1">
      <c r="A184" s="994" t="s">
        <v>601</v>
      </c>
      <c r="B184" s="956" t="s">
        <v>1472</v>
      </c>
      <c r="C184" s="993">
        <v>600</v>
      </c>
      <c r="D184" s="955">
        <v>300</v>
      </c>
    </row>
    <row r="185" spans="1:4" ht="12.75" customHeight="1" hidden="1">
      <c r="A185" s="994" t="s">
        <v>602</v>
      </c>
      <c r="B185" s="956" t="s">
        <v>1472</v>
      </c>
      <c r="C185" s="993">
        <v>2955</v>
      </c>
      <c r="D185" s="955">
        <v>1955</v>
      </c>
    </row>
    <row r="186" spans="1:4" ht="12.75" customHeight="1" hidden="1">
      <c r="A186" s="994" t="s">
        <v>603</v>
      </c>
      <c r="B186" s="956" t="s">
        <v>1472</v>
      </c>
      <c r="C186" s="993">
        <v>1620</v>
      </c>
      <c r="D186" s="955">
        <v>1060</v>
      </c>
    </row>
    <row r="187" spans="1:4" ht="12.75" customHeight="1" hidden="1">
      <c r="A187" s="992" t="s">
        <v>604</v>
      </c>
      <c r="B187" s="956" t="s">
        <v>1472</v>
      </c>
      <c r="C187" s="993">
        <v>6300</v>
      </c>
      <c r="D187" s="955">
        <v>6300</v>
      </c>
    </row>
    <row r="188" spans="1:4" ht="12.75" customHeight="1" hidden="1">
      <c r="A188" s="994" t="s">
        <v>605</v>
      </c>
      <c r="B188" s="956" t="s">
        <v>1472</v>
      </c>
      <c r="C188" s="993">
        <v>12000</v>
      </c>
      <c r="D188" s="955">
        <v>6000</v>
      </c>
    </row>
    <row r="189" spans="1:4" ht="12.75" customHeight="1" hidden="1">
      <c r="A189" s="994" t="s">
        <v>606</v>
      </c>
      <c r="B189" s="956" t="s">
        <v>1472</v>
      </c>
      <c r="C189" s="993">
        <v>966</v>
      </c>
      <c r="D189" s="955">
        <v>483</v>
      </c>
    </row>
    <row r="190" spans="1:4" ht="12.75" customHeight="1" hidden="1">
      <c r="A190" s="992" t="s">
        <v>607</v>
      </c>
      <c r="B190" s="956" t="s">
        <v>1472</v>
      </c>
      <c r="C190" s="993">
        <v>15768</v>
      </c>
      <c r="D190" s="955">
        <v>15768</v>
      </c>
    </row>
    <row r="191" spans="1:4" ht="12.75" customHeight="1" hidden="1">
      <c r="A191" s="992" t="s">
        <v>608</v>
      </c>
      <c r="B191" s="956" t="s">
        <v>1472</v>
      </c>
      <c r="C191" s="993">
        <v>4581</v>
      </c>
      <c r="D191" s="955">
        <v>4581</v>
      </c>
    </row>
    <row r="192" spans="1:4" ht="12.75" customHeight="1" hidden="1">
      <c r="A192" s="992" t="s">
        <v>609</v>
      </c>
      <c r="B192" s="956" t="s">
        <v>1472</v>
      </c>
      <c r="C192" s="993">
        <v>5220</v>
      </c>
      <c r="D192" s="955">
        <v>5220</v>
      </c>
    </row>
    <row r="193" spans="1:4" ht="12.75" customHeight="1" hidden="1">
      <c r="A193" s="992" t="s">
        <v>610</v>
      </c>
      <c r="B193" s="956" t="s">
        <v>1472</v>
      </c>
      <c r="C193" s="993">
        <v>1225</v>
      </c>
      <c r="D193" s="955">
        <v>1225</v>
      </c>
    </row>
    <row r="194" spans="1:4" ht="12.75" customHeight="1" hidden="1">
      <c r="A194" s="994" t="s">
        <v>611</v>
      </c>
      <c r="B194" s="956" t="s">
        <v>1472</v>
      </c>
      <c r="C194" s="993">
        <v>77202</v>
      </c>
      <c r="D194" s="955">
        <v>72438</v>
      </c>
    </row>
    <row r="195" spans="1:4" ht="12.75" customHeight="1" hidden="1">
      <c r="A195" s="994" t="s">
        <v>612</v>
      </c>
      <c r="B195" s="956" t="s">
        <v>1472</v>
      </c>
      <c r="C195" s="993">
        <v>500</v>
      </c>
      <c r="D195" s="955">
        <v>250</v>
      </c>
    </row>
    <row r="196" spans="1:4" ht="12.75" customHeight="1" hidden="1">
      <c r="A196" s="994" t="s">
        <v>613</v>
      </c>
      <c r="B196" s="956" t="s">
        <v>1472</v>
      </c>
      <c r="C196" s="993">
        <v>164750</v>
      </c>
      <c r="D196" s="955">
        <v>0</v>
      </c>
    </row>
    <row r="197" spans="1:4" ht="12.75" customHeight="1" hidden="1">
      <c r="A197" s="994" t="s">
        <v>1394</v>
      </c>
      <c r="B197" s="956" t="s">
        <v>1472</v>
      </c>
      <c r="C197" s="993">
        <v>7360</v>
      </c>
      <c r="D197" s="955">
        <v>3680</v>
      </c>
    </row>
    <row r="198" spans="1:4" ht="12.75" customHeight="1" hidden="1">
      <c r="A198" s="992" t="s">
        <v>614</v>
      </c>
      <c r="B198" s="956" t="s">
        <v>1472</v>
      </c>
      <c r="C198" s="993">
        <v>3666</v>
      </c>
      <c r="D198" s="955">
        <v>0</v>
      </c>
    </row>
    <row r="199" spans="1:4" ht="12.75" customHeight="1" hidden="1">
      <c r="A199" s="994" t="s">
        <v>615</v>
      </c>
      <c r="B199" s="956" t="s">
        <v>1472</v>
      </c>
      <c r="C199" s="993">
        <v>3000</v>
      </c>
      <c r="D199" s="955">
        <v>1500</v>
      </c>
    </row>
    <row r="200" spans="1:4" ht="12.75" customHeight="1" hidden="1">
      <c r="A200" s="994" t="s">
        <v>616</v>
      </c>
      <c r="B200" s="956" t="s">
        <v>1472</v>
      </c>
      <c r="C200" s="993">
        <v>1750</v>
      </c>
      <c r="D200" s="955">
        <v>0</v>
      </c>
    </row>
    <row r="201" spans="1:4" ht="12.75" customHeight="1" hidden="1">
      <c r="A201" s="992" t="s">
        <v>617</v>
      </c>
      <c r="B201" s="956" t="s">
        <v>1472</v>
      </c>
      <c r="C201" s="993">
        <v>675</v>
      </c>
      <c r="D201" s="955">
        <v>675</v>
      </c>
    </row>
    <row r="202" spans="1:4" ht="12.75" customHeight="1" hidden="1">
      <c r="A202" s="994" t="s">
        <v>618</v>
      </c>
      <c r="B202" s="956" t="s">
        <v>1472</v>
      </c>
      <c r="C202" s="993">
        <v>4000</v>
      </c>
      <c r="D202" s="955">
        <v>0</v>
      </c>
    </row>
    <row r="203" spans="1:4" ht="12.75" customHeight="1" hidden="1">
      <c r="A203" s="992" t="s">
        <v>619</v>
      </c>
      <c r="B203" s="956" t="s">
        <v>1472</v>
      </c>
      <c r="C203" s="993">
        <v>7639</v>
      </c>
      <c r="D203" s="955">
        <v>7639</v>
      </c>
    </row>
    <row r="204" spans="1:4" ht="12.75" customHeight="1" hidden="1">
      <c r="A204" s="994" t="s">
        <v>620</v>
      </c>
      <c r="B204" s="956" t="s">
        <v>1472</v>
      </c>
      <c r="C204" s="993">
        <v>1200</v>
      </c>
      <c r="D204" s="955">
        <v>600</v>
      </c>
    </row>
    <row r="205" spans="1:4" ht="12.75" customHeight="1" hidden="1">
      <c r="A205" s="992" t="s">
        <v>621</v>
      </c>
      <c r="B205" s="956" t="s">
        <v>1472</v>
      </c>
      <c r="C205" s="993">
        <v>2100</v>
      </c>
      <c r="D205" s="955">
        <v>2100</v>
      </c>
    </row>
    <row r="206" spans="1:4" ht="12.75" customHeight="1" hidden="1">
      <c r="A206" s="994" t="s">
        <v>622</v>
      </c>
      <c r="B206" s="956" t="s">
        <v>1472</v>
      </c>
      <c r="C206" s="993">
        <v>250</v>
      </c>
      <c r="D206" s="955">
        <v>125</v>
      </c>
    </row>
    <row r="207" spans="1:4" ht="12.75" customHeight="1" hidden="1">
      <c r="A207" s="992" t="s">
        <v>623</v>
      </c>
      <c r="B207" s="956" t="s">
        <v>1472</v>
      </c>
      <c r="C207" s="993">
        <v>4100</v>
      </c>
      <c r="D207" s="955">
        <v>4100</v>
      </c>
    </row>
    <row r="208" spans="1:4" ht="12.75" customHeight="1" hidden="1">
      <c r="A208" s="992" t="s">
        <v>624</v>
      </c>
      <c r="B208" s="956" t="s">
        <v>1472</v>
      </c>
      <c r="C208" s="993">
        <v>9400</v>
      </c>
      <c r="D208" s="955">
        <v>9400</v>
      </c>
    </row>
    <row r="209" spans="1:4" ht="12.75" customHeight="1" hidden="1">
      <c r="A209" s="994" t="s">
        <v>1396</v>
      </c>
      <c r="B209" s="956" t="s">
        <v>1472</v>
      </c>
      <c r="C209" s="993">
        <v>38160</v>
      </c>
      <c r="D209" s="955">
        <v>8840</v>
      </c>
    </row>
    <row r="210" spans="1:4" ht="12.75" customHeight="1" hidden="1">
      <c r="A210" s="994" t="s">
        <v>625</v>
      </c>
      <c r="B210" s="956" t="s">
        <v>1472</v>
      </c>
      <c r="C210" s="993">
        <v>677</v>
      </c>
      <c r="D210" s="955">
        <v>0</v>
      </c>
    </row>
    <row r="211" spans="1:4" ht="12.75" customHeight="1" hidden="1">
      <c r="A211" s="992" t="s">
        <v>626</v>
      </c>
      <c r="B211" s="956" t="s">
        <v>1472</v>
      </c>
      <c r="C211" s="993">
        <v>1340</v>
      </c>
      <c r="D211" s="955">
        <v>1340</v>
      </c>
    </row>
    <row r="212" spans="1:4" ht="12.75" customHeight="1" hidden="1">
      <c r="A212" s="992" t="s">
        <v>627</v>
      </c>
      <c r="B212" s="956" t="s">
        <v>1472</v>
      </c>
      <c r="C212" s="993">
        <v>942</v>
      </c>
      <c r="D212" s="955">
        <v>942</v>
      </c>
    </row>
    <row r="213" spans="1:4" ht="12.75" customHeight="1" hidden="1">
      <c r="A213" s="994" t="s">
        <v>628</v>
      </c>
      <c r="B213" s="956" t="s">
        <v>1472</v>
      </c>
      <c r="C213" s="993">
        <v>142301</v>
      </c>
      <c r="D213" s="955">
        <v>13276</v>
      </c>
    </row>
    <row r="214" spans="1:4" ht="12.75" customHeight="1" hidden="1">
      <c r="A214" s="992" t="s">
        <v>629</v>
      </c>
      <c r="B214" s="956" t="s">
        <v>1472</v>
      </c>
      <c r="C214" s="993">
        <v>400</v>
      </c>
      <c r="D214" s="955">
        <v>400</v>
      </c>
    </row>
    <row r="215" spans="1:4" ht="12.75" customHeight="1" hidden="1">
      <c r="A215" s="992" t="s">
        <v>630</v>
      </c>
      <c r="B215" s="956" t="s">
        <v>1472</v>
      </c>
      <c r="C215" s="993">
        <v>500</v>
      </c>
      <c r="D215" s="955">
        <v>500</v>
      </c>
    </row>
    <row r="216" spans="1:4" ht="12.75" customHeight="1" hidden="1">
      <c r="A216" s="994" t="s">
        <v>631</v>
      </c>
      <c r="B216" s="956" t="s">
        <v>1472</v>
      </c>
      <c r="C216" s="993">
        <v>2000</v>
      </c>
      <c r="D216" s="955">
        <v>0</v>
      </c>
    </row>
    <row r="217" spans="1:4" ht="12.75" customHeight="1" hidden="1">
      <c r="A217" s="992" t="s">
        <v>632</v>
      </c>
      <c r="B217" s="956" t="s">
        <v>1472</v>
      </c>
      <c r="C217" s="993">
        <v>1080</v>
      </c>
      <c r="D217" s="955">
        <v>1080</v>
      </c>
    </row>
    <row r="218" spans="1:4" ht="12.75" customHeight="1" hidden="1">
      <c r="A218" s="992" t="s">
        <v>633</v>
      </c>
      <c r="B218" s="956" t="s">
        <v>1472</v>
      </c>
      <c r="C218" s="993">
        <v>56470</v>
      </c>
      <c r="D218" s="955">
        <v>56470</v>
      </c>
    </row>
    <row r="219" spans="1:4" ht="12.75" customHeight="1" hidden="1">
      <c r="A219" s="994" t="s">
        <v>634</v>
      </c>
      <c r="B219" s="956" t="s">
        <v>1472</v>
      </c>
      <c r="C219" s="993">
        <v>51270</v>
      </c>
      <c r="D219" s="955">
        <v>48270</v>
      </c>
    </row>
    <row r="220" spans="1:4" ht="12.75" customHeight="1" hidden="1">
      <c r="A220" s="992" t="s">
        <v>635</v>
      </c>
      <c r="B220" s="956" t="s">
        <v>1472</v>
      </c>
      <c r="C220" s="993">
        <v>1500</v>
      </c>
      <c r="D220" s="955">
        <v>1500</v>
      </c>
    </row>
    <row r="221" spans="1:4" ht="12.75" customHeight="1" hidden="1">
      <c r="A221" s="994" t="s">
        <v>636</v>
      </c>
      <c r="B221" s="956" t="s">
        <v>1472</v>
      </c>
      <c r="C221" s="993">
        <v>400</v>
      </c>
      <c r="D221" s="955">
        <v>200</v>
      </c>
    </row>
    <row r="222" spans="1:4" ht="12.75" customHeight="1" hidden="1">
      <c r="A222" s="992" t="s">
        <v>1452</v>
      </c>
      <c r="B222" s="956" t="s">
        <v>1472</v>
      </c>
      <c r="C222" s="993">
        <v>13311</v>
      </c>
      <c r="D222" s="955">
        <v>13311</v>
      </c>
    </row>
    <row r="223" spans="1:4" ht="12.75" customHeight="1" hidden="1">
      <c r="A223" s="992" t="s">
        <v>637</v>
      </c>
      <c r="B223" s="956" t="s">
        <v>1472</v>
      </c>
      <c r="C223" s="993">
        <v>1195</v>
      </c>
      <c r="D223" s="955">
        <v>1195</v>
      </c>
    </row>
    <row r="224" spans="1:4" ht="12.75" customHeight="1" hidden="1">
      <c r="A224" s="992" t="s">
        <v>638</v>
      </c>
      <c r="B224" s="956" t="s">
        <v>1472</v>
      </c>
      <c r="C224" s="993">
        <v>5920</v>
      </c>
      <c r="D224" s="955">
        <v>5920</v>
      </c>
    </row>
    <row r="225" spans="1:4" ht="12.75" customHeight="1" hidden="1">
      <c r="A225" s="992" t="s">
        <v>1397</v>
      </c>
      <c r="B225" s="956" t="s">
        <v>1472</v>
      </c>
      <c r="C225" s="993">
        <v>5645</v>
      </c>
      <c r="D225" s="955">
        <v>5645</v>
      </c>
    </row>
    <row r="226" spans="1:4" ht="12.75" customHeight="1" hidden="1">
      <c r="A226" s="992" t="s">
        <v>639</v>
      </c>
      <c r="B226" s="956" t="s">
        <v>1472</v>
      </c>
      <c r="C226" s="993">
        <v>750</v>
      </c>
      <c r="D226" s="955">
        <v>750</v>
      </c>
    </row>
    <row r="227" spans="1:4" ht="12.75" customHeight="1" hidden="1">
      <c r="A227" s="992" t="s">
        <v>640</v>
      </c>
      <c r="B227" s="956" t="s">
        <v>1472</v>
      </c>
      <c r="C227" s="993">
        <v>722</v>
      </c>
      <c r="D227" s="955">
        <v>722</v>
      </c>
    </row>
    <row r="228" spans="1:4" ht="12.75" customHeight="1" hidden="1">
      <c r="A228" s="992" t="s">
        <v>1398</v>
      </c>
      <c r="B228" s="956" t="s">
        <v>1472</v>
      </c>
      <c r="C228" s="993">
        <v>2700</v>
      </c>
      <c r="D228" s="955">
        <v>2700</v>
      </c>
    </row>
    <row r="229" spans="1:4" ht="12.75" customHeight="1" hidden="1">
      <c r="A229" s="992" t="s">
        <v>641</v>
      </c>
      <c r="B229" s="956" t="s">
        <v>1472</v>
      </c>
      <c r="C229" s="993">
        <v>3200</v>
      </c>
      <c r="D229" s="955">
        <v>3200</v>
      </c>
    </row>
    <row r="230" spans="1:4" ht="12.75" customHeight="1" hidden="1">
      <c r="A230" s="992" t="s">
        <v>642</v>
      </c>
      <c r="B230" s="956" t="s">
        <v>1472</v>
      </c>
      <c r="C230" s="993">
        <v>500</v>
      </c>
      <c r="D230" s="955">
        <v>500</v>
      </c>
    </row>
    <row r="231" spans="1:4" ht="12.75" customHeight="1" hidden="1">
      <c r="A231" s="992" t="s">
        <v>643</v>
      </c>
      <c r="B231" s="956" t="s">
        <v>1472</v>
      </c>
      <c r="C231" s="993">
        <v>500</v>
      </c>
      <c r="D231" s="955">
        <v>500</v>
      </c>
    </row>
    <row r="232" spans="1:4" ht="12.75" customHeight="1" hidden="1">
      <c r="A232" s="992" t="s">
        <v>644</v>
      </c>
      <c r="B232" s="956" t="s">
        <v>1472</v>
      </c>
      <c r="C232" s="993">
        <v>1700</v>
      </c>
      <c r="D232" s="955">
        <v>1700</v>
      </c>
    </row>
    <row r="233" spans="1:4" ht="12.75" customHeight="1" hidden="1">
      <c r="A233" s="994" t="s">
        <v>645</v>
      </c>
      <c r="B233" s="956" t="s">
        <v>1472</v>
      </c>
      <c r="C233" s="993">
        <v>1300</v>
      </c>
      <c r="D233" s="955">
        <v>0</v>
      </c>
    </row>
    <row r="234" spans="1:4" ht="12.75" customHeight="1" hidden="1">
      <c r="A234" s="994" t="s">
        <v>646</v>
      </c>
      <c r="B234" s="956" t="s">
        <v>1472</v>
      </c>
      <c r="C234" s="993">
        <v>1950</v>
      </c>
      <c r="D234" s="955">
        <v>0</v>
      </c>
    </row>
    <row r="235" spans="1:4" ht="12.75" customHeight="1" hidden="1">
      <c r="A235" s="994" t="s">
        <v>647</v>
      </c>
      <c r="B235" s="956" t="s">
        <v>1472</v>
      </c>
      <c r="C235" s="993">
        <v>24000</v>
      </c>
      <c r="D235" s="955">
        <v>12000</v>
      </c>
    </row>
    <row r="236" spans="1:4" ht="12.75" customHeight="1" hidden="1">
      <c r="A236" s="994" t="s">
        <v>648</v>
      </c>
      <c r="B236" s="956" t="s">
        <v>1472</v>
      </c>
      <c r="C236" s="993">
        <v>570</v>
      </c>
      <c r="D236" s="955">
        <v>285</v>
      </c>
    </row>
    <row r="237" spans="1:4" ht="12.75" customHeight="1" hidden="1">
      <c r="A237" s="994" t="s">
        <v>649</v>
      </c>
      <c r="B237" s="956" t="s">
        <v>1472</v>
      </c>
      <c r="C237" s="993">
        <v>23358</v>
      </c>
      <c r="D237" s="955">
        <v>11705</v>
      </c>
    </row>
    <row r="238" spans="1:4" ht="12.75" customHeight="1" hidden="1">
      <c r="A238" s="992" t="s">
        <v>650</v>
      </c>
      <c r="B238" s="956" t="s">
        <v>1472</v>
      </c>
      <c r="C238" s="993">
        <v>645</v>
      </c>
      <c r="D238" s="955">
        <v>645</v>
      </c>
    </row>
    <row r="239" spans="1:4" ht="12.75" customHeight="1" hidden="1">
      <c r="A239" s="994" t="s">
        <v>651</v>
      </c>
      <c r="B239" s="956" t="s">
        <v>1472</v>
      </c>
      <c r="C239" s="993">
        <v>5280</v>
      </c>
      <c r="D239" s="955">
        <v>0</v>
      </c>
    </row>
    <row r="240" spans="1:4" ht="12.75" customHeight="1" hidden="1">
      <c r="A240" s="994" t="s">
        <v>652</v>
      </c>
      <c r="B240" s="956" t="s">
        <v>1472</v>
      </c>
      <c r="C240" s="993">
        <v>1314</v>
      </c>
      <c r="D240" s="955">
        <v>0</v>
      </c>
    </row>
    <row r="241" spans="1:4" ht="12.75" customHeight="1" hidden="1">
      <c r="A241" s="994" t="s">
        <v>653</v>
      </c>
      <c r="B241" s="956" t="s">
        <v>1472</v>
      </c>
      <c r="C241" s="993">
        <v>4700</v>
      </c>
      <c r="D241" s="955">
        <v>200</v>
      </c>
    </row>
    <row r="242" spans="1:4" ht="12.75" customHeight="1" hidden="1">
      <c r="A242" s="992" t="s">
        <v>654</v>
      </c>
      <c r="B242" s="956" t="s">
        <v>1472</v>
      </c>
      <c r="C242" s="993">
        <v>3068</v>
      </c>
      <c r="D242" s="955">
        <v>3068</v>
      </c>
    </row>
    <row r="243" spans="1:4" ht="12.75" customHeight="1" hidden="1">
      <c r="A243" s="992" t="s">
        <v>1454</v>
      </c>
      <c r="B243" s="956" t="s">
        <v>1472</v>
      </c>
      <c r="C243" s="993">
        <v>1624</v>
      </c>
      <c r="D243" s="955">
        <v>1624</v>
      </c>
    </row>
    <row r="244" spans="1:4" ht="12.75" customHeight="1" hidden="1">
      <c r="A244" s="992" t="s">
        <v>655</v>
      </c>
      <c r="B244" s="956" t="s">
        <v>1472</v>
      </c>
      <c r="C244" s="993">
        <v>1890</v>
      </c>
      <c r="D244" s="955">
        <v>1890</v>
      </c>
    </row>
    <row r="245" spans="1:4" ht="12.75" customHeight="1" hidden="1">
      <c r="A245" s="992" t="s">
        <v>656</v>
      </c>
      <c r="B245" s="956" t="s">
        <v>1472</v>
      </c>
      <c r="C245" s="993">
        <v>302898</v>
      </c>
      <c r="D245" s="955">
        <v>302898</v>
      </c>
    </row>
    <row r="246" spans="1:4" ht="12.75" customHeight="1" hidden="1">
      <c r="A246" s="994" t="s">
        <v>657</v>
      </c>
      <c r="B246" s="956" t="s">
        <v>1472</v>
      </c>
      <c r="C246" s="993">
        <v>2000</v>
      </c>
      <c r="D246" s="955">
        <v>0</v>
      </c>
    </row>
    <row r="247" spans="1:4" ht="12.75" customHeight="1" hidden="1">
      <c r="A247" s="994" t="s">
        <v>658</v>
      </c>
      <c r="B247" s="956" t="s">
        <v>1472</v>
      </c>
      <c r="C247" s="993">
        <v>1758</v>
      </c>
      <c r="D247" s="955">
        <v>879</v>
      </c>
    </row>
    <row r="248" spans="1:4" ht="12.75" customHeight="1" hidden="1">
      <c r="A248" s="994" t="s">
        <v>659</v>
      </c>
      <c r="B248" s="956" t="s">
        <v>1472</v>
      </c>
      <c r="C248" s="993">
        <v>2000</v>
      </c>
      <c r="D248" s="955">
        <v>1000</v>
      </c>
    </row>
    <row r="249" spans="1:4" ht="12.75" customHeight="1" hidden="1">
      <c r="A249" s="992" t="s">
        <v>660</v>
      </c>
      <c r="B249" s="956" t="s">
        <v>1472</v>
      </c>
      <c r="C249" s="993">
        <v>1150</v>
      </c>
      <c r="D249" s="955">
        <v>1150</v>
      </c>
    </row>
    <row r="250" spans="1:4" ht="12.75" customHeight="1" hidden="1">
      <c r="A250" s="994" t="s">
        <v>661</v>
      </c>
      <c r="B250" s="956" t="s">
        <v>1472</v>
      </c>
      <c r="C250" s="993">
        <v>1750</v>
      </c>
      <c r="D250" s="955">
        <v>0</v>
      </c>
    </row>
    <row r="251" spans="1:4" ht="12.75" customHeight="1" hidden="1">
      <c r="A251" s="994" t="s">
        <v>662</v>
      </c>
      <c r="B251" s="956" t="s">
        <v>1472</v>
      </c>
      <c r="C251" s="993">
        <v>8000</v>
      </c>
      <c r="D251" s="955">
        <v>0</v>
      </c>
    </row>
    <row r="252" spans="1:4" ht="12.75" customHeight="1" hidden="1">
      <c r="A252" s="992" t="s">
        <v>663</v>
      </c>
      <c r="B252" s="956" t="s">
        <v>1472</v>
      </c>
      <c r="C252" s="993">
        <v>700</v>
      </c>
      <c r="D252" s="955">
        <v>700</v>
      </c>
    </row>
    <row r="253" spans="1:4" ht="12.75" customHeight="1" hidden="1">
      <c r="A253" s="994" t="s">
        <v>664</v>
      </c>
      <c r="B253" s="956" t="s">
        <v>1472</v>
      </c>
      <c r="C253" s="993">
        <v>750</v>
      </c>
      <c r="D253" s="955">
        <v>0</v>
      </c>
    </row>
    <row r="254" spans="1:4" ht="12.75" customHeight="1" hidden="1">
      <c r="A254" s="994" t="s">
        <v>1455</v>
      </c>
      <c r="B254" s="956" t="s">
        <v>1472</v>
      </c>
      <c r="C254" s="993">
        <v>107552</v>
      </c>
      <c r="D254" s="955">
        <v>1000</v>
      </c>
    </row>
    <row r="255" spans="1:4" ht="12.75" customHeight="1" hidden="1">
      <c r="A255" s="994" t="s">
        <v>665</v>
      </c>
      <c r="B255" s="956" t="s">
        <v>1472</v>
      </c>
      <c r="C255" s="993">
        <v>3540</v>
      </c>
      <c r="D255" s="955">
        <v>1770</v>
      </c>
    </row>
    <row r="256" spans="1:4" ht="12.75" customHeight="1" hidden="1">
      <c r="A256" s="994" t="s">
        <v>666</v>
      </c>
      <c r="B256" s="956" t="s">
        <v>1472</v>
      </c>
      <c r="C256" s="993">
        <v>984</v>
      </c>
      <c r="D256" s="955">
        <v>0</v>
      </c>
    </row>
    <row r="257" spans="1:4" ht="12.75" customHeight="1" hidden="1">
      <c r="A257" s="992" t="s">
        <v>667</v>
      </c>
      <c r="B257" s="956" t="s">
        <v>1472</v>
      </c>
      <c r="C257" s="993">
        <v>75398</v>
      </c>
      <c r="D257" s="955">
        <v>75398</v>
      </c>
    </row>
    <row r="258" spans="1:4" ht="12.75" customHeight="1" hidden="1">
      <c r="A258" s="994" t="s">
        <v>668</v>
      </c>
      <c r="B258" s="956" t="s">
        <v>1472</v>
      </c>
      <c r="C258" s="993">
        <v>11985</v>
      </c>
      <c r="D258" s="955">
        <v>0</v>
      </c>
    </row>
    <row r="259" spans="1:4" ht="12.75" customHeight="1" hidden="1">
      <c r="A259" s="992" t="s">
        <v>1400</v>
      </c>
      <c r="B259" s="956" t="s">
        <v>1472</v>
      </c>
      <c r="C259" s="993">
        <v>420</v>
      </c>
      <c r="D259" s="955">
        <v>420</v>
      </c>
    </row>
    <row r="260" spans="1:4" ht="12.75" customHeight="1" hidden="1">
      <c r="A260" s="994" t="s">
        <v>669</v>
      </c>
      <c r="B260" s="956" t="s">
        <v>1472</v>
      </c>
      <c r="C260" s="993">
        <v>850</v>
      </c>
      <c r="D260" s="955">
        <v>0</v>
      </c>
    </row>
    <row r="261" spans="1:4" ht="12.75" customHeight="1" hidden="1">
      <c r="A261" s="992" t="s">
        <v>670</v>
      </c>
      <c r="B261" s="956" t="s">
        <v>1472</v>
      </c>
      <c r="C261" s="993">
        <v>600</v>
      </c>
      <c r="D261" s="955">
        <v>600</v>
      </c>
    </row>
    <row r="262" spans="1:4" ht="12.75" customHeight="1" hidden="1">
      <c r="A262" s="994" t="s">
        <v>671</v>
      </c>
      <c r="B262" s="956" t="s">
        <v>1472</v>
      </c>
      <c r="C262" s="993">
        <v>1000</v>
      </c>
      <c r="D262" s="955">
        <v>0</v>
      </c>
    </row>
    <row r="263" spans="1:4" ht="12.75" customHeight="1" hidden="1">
      <c r="A263" s="992" t="s">
        <v>672</v>
      </c>
      <c r="B263" s="956" t="s">
        <v>1472</v>
      </c>
      <c r="C263" s="993">
        <v>9260</v>
      </c>
      <c r="D263" s="955">
        <v>9260</v>
      </c>
    </row>
    <row r="264" spans="1:4" ht="12.75" customHeight="1" hidden="1">
      <c r="A264" s="994" t="s">
        <v>673</v>
      </c>
      <c r="B264" s="956" t="s">
        <v>1472</v>
      </c>
      <c r="C264" s="993">
        <v>1000</v>
      </c>
      <c r="D264" s="955">
        <v>0</v>
      </c>
    </row>
    <row r="265" spans="1:4" ht="12.75" customHeight="1" hidden="1">
      <c r="A265" s="992" t="s">
        <v>674</v>
      </c>
      <c r="B265" s="956" t="s">
        <v>1472</v>
      </c>
      <c r="C265" s="993">
        <v>2307</v>
      </c>
      <c r="D265" s="955">
        <v>2307</v>
      </c>
    </row>
    <row r="266" spans="1:4" ht="12.75" customHeight="1" hidden="1">
      <c r="A266" s="992" t="s">
        <v>675</v>
      </c>
      <c r="B266" s="956" t="s">
        <v>1472</v>
      </c>
      <c r="C266" s="993">
        <v>500</v>
      </c>
      <c r="D266" s="955">
        <v>500</v>
      </c>
    </row>
    <row r="267" spans="1:4" ht="12.75" customHeight="1" hidden="1">
      <c r="A267" s="992" t="s">
        <v>676</v>
      </c>
      <c r="B267" s="956" t="s">
        <v>1472</v>
      </c>
      <c r="C267" s="993">
        <v>1000</v>
      </c>
      <c r="D267" s="955">
        <v>1000</v>
      </c>
    </row>
    <row r="268" spans="1:4" ht="12.75" customHeight="1" hidden="1">
      <c r="A268" s="992" t="s">
        <v>677</v>
      </c>
      <c r="B268" s="956" t="s">
        <v>1472</v>
      </c>
      <c r="C268" s="993">
        <v>500</v>
      </c>
      <c r="D268" s="955">
        <v>500</v>
      </c>
    </row>
    <row r="269" spans="1:4" ht="12.75" customHeight="1" hidden="1">
      <c r="A269" s="994" t="s">
        <v>678</v>
      </c>
      <c r="B269" s="956" t="s">
        <v>1472</v>
      </c>
      <c r="C269" s="993">
        <v>3540</v>
      </c>
      <c r="D269" s="955">
        <v>1770</v>
      </c>
    </row>
    <row r="270" spans="1:4" ht="12.75" customHeight="1" hidden="1">
      <c r="A270" s="992" t="s">
        <v>679</v>
      </c>
      <c r="B270" s="956" t="s">
        <v>1472</v>
      </c>
      <c r="C270" s="993">
        <v>3956</v>
      </c>
      <c r="D270" s="955">
        <v>1977</v>
      </c>
    </row>
    <row r="271" spans="1:4" ht="12.75" customHeight="1" hidden="1">
      <c r="A271" s="992" t="s">
        <v>680</v>
      </c>
      <c r="B271" s="956" t="s">
        <v>1472</v>
      </c>
      <c r="C271" s="993">
        <v>1200</v>
      </c>
      <c r="D271" s="955">
        <v>1200</v>
      </c>
    </row>
    <row r="272" spans="1:4" ht="12.75" customHeight="1" hidden="1">
      <c r="A272" s="994" t="s">
        <v>681</v>
      </c>
      <c r="B272" s="956" t="s">
        <v>1472</v>
      </c>
      <c r="C272" s="993">
        <v>500</v>
      </c>
      <c r="D272" s="955">
        <v>0</v>
      </c>
    </row>
    <row r="273" spans="1:4" ht="12.75" customHeight="1" hidden="1">
      <c r="A273" s="994" t="s">
        <v>682</v>
      </c>
      <c r="B273" s="956" t="s">
        <v>1472</v>
      </c>
      <c r="C273" s="993">
        <v>250</v>
      </c>
      <c r="D273" s="955">
        <v>125</v>
      </c>
    </row>
    <row r="274" spans="1:4" ht="12.75" customHeight="1" hidden="1">
      <c r="A274" s="994" t="s">
        <v>683</v>
      </c>
      <c r="B274" s="956" t="s">
        <v>1472</v>
      </c>
      <c r="C274" s="993">
        <v>6434</v>
      </c>
      <c r="D274" s="955">
        <v>3217</v>
      </c>
    </row>
    <row r="275" spans="1:4" ht="12.75" customHeight="1" hidden="1">
      <c r="A275" s="994" t="s">
        <v>684</v>
      </c>
      <c r="B275" s="956" t="s">
        <v>1472</v>
      </c>
      <c r="C275" s="993">
        <v>800</v>
      </c>
      <c r="D275" s="955">
        <v>400</v>
      </c>
    </row>
    <row r="276" spans="1:4" ht="12.75" customHeight="1" hidden="1">
      <c r="A276" s="994" t="s">
        <v>685</v>
      </c>
      <c r="B276" s="956" t="s">
        <v>1472</v>
      </c>
      <c r="C276" s="993">
        <v>2000</v>
      </c>
      <c r="D276" s="955">
        <v>1000</v>
      </c>
    </row>
    <row r="277" spans="1:4" ht="12.75" customHeight="1" hidden="1">
      <c r="A277" s="994" t="s">
        <v>686</v>
      </c>
      <c r="B277" s="956" t="s">
        <v>1472</v>
      </c>
      <c r="C277" s="993">
        <v>1500</v>
      </c>
      <c r="D277" s="955">
        <v>1000</v>
      </c>
    </row>
    <row r="278" spans="1:4" ht="12.75" customHeight="1" hidden="1">
      <c r="A278" s="994" t="s">
        <v>687</v>
      </c>
      <c r="B278" s="956" t="s">
        <v>1472</v>
      </c>
      <c r="C278" s="993">
        <v>13750</v>
      </c>
      <c r="D278" s="955">
        <v>0</v>
      </c>
    </row>
    <row r="279" spans="1:4" ht="12.75" customHeight="1" hidden="1">
      <c r="A279" s="992" t="s">
        <v>688</v>
      </c>
      <c r="B279" s="956" t="s">
        <v>1472</v>
      </c>
      <c r="C279" s="993">
        <v>1000</v>
      </c>
      <c r="D279" s="955">
        <v>1000</v>
      </c>
    </row>
    <row r="280" spans="1:4" ht="12.75" customHeight="1" hidden="1">
      <c r="A280" s="992" t="s">
        <v>689</v>
      </c>
      <c r="B280" s="956" t="s">
        <v>1472</v>
      </c>
      <c r="C280" s="993">
        <v>1334</v>
      </c>
      <c r="D280" s="955">
        <v>1334</v>
      </c>
    </row>
    <row r="281" spans="1:4" ht="12.75" customHeight="1" hidden="1">
      <c r="A281" s="994" t="s">
        <v>690</v>
      </c>
      <c r="B281" s="956" t="s">
        <v>1472</v>
      </c>
      <c r="C281" s="993">
        <v>2030</v>
      </c>
      <c r="D281" s="955">
        <v>0</v>
      </c>
    </row>
    <row r="282" spans="1:4" ht="12.75" customHeight="1" hidden="1">
      <c r="A282" s="992" t="s">
        <v>691</v>
      </c>
      <c r="B282" s="956" t="s">
        <v>1472</v>
      </c>
      <c r="C282" s="993">
        <v>1615</v>
      </c>
      <c r="D282" s="955">
        <v>1615</v>
      </c>
    </row>
    <row r="283" spans="1:4" ht="14.25" customHeight="1" hidden="1">
      <c r="A283" s="994" t="s">
        <v>692</v>
      </c>
      <c r="B283" s="956" t="s">
        <v>1472</v>
      </c>
      <c r="C283" s="993">
        <v>1000</v>
      </c>
      <c r="D283" s="955">
        <v>0</v>
      </c>
    </row>
    <row r="284" spans="1:4" ht="14.25" customHeight="1" hidden="1">
      <c r="A284" s="992" t="s">
        <v>693</v>
      </c>
      <c r="B284" s="956" t="s">
        <v>1472</v>
      </c>
      <c r="C284" s="993">
        <v>500</v>
      </c>
      <c r="D284" s="955">
        <v>500</v>
      </c>
    </row>
    <row r="285" spans="1:4" ht="14.25" customHeight="1" hidden="1">
      <c r="A285" s="992" t="s">
        <v>694</v>
      </c>
      <c r="B285" s="956" t="s">
        <v>1472</v>
      </c>
      <c r="C285" s="993">
        <v>920</v>
      </c>
      <c r="D285" s="955">
        <v>920</v>
      </c>
    </row>
    <row r="286" spans="1:4" ht="14.25" customHeight="1" hidden="1">
      <c r="A286" s="992" t="s">
        <v>695</v>
      </c>
      <c r="B286" s="956" t="s">
        <v>1472</v>
      </c>
      <c r="C286" s="993">
        <v>800</v>
      </c>
      <c r="D286" s="955">
        <v>800</v>
      </c>
    </row>
    <row r="287" spans="1:4" ht="14.25" customHeight="1" hidden="1">
      <c r="A287" s="992" t="s">
        <v>696</v>
      </c>
      <c r="B287" s="956" t="s">
        <v>1472</v>
      </c>
      <c r="C287" s="993">
        <v>850</v>
      </c>
      <c r="D287" s="955">
        <v>850</v>
      </c>
    </row>
    <row r="288" spans="1:4" ht="14.25" customHeight="1" hidden="1">
      <c r="A288" s="992" t="s">
        <v>1406</v>
      </c>
      <c r="B288" s="956" t="s">
        <v>1472</v>
      </c>
      <c r="C288" s="993">
        <v>3000</v>
      </c>
      <c r="D288" s="955">
        <v>3000</v>
      </c>
    </row>
    <row r="289" spans="1:4" ht="14.25" customHeight="1" hidden="1">
      <c r="A289" s="992" t="s">
        <v>697</v>
      </c>
      <c r="B289" s="956" t="s">
        <v>1472</v>
      </c>
      <c r="C289" s="993">
        <v>2390</v>
      </c>
      <c r="D289" s="955">
        <v>2390</v>
      </c>
    </row>
    <row r="290" spans="1:4" ht="14.25" customHeight="1" hidden="1">
      <c r="A290" s="994" t="s">
        <v>698</v>
      </c>
      <c r="B290" s="956" t="s">
        <v>1472</v>
      </c>
      <c r="C290" s="993">
        <v>4800</v>
      </c>
      <c r="D290" s="955">
        <v>2650</v>
      </c>
    </row>
    <row r="291" spans="1:4" ht="14.25" customHeight="1" hidden="1">
      <c r="A291" s="992" t="s">
        <v>699</v>
      </c>
      <c r="B291" s="956" t="s">
        <v>1472</v>
      </c>
      <c r="C291" s="993">
        <v>1200</v>
      </c>
      <c r="D291" s="955">
        <v>1200</v>
      </c>
    </row>
    <row r="292" spans="1:4" ht="14.25" customHeight="1" hidden="1">
      <c r="A292" s="994" t="s">
        <v>700</v>
      </c>
      <c r="B292" s="956" t="s">
        <v>1472</v>
      </c>
      <c r="C292" s="993">
        <v>1317</v>
      </c>
      <c r="D292" s="955">
        <v>0</v>
      </c>
    </row>
    <row r="293" spans="1:4" ht="14.25" customHeight="1" hidden="1">
      <c r="A293" s="996" t="s">
        <v>701</v>
      </c>
      <c r="B293" s="956" t="s">
        <v>1472</v>
      </c>
      <c r="C293" s="997">
        <v>3000</v>
      </c>
      <c r="D293" s="955">
        <v>3000</v>
      </c>
    </row>
    <row r="294" spans="1:4" ht="14.25" customHeight="1" hidden="1">
      <c r="A294" s="996" t="s">
        <v>702</v>
      </c>
      <c r="B294" s="956" t="s">
        <v>1472</v>
      </c>
      <c r="C294" s="997">
        <v>800</v>
      </c>
      <c r="D294" s="955">
        <v>800</v>
      </c>
    </row>
    <row r="295" spans="1:4" ht="13.5" customHeight="1" hidden="1">
      <c r="A295" s="994" t="s">
        <v>703</v>
      </c>
      <c r="B295" s="956" t="s">
        <v>1472</v>
      </c>
      <c r="C295" s="998">
        <v>675</v>
      </c>
      <c r="D295" s="955">
        <v>0</v>
      </c>
    </row>
    <row r="296" spans="1:4" ht="12.75" customHeight="1" hidden="1">
      <c r="A296" s="999" t="s">
        <v>704</v>
      </c>
      <c r="B296" s="956" t="s">
        <v>1472</v>
      </c>
      <c r="C296" s="1000">
        <v>500</v>
      </c>
      <c r="D296" s="1001">
        <v>500</v>
      </c>
    </row>
    <row r="297" spans="1:4" ht="12.75" customHeight="1">
      <c r="A297" s="1002" t="s">
        <v>705</v>
      </c>
      <c r="B297" s="937">
        <v>272229</v>
      </c>
      <c r="C297" s="937">
        <v>148867</v>
      </c>
      <c r="D297" s="938">
        <v>104612</v>
      </c>
    </row>
    <row r="298" spans="1:4" ht="12" customHeight="1">
      <c r="A298" s="991" t="s">
        <v>706</v>
      </c>
      <c r="B298" s="940">
        <v>28248</v>
      </c>
      <c r="C298" s="941">
        <v>31708</v>
      </c>
      <c r="D298" s="942">
        <v>15854</v>
      </c>
    </row>
    <row r="299" spans="1:4" ht="12" customHeight="1" hidden="1">
      <c r="A299" s="991" t="s">
        <v>707</v>
      </c>
      <c r="B299" s="956" t="s">
        <v>1472</v>
      </c>
      <c r="C299" s="957">
        <v>30000</v>
      </c>
      <c r="D299" s="955">
        <v>15000</v>
      </c>
    </row>
    <row r="300" spans="1:4" ht="12" customHeight="1" hidden="1">
      <c r="A300" s="940" t="s">
        <v>708</v>
      </c>
      <c r="B300" s="956" t="s">
        <v>1472</v>
      </c>
      <c r="C300" s="957">
        <v>1208</v>
      </c>
      <c r="D300" s="955">
        <v>604</v>
      </c>
    </row>
    <row r="301" spans="1:4" ht="12" customHeight="1" hidden="1">
      <c r="A301" s="940" t="s">
        <v>709</v>
      </c>
      <c r="B301" s="956" t="s">
        <v>1472</v>
      </c>
      <c r="C301" s="957">
        <v>500</v>
      </c>
      <c r="D301" s="955">
        <v>250</v>
      </c>
    </row>
    <row r="302" spans="1:4" ht="12" customHeight="1">
      <c r="A302" s="977" t="s">
        <v>710</v>
      </c>
      <c r="B302" s="978">
        <v>240000</v>
      </c>
      <c r="C302" s="957">
        <v>0</v>
      </c>
      <c r="D302" s="955">
        <v>0</v>
      </c>
    </row>
    <row r="303" spans="1:4" s="262" customFormat="1" ht="15" customHeight="1">
      <c r="A303" s="987" t="s">
        <v>711</v>
      </c>
      <c r="B303" s="983">
        <v>3981</v>
      </c>
      <c r="C303" s="957">
        <v>0</v>
      </c>
      <c r="D303" s="955">
        <v>0</v>
      </c>
    </row>
    <row r="304" spans="1:4" s="262" customFormat="1" ht="15" customHeight="1">
      <c r="A304" s="987" t="s">
        <v>712</v>
      </c>
      <c r="B304" s="956" t="s">
        <v>1472</v>
      </c>
      <c r="C304" s="959">
        <v>88758</v>
      </c>
      <c r="D304" s="945">
        <v>88758</v>
      </c>
    </row>
    <row r="305" spans="1:4" s="262" customFormat="1" ht="15" customHeight="1">
      <c r="A305" s="999" t="s">
        <v>713</v>
      </c>
      <c r="B305" s="961" t="s">
        <v>1472</v>
      </c>
      <c r="C305" s="959">
        <v>28401</v>
      </c>
      <c r="D305" s="945">
        <v>0</v>
      </c>
    </row>
    <row r="306" spans="1:4" ht="12.75" customHeight="1">
      <c r="A306" s="974" t="s">
        <v>714</v>
      </c>
      <c r="B306" s="935">
        <v>2288233</v>
      </c>
      <c r="C306" s="935">
        <v>408</v>
      </c>
      <c r="D306" s="938">
        <v>157</v>
      </c>
    </row>
    <row r="307" spans="1:4" ht="12.75" customHeight="1">
      <c r="A307" s="991" t="s">
        <v>715</v>
      </c>
      <c r="B307" s="940">
        <v>1313306</v>
      </c>
      <c r="C307" s="941">
        <v>0</v>
      </c>
      <c r="D307" s="942">
        <v>0</v>
      </c>
    </row>
    <row r="308" spans="1:4" ht="24.75" customHeight="1">
      <c r="A308" s="991" t="s">
        <v>716</v>
      </c>
      <c r="B308" s="940">
        <v>49527</v>
      </c>
      <c r="C308" s="957">
        <v>0</v>
      </c>
      <c r="D308" s="955">
        <v>0</v>
      </c>
    </row>
    <row r="309" spans="1:4" ht="12.75" customHeight="1">
      <c r="A309" s="977" t="s">
        <v>717</v>
      </c>
      <c r="B309" s="978">
        <v>30693</v>
      </c>
      <c r="C309" s="957">
        <v>0</v>
      </c>
      <c r="D309" s="955">
        <v>0</v>
      </c>
    </row>
    <row r="310" spans="1:4" ht="12.75" customHeight="1">
      <c r="A310" s="977" t="s">
        <v>718</v>
      </c>
      <c r="B310" s="978">
        <v>20971</v>
      </c>
      <c r="C310" s="957">
        <v>0</v>
      </c>
      <c r="D310" s="955">
        <v>0</v>
      </c>
    </row>
    <row r="311" spans="1:4" ht="24.75" customHeight="1">
      <c r="A311" s="977" t="s">
        <v>719</v>
      </c>
      <c r="B311" s="978">
        <v>186616</v>
      </c>
      <c r="C311" s="957">
        <v>0</v>
      </c>
      <c r="D311" s="955">
        <v>0</v>
      </c>
    </row>
    <row r="312" spans="1:4" ht="12.75" customHeight="1">
      <c r="A312" s="977" t="s">
        <v>720</v>
      </c>
      <c r="B312" s="978">
        <v>32000</v>
      </c>
      <c r="C312" s="957">
        <v>0</v>
      </c>
      <c r="D312" s="955">
        <v>0</v>
      </c>
    </row>
    <row r="313" spans="1:4" ht="12.75" customHeight="1">
      <c r="A313" s="977" t="s">
        <v>721</v>
      </c>
      <c r="B313" s="978">
        <v>226154</v>
      </c>
      <c r="C313" s="957">
        <v>0</v>
      </c>
      <c r="D313" s="955">
        <v>0</v>
      </c>
    </row>
    <row r="314" spans="1:4" ht="12.75" customHeight="1">
      <c r="A314" s="977" t="s">
        <v>722</v>
      </c>
      <c r="B314" s="978">
        <v>428966</v>
      </c>
      <c r="C314" s="957">
        <v>0</v>
      </c>
      <c r="D314" s="955">
        <v>0</v>
      </c>
    </row>
    <row r="315" spans="1:4" ht="12.75" customHeight="1">
      <c r="A315" s="977" t="s">
        <v>723</v>
      </c>
      <c r="B315" s="956" t="s">
        <v>1472</v>
      </c>
      <c r="C315" s="957">
        <v>408</v>
      </c>
      <c r="D315" s="955">
        <v>157</v>
      </c>
    </row>
    <row r="316" spans="1:4" ht="12.75" customHeight="1">
      <c r="A316" s="1003"/>
      <c r="D316" s="1005"/>
    </row>
    <row r="317" spans="1:4" s="1009" customFormat="1" ht="15" customHeight="1">
      <c r="A317" s="1006"/>
      <c r="B317" s="1007"/>
      <c r="C317" s="1007"/>
      <c r="D317" s="1008"/>
    </row>
    <row r="318" spans="1:3" s="164" customFormat="1" ht="17.25" customHeight="1">
      <c r="A318" s="34" t="s">
        <v>724</v>
      </c>
      <c r="B318" s="166"/>
      <c r="C318" s="213" t="s">
        <v>1510</v>
      </c>
    </row>
    <row r="319" spans="2:4" ht="15.75" customHeight="1">
      <c r="B319" s="151"/>
      <c r="C319" s="151"/>
      <c r="D319" s="151"/>
    </row>
    <row r="320" spans="1:3" s="92" customFormat="1" ht="12.75">
      <c r="A320" s="202" t="s">
        <v>1612</v>
      </c>
      <c r="C320" s="38"/>
    </row>
    <row r="321" spans="1:3" s="92" customFormat="1" ht="12.75">
      <c r="A321" s="202" t="s">
        <v>456</v>
      </c>
      <c r="C321" s="38"/>
    </row>
    <row r="322" spans="1:4" ht="9.75" customHeight="1">
      <c r="A322" s="151"/>
      <c r="B322" s="151"/>
      <c r="C322" s="151"/>
      <c r="D322" s="151"/>
    </row>
    <row r="323" spans="1:4" ht="9.75" customHeight="1">
      <c r="A323" s="151"/>
      <c r="B323" s="151"/>
      <c r="C323" s="151"/>
      <c r="D323" s="151"/>
    </row>
    <row r="324" spans="1:4" ht="9.75" customHeight="1">
      <c r="A324" s="151"/>
      <c r="B324" s="151"/>
      <c r="C324" s="151"/>
      <c r="D324" s="151"/>
    </row>
    <row r="325" spans="1:4" ht="9.75" customHeight="1">
      <c r="A325" s="151"/>
      <c r="B325" s="151"/>
      <c r="C325" s="151"/>
      <c r="D325" s="151"/>
    </row>
    <row r="326" spans="1:4" ht="9.75" customHeight="1">
      <c r="A326" s="151"/>
      <c r="B326" s="151"/>
      <c r="C326" s="151"/>
      <c r="D326" s="151"/>
    </row>
    <row r="327" spans="1:4" ht="9.75" customHeight="1">
      <c r="A327" s="151"/>
      <c r="B327" s="151"/>
      <c r="C327" s="151"/>
      <c r="D327" s="151"/>
    </row>
    <row r="328" spans="1:4" ht="9.75" customHeight="1">
      <c r="A328" s="151"/>
      <c r="B328" s="151"/>
      <c r="C328" s="151"/>
      <c r="D328" s="151"/>
    </row>
    <row r="329" spans="1:4" ht="9.75" customHeight="1">
      <c r="A329" s="151"/>
      <c r="B329" s="151"/>
      <c r="C329" s="151"/>
      <c r="D329" s="151"/>
    </row>
    <row r="330" spans="1:4" ht="9.75" customHeight="1">
      <c r="A330" s="151"/>
      <c r="B330" s="151"/>
      <c r="C330" s="151"/>
      <c r="D330" s="151"/>
    </row>
    <row r="331" spans="1:4" ht="9.75" customHeight="1">
      <c r="A331" s="151"/>
      <c r="B331" s="151"/>
      <c r="C331" s="151"/>
      <c r="D331" s="151"/>
    </row>
    <row r="332" spans="1:4" ht="9.75" customHeight="1">
      <c r="A332" s="151"/>
      <c r="B332" s="151"/>
      <c r="C332" s="151"/>
      <c r="D332" s="151"/>
    </row>
    <row r="333" spans="1:4" ht="9.75" customHeight="1">
      <c r="A333" s="151"/>
      <c r="B333" s="151"/>
      <c r="C333" s="151"/>
      <c r="D333" s="151"/>
    </row>
    <row r="334" spans="1:4" ht="9.75" customHeight="1">
      <c r="A334" s="151"/>
      <c r="B334" s="151"/>
      <c r="C334" s="151"/>
      <c r="D334" s="151"/>
    </row>
    <row r="335" spans="1:4" ht="9.75" customHeight="1">
      <c r="A335" s="151"/>
      <c r="B335" s="151"/>
      <c r="C335" s="151"/>
      <c r="D335" s="151"/>
    </row>
    <row r="336" spans="1:4" ht="9.75" customHeight="1">
      <c r="A336" s="151"/>
      <c r="B336" s="151"/>
      <c r="C336" s="151"/>
      <c r="D336" s="151"/>
    </row>
    <row r="337" spans="1:4" ht="9.75" customHeight="1">
      <c r="A337" s="151"/>
      <c r="B337" s="151"/>
      <c r="C337" s="151"/>
      <c r="D337" s="151"/>
    </row>
    <row r="338" spans="1:4" ht="9.75" customHeight="1">
      <c r="A338" s="151"/>
      <c r="B338" s="151"/>
      <c r="C338" s="151"/>
      <c r="D338" s="151"/>
    </row>
    <row r="339" spans="1:4" ht="9.75" customHeight="1">
      <c r="A339" s="151"/>
      <c r="B339" s="151"/>
      <c r="C339" s="151"/>
      <c r="D339" s="151"/>
    </row>
    <row r="340" spans="1:4" ht="9.75" customHeight="1">
      <c r="A340" s="151"/>
      <c r="B340" s="151"/>
      <c r="C340" s="151"/>
      <c r="D340" s="151"/>
    </row>
    <row r="341" spans="1:4" ht="9.75" customHeight="1">
      <c r="A341" s="151"/>
      <c r="B341" s="151"/>
      <c r="C341" s="151"/>
      <c r="D341" s="151"/>
    </row>
    <row r="342" spans="1:4" ht="9.75" customHeight="1">
      <c r="A342" s="151"/>
      <c r="B342" s="151"/>
      <c r="C342" s="151"/>
      <c r="D342" s="151"/>
    </row>
    <row r="343" spans="1:4" ht="9.75" customHeight="1">
      <c r="A343" s="151"/>
      <c r="B343" s="151"/>
      <c r="C343" s="151"/>
      <c r="D343" s="151"/>
    </row>
    <row r="344" spans="1:4" ht="9.75" customHeight="1">
      <c r="A344" s="151"/>
      <c r="B344" s="151"/>
      <c r="C344" s="151"/>
      <c r="D344" s="151"/>
    </row>
    <row r="345" spans="1:4" ht="9.75" customHeight="1">
      <c r="A345" s="151"/>
      <c r="B345" s="151"/>
      <c r="C345" s="151"/>
      <c r="D345" s="151"/>
    </row>
    <row r="346" spans="1:4" ht="9.75" customHeight="1">
      <c r="A346" s="151"/>
      <c r="B346" s="151"/>
      <c r="C346" s="151"/>
      <c r="D346" s="151"/>
    </row>
    <row r="347" spans="1:4" ht="9.75" customHeight="1">
      <c r="A347" s="151"/>
      <c r="B347" s="151"/>
      <c r="C347" s="151"/>
      <c r="D347" s="151"/>
    </row>
    <row r="348" spans="1:4" ht="9.75" customHeight="1">
      <c r="A348" s="151"/>
      <c r="B348" s="151"/>
      <c r="C348" s="151"/>
      <c r="D348" s="151"/>
    </row>
    <row r="349" spans="1:4" ht="9.75" customHeight="1">
      <c r="A349" s="151"/>
      <c r="B349" s="151"/>
      <c r="C349" s="151"/>
      <c r="D349" s="151"/>
    </row>
    <row r="350" spans="1:4" ht="9.75" customHeight="1">
      <c r="A350" s="151"/>
      <c r="B350" s="151"/>
      <c r="C350" s="151"/>
      <c r="D350" s="151"/>
    </row>
    <row r="351" spans="1:4" ht="9.75" customHeight="1">
      <c r="A351" s="151"/>
      <c r="B351" s="151"/>
      <c r="C351" s="151"/>
      <c r="D351" s="151"/>
    </row>
    <row r="352" spans="1:4" ht="9.75" customHeight="1">
      <c r="A352" s="151"/>
      <c r="B352" s="151"/>
      <c r="C352" s="151"/>
      <c r="D352" s="151"/>
    </row>
    <row r="353" spans="1:4" ht="9.75" customHeight="1">
      <c r="A353" s="151"/>
      <c r="B353" s="151"/>
      <c r="C353" s="151"/>
      <c r="D353" s="151"/>
    </row>
    <row r="354" spans="1:4" ht="9.75" customHeight="1">
      <c r="A354" s="151"/>
      <c r="B354" s="151"/>
      <c r="C354" s="151"/>
      <c r="D354" s="151"/>
    </row>
    <row r="355" spans="1:4" ht="9.75" customHeight="1">
      <c r="A355" s="151"/>
      <c r="B355" s="151"/>
      <c r="C355" s="151"/>
      <c r="D355" s="151"/>
    </row>
    <row r="356" spans="1:4" ht="9.75" customHeight="1">
      <c r="A356" s="151"/>
      <c r="B356" s="151"/>
      <c r="C356" s="151"/>
      <c r="D356" s="151"/>
    </row>
    <row r="357" spans="1:4" ht="9.75" customHeight="1">
      <c r="A357" s="151"/>
      <c r="B357" s="151"/>
      <c r="C357" s="151"/>
      <c r="D357" s="151"/>
    </row>
    <row r="358" spans="1:4" ht="9.75" customHeight="1">
      <c r="A358" s="151"/>
      <c r="B358" s="151"/>
      <c r="C358" s="151"/>
      <c r="D358" s="151"/>
    </row>
    <row r="359" spans="1:4" ht="9.75" customHeight="1">
      <c r="A359" s="151"/>
      <c r="B359" s="151"/>
      <c r="C359" s="151"/>
      <c r="D359" s="151"/>
    </row>
    <row r="360" spans="1:4" ht="9.75" customHeight="1">
      <c r="A360" s="151"/>
      <c r="B360" s="151"/>
      <c r="C360" s="151"/>
      <c r="D360" s="151"/>
    </row>
    <row r="361" spans="1:4" ht="9.75" customHeight="1">
      <c r="A361" s="151"/>
      <c r="B361" s="151"/>
      <c r="C361" s="151"/>
      <c r="D361" s="151"/>
    </row>
    <row r="362" spans="1:4" ht="9.75" customHeight="1">
      <c r="A362" s="151"/>
      <c r="B362" s="151"/>
      <c r="C362" s="151"/>
      <c r="D362" s="151"/>
    </row>
    <row r="363" spans="1:4" ht="9.75" customHeight="1">
      <c r="A363" s="151"/>
      <c r="B363" s="151"/>
      <c r="C363" s="151"/>
      <c r="D363" s="151"/>
    </row>
    <row r="364" spans="1:4" ht="9.75" customHeight="1">
      <c r="A364" s="151"/>
      <c r="B364" s="151"/>
      <c r="C364" s="151"/>
      <c r="D364" s="151"/>
    </row>
    <row r="365" spans="1:4" ht="9.75" customHeight="1">
      <c r="A365" s="151"/>
      <c r="B365" s="151"/>
      <c r="C365" s="151"/>
      <c r="D365" s="151"/>
    </row>
    <row r="366" spans="1:4" ht="9.75" customHeight="1">
      <c r="A366" s="151"/>
      <c r="B366" s="151"/>
      <c r="C366" s="151"/>
      <c r="D366" s="151"/>
    </row>
    <row r="367" spans="1:4" ht="9.75" customHeight="1">
      <c r="A367" s="151"/>
      <c r="B367" s="151"/>
      <c r="C367" s="151"/>
      <c r="D367" s="151"/>
    </row>
    <row r="368" spans="1:4" ht="9.75" customHeight="1">
      <c r="A368" s="151"/>
      <c r="B368" s="151"/>
      <c r="C368" s="151"/>
      <c r="D368" s="151"/>
    </row>
    <row r="369" spans="1:4" ht="9.75" customHeight="1">
      <c r="A369" s="151"/>
      <c r="B369" s="151"/>
      <c r="C369" s="151"/>
      <c r="D369" s="151"/>
    </row>
    <row r="370" spans="1:4" ht="9.75" customHeight="1">
      <c r="A370" s="151"/>
      <c r="B370" s="151"/>
      <c r="C370" s="151"/>
      <c r="D370" s="151"/>
    </row>
    <row r="371" spans="1:4" ht="9.75" customHeight="1">
      <c r="A371" s="151"/>
      <c r="B371" s="151"/>
      <c r="C371" s="151"/>
      <c r="D371" s="151"/>
    </row>
    <row r="372" spans="1:4" ht="9.75" customHeight="1">
      <c r="A372" s="151"/>
      <c r="B372" s="151"/>
      <c r="C372" s="151"/>
      <c r="D372" s="151"/>
    </row>
    <row r="373" spans="1:4" ht="9.75" customHeight="1">
      <c r="A373" s="151"/>
      <c r="B373" s="151"/>
      <c r="C373" s="151"/>
      <c r="D373" s="151"/>
    </row>
    <row r="374" spans="1:4" ht="9.75" customHeight="1">
      <c r="A374" s="151"/>
      <c r="B374" s="151"/>
      <c r="C374" s="151"/>
      <c r="D374" s="151"/>
    </row>
    <row r="375" spans="1:4" ht="9.75" customHeight="1">
      <c r="A375" s="151"/>
      <c r="B375" s="151"/>
      <c r="C375" s="151"/>
      <c r="D375" s="151"/>
    </row>
    <row r="376" spans="1:4" ht="9.75" customHeight="1">
      <c r="A376" s="151"/>
      <c r="B376" s="151"/>
      <c r="C376" s="151"/>
      <c r="D376" s="151"/>
    </row>
    <row r="377" spans="1:4" ht="9.75" customHeight="1">
      <c r="A377" s="151"/>
      <c r="B377" s="151"/>
      <c r="C377" s="151"/>
      <c r="D377" s="151"/>
    </row>
    <row r="378" spans="1:4" ht="9.75" customHeight="1">
      <c r="A378" s="151"/>
      <c r="B378" s="151"/>
      <c r="C378" s="151"/>
      <c r="D378" s="151"/>
    </row>
    <row r="379" spans="1:4" ht="9.75" customHeight="1">
      <c r="A379" s="151"/>
      <c r="B379" s="151"/>
      <c r="C379" s="151"/>
      <c r="D379" s="151"/>
    </row>
    <row r="380" spans="1:4" ht="9.75" customHeight="1">
      <c r="A380" s="151"/>
      <c r="B380" s="151"/>
      <c r="C380" s="151"/>
      <c r="D380" s="151"/>
    </row>
    <row r="381" spans="1:4" ht="9.75" customHeight="1">
      <c r="A381" s="151"/>
      <c r="B381" s="151"/>
      <c r="C381" s="151"/>
      <c r="D381" s="151"/>
    </row>
    <row r="382" spans="1:4" ht="9.75" customHeight="1">
      <c r="A382" s="151"/>
      <c r="B382" s="151"/>
      <c r="C382" s="151"/>
      <c r="D382" s="151"/>
    </row>
    <row r="383" spans="1:4" ht="9.75" customHeight="1">
      <c r="A383" s="151"/>
      <c r="B383" s="151"/>
      <c r="C383" s="151"/>
      <c r="D383" s="151"/>
    </row>
    <row r="384" spans="1:4" ht="9.75" customHeight="1">
      <c r="A384" s="151"/>
      <c r="B384" s="151"/>
      <c r="C384" s="151"/>
      <c r="D384" s="151"/>
    </row>
    <row r="385" spans="1:4" ht="9.75" customHeight="1">
      <c r="A385" s="151"/>
      <c r="B385" s="151"/>
      <c r="C385" s="151"/>
      <c r="D385" s="151"/>
    </row>
    <row r="386" spans="1:4" ht="9.75" customHeight="1">
      <c r="A386" s="151"/>
      <c r="B386" s="151"/>
      <c r="C386" s="151"/>
      <c r="D386" s="151"/>
    </row>
    <row r="387" spans="1:4" ht="9.75" customHeight="1">
      <c r="A387" s="151"/>
      <c r="B387" s="151"/>
      <c r="C387" s="151"/>
      <c r="D387" s="151"/>
    </row>
    <row r="388" spans="1:4" ht="9.75" customHeight="1">
      <c r="A388" s="151"/>
      <c r="B388" s="151"/>
      <c r="C388" s="151"/>
      <c r="D388" s="151"/>
    </row>
    <row r="389" spans="1:4" ht="9.75" customHeight="1">
      <c r="A389" s="151"/>
      <c r="B389" s="151"/>
      <c r="C389" s="151"/>
      <c r="D389" s="151"/>
    </row>
    <row r="390" spans="1:4" ht="9.75" customHeight="1">
      <c r="A390" s="151"/>
      <c r="B390" s="151"/>
      <c r="C390" s="151"/>
      <c r="D390" s="151"/>
    </row>
    <row r="391" spans="1:4" ht="9.75" customHeight="1">
      <c r="A391" s="151"/>
      <c r="B391" s="151"/>
      <c r="C391" s="151"/>
      <c r="D391" s="151"/>
    </row>
    <row r="392" spans="1:4" ht="9.75" customHeight="1">
      <c r="A392" s="151"/>
      <c r="B392" s="151"/>
      <c r="C392" s="151"/>
      <c r="D392" s="151"/>
    </row>
    <row r="393" spans="1:4" ht="9.75" customHeight="1">
      <c r="A393" s="151"/>
      <c r="B393" s="151"/>
      <c r="C393" s="151"/>
      <c r="D393" s="151"/>
    </row>
    <row r="394" spans="1:4" ht="9.75" customHeight="1">
      <c r="A394" s="151"/>
      <c r="B394" s="151"/>
      <c r="C394" s="151"/>
      <c r="D394" s="151"/>
    </row>
    <row r="395" spans="1:4" ht="9.75" customHeight="1">
      <c r="A395" s="151"/>
      <c r="B395" s="151"/>
      <c r="C395" s="151"/>
      <c r="D395" s="151"/>
    </row>
    <row r="396" spans="1:4" ht="9.75" customHeight="1">
      <c r="A396" s="151"/>
      <c r="B396" s="151"/>
      <c r="C396" s="151"/>
      <c r="D396" s="151"/>
    </row>
    <row r="397" spans="1:4" ht="9.75" customHeight="1">
      <c r="A397" s="151"/>
      <c r="B397" s="151"/>
      <c r="C397" s="151"/>
      <c r="D397" s="151"/>
    </row>
    <row r="398" spans="1:4" ht="9.75" customHeight="1">
      <c r="A398" s="151"/>
      <c r="B398" s="151"/>
      <c r="C398" s="151"/>
      <c r="D398" s="151"/>
    </row>
    <row r="399" spans="1:4" ht="9.75" customHeight="1">
      <c r="A399" s="151"/>
      <c r="B399" s="151"/>
      <c r="C399" s="151"/>
      <c r="D399" s="151"/>
    </row>
    <row r="400" spans="1:4" ht="9.75" customHeight="1">
      <c r="A400" s="151"/>
      <c r="B400" s="151"/>
      <c r="C400" s="151"/>
      <c r="D400" s="151"/>
    </row>
    <row r="401" spans="1:4" ht="9.75" customHeight="1">
      <c r="A401" s="151"/>
      <c r="B401" s="151"/>
      <c r="C401" s="151"/>
      <c r="D401" s="151"/>
    </row>
    <row r="402" spans="1:4" ht="9.75" customHeight="1">
      <c r="A402" s="151"/>
      <c r="B402" s="151"/>
      <c r="C402" s="151"/>
      <c r="D402" s="151"/>
    </row>
    <row r="403" spans="1:4" ht="9.75" customHeight="1">
      <c r="A403" s="151"/>
      <c r="B403" s="151"/>
      <c r="C403" s="151"/>
      <c r="D403" s="151"/>
    </row>
    <row r="404" spans="1:4" ht="9.75" customHeight="1">
      <c r="A404" s="151"/>
      <c r="B404" s="151"/>
      <c r="C404" s="151"/>
      <c r="D404" s="151"/>
    </row>
    <row r="405" spans="1:4" ht="9.75" customHeight="1">
      <c r="A405" s="151"/>
      <c r="B405" s="151"/>
      <c r="C405" s="151"/>
      <c r="D405" s="151"/>
    </row>
    <row r="406" spans="1:4" ht="9.75" customHeight="1">
      <c r="A406" s="151"/>
      <c r="B406" s="151"/>
      <c r="C406" s="151"/>
      <c r="D406" s="151"/>
    </row>
    <row r="407" spans="1:4" ht="9.75" customHeight="1">
      <c r="A407" s="151"/>
      <c r="B407" s="151"/>
      <c r="C407" s="151"/>
      <c r="D407" s="151"/>
    </row>
    <row r="408" spans="1:4" ht="9.75" customHeight="1">
      <c r="A408" s="151"/>
      <c r="B408" s="151"/>
      <c r="C408" s="151"/>
      <c r="D408" s="151"/>
    </row>
    <row r="409" spans="1:4" ht="9.75" customHeight="1">
      <c r="A409" s="151"/>
      <c r="B409" s="151"/>
      <c r="C409" s="151"/>
      <c r="D409" s="151"/>
    </row>
    <row r="410" spans="1:4" ht="9.75" customHeight="1">
      <c r="A410" s="151"/>
      <c r="B410" s="151"/>
      <c r="C410" s="151"/>
      <c r="D410" s="151"/>
    </row>
    <row r="411" spans="1:4" ht="9.75" customHeight="1">
      <c r="A411" s="151"/>
      <c r="B411" s="151"/>
      <c r="C411" s="151"/>
      <c r="D411" s="151"/>
    </row>
    <row r="412" spans="1:4" ht="9.75" customHeight="1">
      <c r="A412" s="151"/>
      <c r="B412" s="151"/>
      <c r="C412" s="151"/>
      <c r="D412" s="151"/>
    </row>
    <row r="413" spans="1:4" ht="9.75" customHeight="1">
      <c r="A413" s="151"/>
      <c r="B413" s="151"/>
      <c r="C413" s="151"/>
      <c r="D413" s="151"/>
    </row>
    <row r="414" spans="1:4" ht="9.75" customHeight="1">
      <c r="A414" s="151"/>
      <c r="B414" s="151"/>
      <c r="C414" s="151"/>
      <c r="D414" s="151"/>
    </row>
    <row r="415" spans="1:4" ht="9.75" customHeight="1">
      <c r="A415" s="151"/>
      <c r="B415" s="151"/>
      <c r="C415" s="151"/>
      <c r="D415" s="151"/>
    </row>
    <row r="416" spans="1:4" ht="9.75" customHeight="1">
      <c r="A416" s="151"/>
      <c r="B416" s="151"/>
      <c r="C416" s="151"/>
      <c r="D416" s="151"/>
    </row>
    <row r="417" spans="1:4" ht="9.75" customHeight="1">
      <c r="A417" s="151"/>
      <c r="B417" s="151"/>
      <c r="C417" s="151"/>
      <c r="D417" s="151"/>
    </row>
    <row r="418" spans="1:4" ht="9.75" customHeight="1">
      <c r="A418" s="151"/>
      <c r="B418" s="151"/>
      <c r="C418" s="151"/>
      <c r="D418" s="151"/>
    </row>
    <row r="419" spans="1:4" ht="9.75" customHeight="1">
      <c r="A419" s="151"/>
      <c r="B419" s="151"/>
      <c r="C419" s="151"/>
      <c r="D419" s="151"/>
    </row>
    <row r="420" spans="1:4" ht="9.75" customHeight="1">
      <c r="A420" s="151"/>
      <c r="B420" s="151"/>
      <c r="C420" s="151"/>
      <c r="D420" s="151"/>
    </row>
    <row r="421" spans="1:4" ht="9.75" customHeight="1">
      <c r="A421" s="151"/>
      <c r="B421" s="151"/>
      <c r="C421" s="151"/>
      <c r="D421" s="151"/>
    </row>
    <row r="422" spans="1:4" ht="9.75" customHeight="1">
      <c r="A422" s="151"/>
      <c r="B422" s="151"/>
      <c r="C422" s="151"/>
      <c r="D422" s="151"/>
    </row>
    <row r="423" spans="1:4" ht="9.75" customHeight="1">
      <c r="A423" s="151"/>
      <c r="B423" s="151"/>
      <c r="C423" s="151"/>
      <c r="D423" s="151"/>
    </row>
    <row r="424" spans="1:4" ht="9.75" customHeight="1">
      <c r="A424" s="151"/>
      <c r="B424" s="151"/>
      <c r="C424" s="151"/>
      <c r="D424" s="151"/>
    </row>
  </sheetData>
  <mergeCells count="3">
    <mergeCell ref="A3:D3"/>
    <mergeCell ref="A5:D5"/>
    <mergeCell ref="A6:D6"/>
  </mergeCells>
  <printOptions/>
  <pageMargins left="0.75" right="0.75" top="1" bottom="1" header="0.5" footer="0.5"/>
  <pageSetup firstPageNumber="70" useFirstPageNumber="1" horizontalDpi="600" verticalDpi="600" orientation="portrait" paperSize="9" scale="92" r:id="rId1"/>
  <headerFooter alignWithMargins="0">
    <oddFooter>&amp;R&amp;P</oddFooter>
  </headerFooter>
  <rowBreaks count="1" manualBreakCount="1">
    <brk id="10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F63"/>
  <sheetViews>
    <sheetView workbookViewId="0" topLeftCell="A1">
      <selection activeCell="A5" sqref="A5:F5"/>
    </sheetView>
  </sheetViews>
  <sheetFormatPr defaultColWidth="9.140625" defaultRowHeight="12.75"/>
  <cols>
    <col min="1" max="1" width="14.57421875" style="0" customWidth="1"/>
    <col min="2" max="2" width="45.8515625" style="0" customWidth="1"/>
    <col min="3" max="3" width="15.28125" style="0" customWidth="1"/>
    <col min="4" max="4" width="12.7109375" style="0" customWidth="1"/>
    <col min="5" max="5" width="11.57421875" style="149" customWidth="1"/>
    <col min="6" max="6" width="12.7109375" style="0" customWidth="1"/>
  </cols>
  <sheetData>
    <row r="1" spans="2:6" ht="12.75">
      <c r="B1" s="92"/>
      <c r="C1" s="92"/>
      <c r="D1" s="92"/>
      <c r="E1" s="93"/>
      <c r="F1" s="94" t="s">
        <v>1613</v>
      </c>
    </row>
    <row r="2" spans="1:6" ht="15.75">
      <c r="A2" s="1024" t="s">
        <v>1460</v>
      </c>
      <c r="B2" s="1024"/>
      <c r="C2" s="1024"/>
      <c r="D2" s="1024"/>
      <c r="E2" s="1024"/>
      <c r="F2" s="1024"/>
    </row>
    <row r="3" spans="2:6" ht="12.75">
      <c r="B3" s="92"/>
      <c r="C3" s="92"/>
      <c r="D3" s="92"/>
      <c r="E3" s="93"/>
      <c r="F3" s="92"/>
    </row>
    <row r="4" spans="1:6" ht="15.75">
      <c r="A4" s="1025" t="s">
        <v>1614</v>
      </c>
      <c r="B4" s="1025"/>
      <c r="C4" s="1025"/>
      <c r="D4" s="1025"/>
      <c r="E4" s="1025"/>
      <c r="F4" s="1025"/>
    </row>
    <row r="5" spans="1:6" ht="15.75">
      <c r="A5" s="1024" t="s">
        <v>1615</v>
      </c>
      <c r="B5" s="1024"/>
      <c r="C5" s="1024"/>
      <c r="D5" s="1024"/>
      <c r="E5" s="1024"/>
      <c r="F5" s="1024"/>
    </row>
    <row r="6" spans="2:6" ht="12.75">
      <c r="B6" s="92"/>
      <c r="C6" s="92"/>
      <c r="D6" s="92"/>
      <c r="E6" s="93"/>
      <c r="F6" s="97" t="s">
        <v>1516</v>
      </c>
    </row>
    <row r="7" spans="1:6" ht="36">
      <c r="A7" s="98" t="s">
        <v>1616</v>
      </c>
      <c r="B7" s="98" t="s">
        <v>1617</v>
      </c>
      <c r="C7" s="99" t="s">
        <v>1517</v>
      </c>
      <c r="D7" s="99" t="s">
        <v>1518</v>
      </c>
      <c r="E7" s="99" t="s">
        <v>1618</v>
      </c>
      <c r="F7" s="99" t="s">
        <v>1619</v>
      </c>
    </row>
    <row r="8" spans="1:6" ht="12.75">
      <c r="A8" s="100">
        <v>1</v>
      </c>
      <c r="B8" s="100">
        <v>2</v>
      </c>
      <c r="C8" s="101">
        <v>3</v>
      </c>
      <c r="D8" s="101">
        <v>4</v>
      </c>
      <c r="E8" s="102">
        <v>5</v>
      </c>
      <c r="F8" s="101">
        <v>6</v>
      </c>
    </row>
    <row r="9" spans="1:6" ht="12.75">
      <c r="A9" s="103"/>
      <c r="B9" s="103" t="s">
        <v>1620</v>
      </c>
      <c r="C9" s="104">
        <v>1875864279</v>
      </c>
      <c r="D9" s="104">
        <v>251285803</v>
      </c>
      <c r="E9" s="105">
        <v>13.395734745477286</v>
      </c>
      <c r="F9" s="104">
        <v>118699067</v>
      </c>
    </row>
    <row r="10" spans="1:6" ht="12.75">
      <c r="A10" s="106"/>
      <c r="B10" s="106" t="s">
        <v>1621</v>
      </c>
      <c r="C10" s="104">
        <v>1152830507</v>
      </c>
      <c r="D10" s="104">
        <v>199272506</v>
      </c>
      <c r="E10" s="105">
        <v>17.28549902088946</v>
      </c>
      <c r="F10" s="104">
        <v>86157103</v>
      </c>
    </row>
    <row r="11" spans="1:6" ht="12.75">
      <c r="A11" s="106"/>
      <c r="B11" s="106" t="s">
        <v>1622</v>
      </c>
      <c r="C11" s="104">
        <v>274924000</v>
      </c>
      <c r="D11" s="69">
        <v>42158115</v>
      </c>
      <c r="E11" s="105">
        <v>15.334461523912063</v>
      </c>
      <c r="F11" s="104">
        <v>20395266</v>
      </c>
    </row>
    <row r="12" spans="1:6" ht="12.75">
      <c r="A12" s="107" t="s">
        <v>1623</v>
      </c>
      <c r="B12" s="108" t="s">
        <v>1624</v>
      </c>
      <c r="C12" s="12">
        <v>125874000</v>
      </c>
      <c r="D12" s="12">
        <v>20843522</v>
      </c>
      <c r="E12" s="109">
        <v>16.55903681459237</v>
      </c>
      <c r="F12" s="110">
        <v>9831280</v>
      </c>
    </row>
    <row r="13" spans="1:6" ht="12.75">
      <c r="A13" s="107" t="s">
        <v>1625</v>
      </c>
      <c r="B13" s="111" t="s">
        <v>1626</v>
      </c>
      <c r="C13" s="112">
        <v>149050000</v>
      </c>
      <c r="D13" s="110">
        <v>21314593</v>
      </c>
      <c r="E13" s="109">
        <v>14.300297215699429</v>
      </c>
      <c r="F13" s="110">
        <v>10563986</v>
      </c>
    </row>
    <row r="14" spans="1:6" ht="12.75">
      <c r="A14" s="106"/>
      <c r="B14" s="106" t="s">
        <v>1627</v>
      </c>
      <c r="C14" s="104">
        <v>861871532</v>
      </c>
      <c r="D14" s="69">
        <v>153644781</v>
      </c>
      <c r="E14" s="105">
        <v>17.826877358794118</v>
      </c>
      <c r="F14" s="104">
        <v>64886984</v>
      </c>
    </row>
    <row r="15" spans="1:6" ht="12.75">
      <c r="A15" s="107" t="s">
        <v>1628</v>
      </c>
      <c r="B15" s="111" t="s">
        <v>1629</v>
      </c>
      <c r="C15" s="112">
        <v>577306532</v>
      </c>
      <c r="D15" s="110">
        <v>97978544</v>
      </c>
      <c r="E15" s="109">
        <v>16.971667315207167</v>
      </c>
      <c r="F15" s="110">
        <v>44871541</v>
      </c>
    </row>
    <row r="16" spans="1:6" ht="25.5">
      <c r="A16" s="113" t="s">
        <v>1630</v>
      </c>
      <c r="B16" s="111" t="s">
        <v>1631</v>
      </c>
      <c r="C16" s="112">
        <v>259257000</v>
      </c>
      <c r="D16" s="110">
        <v>51881092</v>
      </c>
      <c r="E16" s="109">
        <v>20.011452728373776</v>
      </c>
      <c r="F16" s="110">
        <v>17982875</v>
      </c>
    </row>
    <row r="17" spans="1:6" ht="12.75">
      <c r="A17" s="113" t="s">
        <v>1632</v>
      </c>
      <c r="B17" s="111" t="s">
        <v>1633</v>
      </c>
      <c r="C17" s="112">
        <v>8088000</v>
      </c>
      <c r="D17" s="110">
        <v>995210</v>
      </c>
      <c r="E17" s="109">
        <v>12.3047725024728</v>
      </c>
      <c r="F17" s="110">
        <v>526118</v>
      </c>
    </row>
    <row r="18" spans="1:6" ht="12.75">
      <c r="A18" s="107" t="s">
        <v>1634</v>
      </c>
      <c r="B18" s="108" t="s">
        <v>1635</v>
      </c>
      <c r="C18" s="112">
        <v>17220000</v>
      </c>
      <c r="D18" s="110">
        <v>2789935</v>
      </c>
      <c r="E18" s="109">
        <v>16.2017131242741</v>
      </c>
      <c r="F18" s="110">
        <v>1506450</v>
      </c>
    </row>
    <row r="19" spans="1:6" ht="12.75">
      <c r="A19" s="106"/>
      <c r="B19" s="106" t="s">
        <v>1636</v>
      </c>
      <c r="C19" s="104">
        <v>16034975</v>
      </c>
      <c r="D19" s="69">
        <v>3469610</v>
      </c>
      <c r="E19" s="105">
        <v>21.637763700910043</v>
      </c>
      <c r="F19" s="69">
        <v>874853</v>
      </c>
    </row>
    <row r="20" spans="1:6" ht="12.75">
      <c r="A20" s="107" t="s">
        <v>1637</v>
      </c>
      <c r="B20" s="108" t="s">
        <v>1638</v>
      </c>
      <c r="C20" s="112">
        <v>8724975</v>
      </c>
      <c r="D20" s="110">
        <v>1456851</v>
      </c>
      <c r="E20" s="109">
        <v>16.69748050854014</v>
      </c>
      <c r="F20" s="110">
        <v>775459</v>
      </c>
    </row>
    <row r="21" spans="1:6" ht="12.75">
      <c r="A21" s="107" t="s">
        <v>1639</v>
      </c>
      <c r="B21" s="108" t="s">
        <v>1640</v>
      </c>
      <c r="C21" s="112">
        <v>338000</v>
      </c>
      <c r="D21" s="110">
        <v>57991</v>
      </c>
      <c r="E21" s="109">
        <v>17.157100591715977</v>
      </c>
      <c r="F21" s="110">
        <v>26626</v>
      </c>
    </row>
    <row r="22" spans="1:6" ht="12.75">
      <c r="A22" s="107" t="s">
        <v>1641</v>
      </c>
      <c r="B22" s="108" t="s">
        <v>1642</v>
      </c>
      <c r="C22" s="112">
        <v>6972000</v>
      </c>
      <c r="D22" s="110">
        <v>1954768</v>
      </c>
      <c r="E22" s="109">
        <v>28.03740676993689</v>
      </c>
      <c r="F22" s="110">
        <v>72768</v>
      </c>
    </row>
    <row r="23" spans="1:6" ht="12.75">
      <c r="A23" s="114"/>
      <c r="B23" s="114" t="s">
        <v>1643</v>
      </c>
      <c r="C23" s="26" t="s">
        <v>1472</v>
      </c>
      <c r="D23" s="110">
        <v>20786</v>
      </c>
      <c r="E23" s="109" t="s">
        <v>1472</v>
      </c>
      <c r="F23" s="110">
        <v>-3726</v>
      </c>
    </row>
    <row r="24" spans="1:6" ht="12.75">
      <c r="A24" s="115" t="s">
        <v>1644</v>
      </c>
      <c r="B24" s="116" t="s">
        <v>114</v>
      </c>
      <c r="C24" s="25" t="s">
        <v>1472</v>
      </c>
      <c r="D24" s="117">
        <v>20786</v>
      </c>
      <c r="E24" s="109" t="s">
        <v>1472</v>
      </c>
      <c r="F24" s="118">
        <v>-3726</v>
      </c>
    </row>
    <row r="25" spans="1:6" ht="12.75">
      <c r="A25" s="106"/>
      <c r="B25" s="106" t="s">
        <v>1645</v>
      </c>
      <c r="C25" s="104">
        <v>124217292</v>
      </c>
      <c r="D25" s="104">
        <v>17375940</v>
      </c>
      <c r="E25" s="105">
        <v>13.988342299395804</v>
      </c>
      <c r="F25" s="104">
        <v>7007611</v>
      </c>
    </row>
    <row r="26" spans="1:6" ht="12.75">
      <c r="A26" s="107" t="s">
        <v>1646</v>
      </c>
      <c r="B26" s="108" t="s">
        <v>1647</v>
      </c>
      <c r="C26" s="12">
        <v>3000000</v>
      </c>
      <c r="D26" s="110">
        <v>0</v>
      </c>
      <c r="E26" s="109">
        <v>0</v>
      </c>
      <c r="F26" s="110">
        <v>0</v>
      </c>
    </row>
    <row r="27" spans="1:6" ht="25.5">
      <c r="A27" s="113" t="s">
        <v>1648</v>
      </c>
      <c r="B27" s="119" t="s">
        <v>1649</v>
      </c>
      <c r="C27" s="12">
        <v>22779148</v>
      </c>
      <c r="D27" s="110">
        <v>182909</v>
      </c>
      <c r="E27" s="109">
        <v>0.8029668186009414</v>
      </c>
      <c r="F27" s="110">
        <v>94399</v>
      </c>
    </row>
    <row r="28" spans="1:6" ht="12.75">
      <c r="A28" s="113"/>
      <c r="B28" s="120" t="s">
        <v>1650</v>
      </c>
      <c r="C28" s="121">
        <v>11394758</v>
      </c>
      <c r="D28" s="121">
        <v>0</v>
      </c>
      <c r="E28" s="109">
        <v>0</v>
      </c>
      <c r="F28" s="118">
        <v>0</v>
      </c>
    </row>
    <row r="29" spans="1:6" ht="12.75">
      <c r="A29" s="122" t="s">
        <v>1651</v>
      </c>
      <c r="B29" s="75" t="s">
        <v>1652</v>
      </c>
      <c r="C29" s="12">
        <v>11910606</v>
      </c>
      <c r="D29" s="110">
        <v>2235563</v>
      </c>
      <c r="E29" s="109">
        <v>18.769515169925022</v>
      </c>
      <c r="F29" s="110">
        <v>282934</v>
      </c>
    </row>
    <row r="30" spans="1:6" ht="12.75">
      <c r="A30" s="122" t="s">
        <v>1653</v>
      </c>
      <c r="B30" s="75" t="s">
        <v>1654</v>
      </c>
      <c r="C30" s="12">
        <v>3100000</v>
      </c>
      <c r="D30" s="110">
        <v>949257</v>
      </c>
      <c r="E30" s="109">
        <v>30.621193548387097</v>
      </c>
      <c r="F30" s="110">
        <v>321569</v>
      </c>
    </row>
    <row r="31" spans="1:6" ht="25.5">
      <c r="A31" s="113" t="s">
        <v>1655</v>
      </c>
      <c r="B31" s="119" t="s">
        <v>1656</v>
      </c>
      <c r="C31" s="112">
        <v>37276148</v>
      </c>
      <c r="D31" s="110">
        <v>5588284</v>
      </c>
      <c r="E31" s="109">
        <v>14.991581211663824</v>
      </c>
      <c r="F31" s="110">
        <v>3017319</v>
      </c>
    </row>
    <row r="32" spans="1:6" ht="42" customHeight="1">
      <c r="A32" s="122" t="s">
        <v>1657</v>
      </c>
      <c r="B32" s="123" t="s">
        <v>1658</v>
      </c>
      <c r="C32" s="112">
        <v>1710000</v>
      </c>
      <c r="D32" s="110">
        <v>203487</v>
      </c>
      <c r="E32" s="109">
        <v>11.89982456140351</v>
      </c>
      <c r="F32" s="110">
        <v>119533</v>
      </c>
    </row>
    <row r="33" spans="1:6" ht="24" customHeight="1">
      <c r="A33" s="122" t="s">
        <v>1659</v>
      </c>
      <c r="B33" s="124" t="s">
        <v>1660</v>
      </c>
      <c r="C33" s="14">
        <v>310000</v>
      </c>
      <c r="D33" s="117">
        <v>72577</v>
      </c>
      <c r="E33" s="109" t="s">
        <v>1472</v>
      </c>
      <c r="F33" s="118">
        <v>38362</v>
      </c>
    </row>
    <row r="34" spans="1:6" ht="12.75">
      <c r="A34" s="125" t="s">
        <v>1661</v>
      </c>
      <c r="B34" s="126" t="s">
        <v>1662</v>
      </c>
      <c r="C34" s="112">
        <v>19910878</v>
      </c>
      <c r="D34" s="110">
        <v>3999503</v>
      </c>
      <c r="E34" s="109">
        <v>20.08702479117194</v>
      </c>
      <c r="F34" s="110">
        <v>1819799</v>
      </c>
    </row>
    <row r="35" spans="1:6" ht="12.75">
      <c r="A35" s="125" t="s">
        <v>1663</v>
      </c>
      <c r="B35" s="126" t="s">
        <v>1664</v>
      </c>
      <c r="C35" s="14">
        <v>15600000</v>
      </c>
      <c r="D35" s="117">
        <v>3147539</v>
      </c>
      <c r="E35" s="127">
        <v>20.176532051282052</v>
      </c>
      <c r="F35" s="118">
        <v>1389984</v>
      </c>
    </row>
    <row r="36" spans="1:6" ht="12.75">
      <c r="A36" s="125" t="s">
        <v>1665</v>
      </c>
      <c r="B36" s="126" t="s">
        <v>1666</v>
      </c>
      <c r="C36" s="14">
        <v>1715000</v>
      </c>
      <c r="D36" s="117">
        <v>295000</v>
      </c>
      <c r="E36" s="127">
        <v>17.20116618075802</v>
      </c>
      <c r="F36" s="118">
        <v>138000</v>
      </c>
    </row>
    <row r="37" spans="1:6" ht="12.75">
      <c r="A37" s="125" t="s">
        <v>1667</v>
      </c>
      <c r="B37" s="126" t="s">
        <v>1668</v>
      </c>
      <c r="C37" s="14">
        <v>1816078</v>
      </c>
      <c r="D37" s="117">
        <v>508030</v>
      </c>
      <c r="E37" s="127">
        <v>27.974018737080677</v>
      </c>
      <c r="F37" s="118">
        <v>267633</v>
      </c>
    </row>
    <row r="38" spans="1:6" ht="12.75">
      <c r="A38" s="125" t="s">
        <v>1669</v>
      </c>
      <c r="B38" s="128" t="s">
        <v>1670</v>
      </c>
      <c r="C38" s="129">
        <v>579800</v>
      </c>
      <c r="D38" s="117">
        <v>5</v>
      </c>
      <c r="E38" s="127">
        <v>0.0008623663332183512</v>
      </c>
      <c r="F38" s="118">
        <v>0</v>
      </c>
    </row>
    <row r="39" spans="1:6" ht="12.75">
      <c r="A39" s="130" t="s">
        <v>1671</v>
      </c>
      <c r="B39" s="131" t="s">
        <v>1672</v>
      </c>
      <c r="C39" s="14">
        <v>200000</v>
      </c>
      <c r="D39" s="117">
        <v>48929</v>
      </c>
      <c r="E39" s="127">
        <v>24.4645</v>
      </c>
      <c r="F39" s="118">
        <v>24182</v>
      </c>
    </row>
    <row r="40" spans="1:6" ht="12.75">
      <c r="A40" s="113" t="s">
        <v>1673</v>
      </c>
      <c r="B40" s="119" t="s">
        <v>1674</v>
      </c>
      <c r="C40" s="112">
        <v>170000</v>
      </c>
      <c r="D40" s="110">
        <v>49024</v>
      </c>
      <c r="E40" s="109">
        <v>28.837647058823528</v>
      </c>
      <c r="F40" s="110">
        <v>12841</v>
      </c>
    </row>
    <row r="41" spans="1:6" ht="12.75">
      <c r="A41" s="132" t="s">
        <v>1675</v>
      </c>
      <c r="B41" s="72" t="s">
        <v>1676</v>
      </c>
      <c r="C41" s="112">
        <v>831500</v>
      </c>
      <c r="D41" s="110">
        <v>205551</v>
      </c>
      <c r="E41" s="109">
        <v>24.72050511124474</v>
      </c>
      <c r="F41" s="110">
        <v>16252</v>
      </c>
    </row>
    <row r="42" spans="1:6" ht="12.75" customHeight="1">
      <c r="A42" s="133" t="s">
        <v>1677</v>
      </c>
      <c r="B42" s="128" t="s">
        <v>1678</v>
      </c>
      <c r="C42" s="134">
        <v>721800</v>
      </c>
      <c r="D42" s="117">
        <v>181890</v>
      </c>
      <c r="E42" s="127">
        <v>25.199501246882793</v>
      </c>
      <c r="F42" s="118">
        <v>5010</v>
      </c>
    </row>
    <row r="43" spans="1:6" ht="12.75">
      <c r="A43" s="133" t="s">
        <v>1679</v>
      </c>
      <c r="B43" s="128" t="s">
        <v>90</v>
      </c>
      <c r="C43" s="135" t="s">
        <v>1472</v>
      </c>
      <c r="D43" s="117">
        <v>6645</v>
      </c>
      <c r="E43" s="109" t="s">
        <v>1472</v>
      </c>
      <c r="F43" s="118">
        <v>4731</v>
      </c>
    </row>
    <row r="44" spans="1:6" ht="14.25" customHeight="1">
      <c r="A44" s="133" t="s">
        <v>91</v>
      </c>
      <c r="B44" s="128" t="s">
        <v>92</v>
      </c>
      <c r="C44" s="135" t="s">
        <v>1472</v>
      </c>
      <c r="D44" s="117">
        <v>2753</v>
      </c>
      <c r="E44" s="109" t="s">
        <v>1472</v>
      </c>
      <c r="F44" s="118">
        <v>1080</v>
      </c>
    </row>
    <row r="45" spans="1:6" ht="12.75">
      <c r="A45" s="133" t="s">
        <v>93</v>
      </c>
      <c r="B45" s="128" t="s">
        <v>94</v>
      </c>
      <c r="C45" s="135" t="s">
        <v>1472</v>
      </c>
      <c r="D45" s="117">
        <v>14263</v>
      </c>
      <c r="E45" s="109" t="s">
        <v>1472</v>
      </c>
      <c r="F45" s="118">
        <v>5431</v>
      </c>
    </row>
    <row r="46" spans="1:6" ht="12.75">
      <c r="A46" s="107" t="s">
        <v>95</v>
      </c>
      <c r="B46" s="111" t="s">
        <v>96</v>
      </c>
      <c r="C46" s="112">
        <v>13309928</v>
      </c>
      <c r="D46" s="110">
        <v>1468377</v>
      </c>
      <c r="E46" s="109">
        <v>11.03219341231598</v>
      </c>
      <c r="F46" s="110">
        <v>755372</v>
      </c>
    </row>
    <row r="47" spans="1:6" ht="25.5">
      <c r="A47" s="113" t="s">
        <v>97</v>
      </c>
      <c r="B47" s="111" t="s">
        <v>98</v>
      </c>
      <c r="C47" s="112">
        <v>10219084</v>
      </c>
      <c r="D47" s="110">
        <v>2493985</v>
      </c>
      <c r="E47" s="109">
        <v>24.4051717355489</v>
      </c>
      <c r="F47" s="110">
        <v>567593</v>
      </c>
    </row>
    <row r="48" spans="1:6" ht="24.75" customHeight="1">
      <c r="A48" s="107"/>
      <c r="B48" s="120" t="s">
        <v>99</v>
      </c>
      <c r="C48" s="14">
        <v>2360000</v>
      </c>
      <c r="D48" s="117">
        <v>0</v>
      </c>
      <c r="E48" s="109">
        <v>0</v>
      </c>
      <c r="F48" s="118">
        <v>0</v>
      </c>
    </row>
    <row r="49" spans="1:6" ht="12.75">
      <c r="A49" s="133" t="s">
        <v>100</v>
      </c>
      <c r="B49" s="128" t="s">
        <v>101</v>
      </c>
      <c r="C49" s="14">
        <v>1136000</v>
      </c>
      <c r="D49" s="117">
        <v>0</v>
      </c>
      <c r="E49" s="109">
        <v>0</v>
      </c>
      <c r="F49" s="118">
        <v>0</v>
      </c>
    </row>
    <row r="50" spans="1:6" ht="26.25" customHeight="1">
      <c r="A50" s="133" t="s">
        <v>102</v>
      </c>
      <c r="B50" s="128" t="s">
        <v>103</v>
      </c>
      <c r="C50" s="14">
        <v>2600000</v>
      </c>
      <c r="D50" s="117">
        <v>443181</v>
      </c>
      <c r="E50" s="109">
        <v>17.04542307692308</v>
      </c>
      <c r="F50" s="118">
        <v>443181</v>
      </c>
    </row>
    <row r="51" spans="1:6" ht="12.75">
      <c r="A51" s="103"/>
      <c r="B51" s="136" t="s">
        <v>104</v>
      </c>
      <c r="C51" s="104">
        <v>99349777</v>
      </c>
      <c r="D51" s="104">
        <v>17701009</v>
      </c>
      <c r="E51" s="105">
        <v>17.816858310613018</v>
      </c>
      <c r="F51" s="137">
        <v>9307405</v>
      </c>
    </row>
    <row r="52" spans="1:6" ht="24" customHeight="1">
      <c r="A52" s="138" t="s">
        <v>105</v>
      </c>
      <c r="B52" s="139" t="s">
        <v>106</v>
      </c>
      <c r="C52" s="140">
        <v>99349777</v>
      </c>
      <c r="D52" s="110">
        <v>17701009</v>
      </c>
      <c r="E52" s="109">
        <v>17.816858310613018</v>
      </c>
      <c r="F52" s="110">
        <v>9307405</v>
      </c>
    </row>
    <row r="53" spans="1:6" ht="12.75">
      <c r="A53" s="103"/>
      <c r="B53" s="136" t="s">
        <v>107</v>
      </c>
      <c r="C53" s="18">
        <v>499466703</v>
      </c>
      <c r="D53" s="104">
        <v>16915562</v>
      </c>
      <c r="E53" s="105">
        <v>3.3867246602022236</v>
      </c>
      <c r="F53" s="104">
        <v>16230674</v>
      </c>
    </row>
    <row r="54" spans="1:6" ht="12" customHeight="1">
      <c r="A54" s="113" t="s">
        <v>108</v>
      </c>
      <c r="B54" s="119" t="s">
        <v>109</v>
      </c>
      <c r="C54" s="141" t="s">
        <v>1472</v>
      </c>
      <c r="D54" s="110">
        <v>48019</v>
      </c>
      <c r="E54" s="142" t="s">
        <v>1472</v>
      </c>
      <c r="F54" s="110">
        <v>24631</v>
      </c>
    </row>
    <row r="55" spans="1:6" ht="12.75" customHeight="1">
      <c r="A55" s="132" t="s">
        <v>110</v>
      </c>
      <c r="B55" s="72" t="s">
        <v>111</v>
      </c>
      <c r="C55" s="141" t="s">
        <v>1472</v>
      </c>
      <c r="D55" s="110">
        <v>16867543</v>
      </c>
      <c r="E55" s="142" t="s">
        <v>1472</v>
      </c>
      <c r="F55" s="110">
        <v>16206043</v>
      </c>
    </row>
    <row r="56" spans="2:6" ht="12.75">
      <c r="B56" s="143"/>
      <c r="C56" s="144"/>
      <c r="D56" s="145"/>
      <c r="E56" s="146"/>
      <c r="F56" s="145"/>
    </row>
    <row r="57" spans="1:6" ht="12.75">
      <c r="A57" s="147"/>
      <c r="C57" s="148"/>
      <c r="D57" s="148"/>
      <c r="E57" s="93"/>
      <c r="F57" s="92"/>
    </row>
    <row r="58" spans="1:6" ht="12.75">
      <c r="A58" s="147"/>
      <c r="C58" s="148"/>
      <c r="D58" s="148"/>
      <c r="E58" s="93"/>
      <c r="F58" s="92"/>
    </row>
    <row r="59" spans="1:6" ht="12.75">
      <c r="A59" s="147" t="s">
        <v>112</v>
      </c>
      <c r="C59" s="148"/>
      <c r="D59" s="148"/>
      <c r="E59" s="93" t="s">
        <v>1510</v>
      </c>
      <c r="F59" s="92"/>
    </row>
    <row r="60" spans="1:5" ht="12.75">
      <c r="A60" s="92"/>
      <c r="C60" s="92"/>
      <c r="D60" s="92"/>
      <c r="E60" s="93"/>
    </row>
    <row r="61" spans="3:5" ht="12.75">
      <c r="C61" s="92"/>
      <c r="D61" s="92"/>
      <c r="E61" s="93"/>
    </row>
    <row r="62" ht="12.75">
      <c r="A62" s="147" t="s">
        <v>113</v>
      </c>
    </row>
    <row r="63" ht="12.75">
      <c r="A63" s="92" t="s">
        <v>1512</v>
      </c>
    </row>
  </sheetData>
  <mergeCells count="3">
    <mergeCell ref="A2:F2"/>
    <mergeCell ref="A4:F4"/>
    <mergeCell ref="A5:F5"/>
  </mergeCells>
  <printOptions horizontalCentered="1"/>
  <pageMargins left="0.7480314960629921" right="0" top="0.6299212598425197" bottom="0.3937007874015748" header="0.3937007874015748" footer="0.1968503937007874"/>
  <pageSetup firstPageNumber="7" useFirstPageNumber="1" fitToHeight="1" fitToWidth="1" horizontalDpi="600" verticalDpi="600" orientation="portrait" paperSize="9" scale="76"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F73"/>
  <sheetViews>
    <sheetView zoomScaleSheetLayoutView="100" workbookViewId="0" topLeftCell="A1">
      <selection activeCell="J10" sqref="J10"/>
    </sheetView>
  </sheetViews>
  <sheetFormatPr defaultColWidth="9.140625" defaultRowHeight="12.75"/>
  <cols>
    <col min="1" max="1" width="7.57421875" style="150" customWidth="1"/>
    <col min="2" max="2" width="42.421875" style="151" customWidth="1"/>
    <col min="3" max="3" width="11.421875" style="151" customWidth="1"/>
    <col min="4" max="4" width="10.57421875" style="152" customWidth="1"/>
    <col min="5" max="5" width="10.8515625" style="153" customWidth="1"/>
    <col min="6" max="6" width="10.28125" style="152" customWidth="1"/>
    <col min="7" max="16384" width="9.140625" style="155" customWidth="1"/>
  </cols>
  <sheetData>
    <row r="1" ht="12.75">
      <c r="F1" s="154" t="s">
        <v>115</v>
      </c>
    </row>
    <row r="2" spans="2:5" ht="12.75">
      <c r="B2" s="1028" t="s">
        <v>116</v>
      </c>
      <c r="C2" s="1029"/>
      <c r="D2" s="1029"/>
      <c r="E2" s="1029"/>
    </row>
    <row r="3" spans="4:6" ht="12.75">
      <c r="D3" s="158"/>
      <c r="E3" s="159"/>
      <c r="F3" s="158"/>
    </row>
    <row r="4" spans="1:6" s="163" customFormat="1" ht="30.75" customHeight="1">
      <c r="A4" s="160"/>
      <c r="B4" s="1026" t="s">
        <v>117</v>
      </c>
      <c r="C4" s="1027"/>
      <c r="D4" s="1027"/>
      <c r="E4" s="1027"/>
      <c r="F4" s="162"/>
    </row>
    <row r="5" spans="1:6" s="151" customFormat="1" ht="15.75" customHeight="1">
      <c r="A5" s="150"/>
      <c r="B5" s="1030" t="s">
        <v>118</v>
      </c>
      <c r="C5" s="1030"/>
      <c r="D5" s="1030"/>
      <c r="E5" s="1030"/>
      <c r="F5" s="165"/>
    </row>
    <row r="6" spans="2:6" ht="12" customHeight="1">
      <c r="B6" s="166"/>
      <c r="F6" s="167" t="s">
        <v>1516</v>
      </c>
    </row>
    <row r="7" spans="1:6" s="171" customFormat="1" ht="42" customHeight="1">
      <c r="A7" s="168" t="s">
        <v>119</v>
      </c>
      <c r="B7" s="169" t="s">
        <v>1465</v>
      </c>
      <c r="C7" s="169" t="s">
        <v>1517</v>
      </c>
      <c r="D7" s="168" t="s">
        <v>1518</v>
      </c>
      <c r="E7" s="170" t="s">
        <v>120</v>
      </c>
      <c r="F7" s="169" t="s">
        <v>1469</v>
      </c>
    </row>
    <row r="8" spans="1:6" s="176" customFormat="1" ht="9.75" customHeight="1">
      <c r="A8" s="172">
        <v>1</v>
      </c>
      <c r="B8" s="173">
        <v>2</v>
      </c>
      <c r="C8" s="173">
        <v>3</v>
      </c>
      <c r="D8" s="174">
        <v>4</v>
      </c>
      <c r="E8" s="174">
        <v>5</v>
      </c>
      <c r="F8" s="175">
        <v>6</v>
      </c>
    </row>
    <row r="9" spans="1:6" s="183" customFormat="1" ht="12.75">
      <c r="A9" s="178"/>
      <c r="B9" s="179" t="s">
        <v>121</v>
      </c>
      <c r="C9" s="180">
        <v>49827097</v>
      </c>
      <c r="D9" s="181">
        <v>4284293</v>
      </c>
      <c r="E9" s="182">
        <v>8.598319504746584</v>
      </c>
      <c r="F9" s="137">
        <v>2153332</v>
      </c>
    </row>
    <row r="10" spans="1:6" s="183" customFormat="1" ht="12.75">
      <c r="A10" s="178"/>
      <c r="B10" s="184" t="s">
        <v>122</v>
      </c>
      <c r="C10" s="180">
        <v>2459000</v>
      </c>
      <c r="D10" s="181">
        <v>291531</v>
      </c>
      <c r="E10" s="182">
        <v>11.855673037820253</v>
      </c>
      <c r="F10" s="137">
        <v>161626</v>
      </c>
    </row>
    <row r="11" spans="1:6" s="183" customFormat="1" ht="25.5">
      <c r="A11" s="178" t="s">
        <v>123</v>
      </c>
      <c r="B11" s="185" t="s">
        <v>124</v>
      </c>
      <c r="C11" s="186">
        <v>2400000</v>
      </c>
      <c r="D11" s="187">
        <v>285713</v>
      </c>
      <c r="E11" s="188">
        <v>11.904708333333334</v>
      </c>
      <c r="F11" s="189">
        <v>159208</v>
      </c>
    </row>
    <row r="12" spans="1:6" s="183" customFormat="1" ht="24.75" customHeight="1">
      <c r="A12" s="178" t="s">
        <v>125</v>
      </c>
      <c r="B12" s="185" t="s">
        <v>126</v>
      </c>
      <c r="C12" s="186">
        <v>59000</v>
      </c>
      <c r="D12" s="187">
        <v>5818</v>
      </c>
      <c r="E12" s="188">
        <v>9.861016949152543</v>
      </c>
      <c r="F12" s="189">
        <v>2418</v>
      </c>
    </row>
    <row r="13" spans="1:6" s="183" customFormat="1" ht="12.75">
      <c r="A13" s="178"/>
      <c r="B13" s="184" t="s">
        <v>127</v>
      </c>
      <c r="C13" s="180">
        <v>5449707</v>
      </c>
      <c r="D13" s="181">
        <v>771527</v>
      </c>
      <c r="E13" s="182">
        <v>14.157219828515553</v>
      </c>
      <c r="F13" s="137">
        <v>318786</v>
      </c>
    </row>
    <row r="14" spans="1:6" s="183" customFormat="1" ht="25.5">
      <c r="A14" s="178" t="s">
        <v>1659</v>
      </c>
      <c r="B14" s="190" t="s">
        <v>128</v>
      </c>
      <c r="C14" s="186">
        <v>310000</v>
      </c>
      <c r="D14" s="187">
        <v>72577</v>
      </c>
      <c r="E14" s="188">
        <v>23.41193548387097</v>
      </c>
      <c r="F14" s="189">
        <v>38362</v>
      </c>
    </row>
    <row r="15" spans="1:6" s="183" customFormat="1" ht="15" customHeight="1">
      <c r="A15" s="178" t="s">
        <v>129</v>
      </c>
      <c r="B15" s="190" t="s">
        <v>130</v>
      </c>
      <c r="C15" s="186">
        <v>250000</v>
      </c>
      <c r="D15" s="187">
        <v>46612</v>
      </c>
      <c r="E15" s="188">
        <v>18.6448</v>
      </c>
      <c r="F15" s="189">
        <v>27801</v>
      </c>
    </row>
    <row r="16" spans="1:6" s="183" customFormat="1" ht="12.75">
      <c r="A16" s="178" t="s">
        <v>1677</v>
      </c>
      <c r="B16" s="185" t="s">
        <v>131</v>
      </c>
      <c r="C16" s="191">
        <v>721800</v>
      </c>
      <c r="D16" s="187">
        <v>181890</v>
      </c>
      <c r="E16" s="188">
        <v>25.199501246882793</v>
      </c>
      <c r="F16" s="189">
        <v>5010</v>
      </c>
    </row>
    <row r="17" spans="1:6" s="183" customFormat="1" ht="51">
      <c r="A17" s="178" t="s">
        <v>132</v>
      </c>
      <c r="B17" s="190" t="s">
        <v>133</v>
      </c>
      <c r="C17" s="192">
        <v>4167907</v>
      </c>
      <c r="D17" s="187">
        <v>470448</v>
      </c>
      <c r="E17" s="188">
        <v>11.287391969158621</v>
      </c>
      <c r="F17" s="189">
        <v>247613</v>
      </c>
    </row>
    <row r="18" spans="1:6" s="183" customFormat="1" ht="12.75">
      <c r="A18" s="178"/>
      <c r="B18" s="184" t="s">
        <v>134</v>
      </c>
      <c r="C18" s="180">
        <v>7245871</v>
      </c>
      <c r="D18" s="181">
        <v>1085102</v>
      </c>
      <c r="E18" s="182">
        <v>14.975452916564484</v>
      </c>
      <c r="F18" s="137">
        <v>542375</v>
      </c>
    </row>
    <row r="19" spans="1:6" s="183" customFormat="1" ht="51">
      <c r="A19" s="178" t="s">
        <v>135</v>
      </c>
      <c r="B19" s="190" t="s">
        <v>136</v>
      </c>
      <c r="C19" s="186">
        <v>135000</v>
      </c>
      <c r="D19" s="187">
        <v>22866</v>
      </c>
      <c r="E19" s="188">
        <v>16.937777777777775</v>
      </c>
      <c r="F19" s="189">
        <v>12503</v>
      </c>
    </row>
    <row r="20" spans="1:6" s="183" customFormat="1" ht="12.75">
      <c r="A20" s="178" t="s">
        <v>137</v>
      </c>
      <c r="B20" s="190" t="s">
        <v>138</v>
      </c>
      <c r="C20" s="186">
        <v>1576000</v>
      </c>
      <c r="D20" s="187">
        <v>246159</v>
      </c>
      <c r="E20" s="188">
        <v>15.619225888324873</v>
      </c>
      <c r="F20" s="189">
        <v>120084</v>
      </c>
    </row>
    <row r="21" spans="1:6" s="183" customFormat="1" ht="25.5">
      <c r="A21" s="178" t="s">
        <v>139</v>
      </c>
      <c r="B21" s="190" t="s">
        <v>140</v>
      </c>
      <c r="C21" s="186">
        <v>990150</v>
      </c>
      <c r="D21" s="187">
        <v>135915</v>
      </c>
      <c r="E21" s="188">
        <v>13.72670807453416</v>
      </c>
      <c r="F21" s="189">
        <v>68279</v>
      </c>
    </row>
    <row r="22" spans="1:6" s="183" customFormat="1" ht="25.5">
      <c r="A22" s="178" t="s">
        <v>141</v>
      </c>
      <c r="B22" s="190" t="s">
        <v>142</v>
      </c>
      <c r="C22" s="186">
        <v>54700</v>
      </c>
      <c r="D22" s="187">
        <v>6791</v>
      </c>
      <c r="E22" s="188">
        <v>12.414990859232175</v>
      </c>
      <c r="F22" s="189">
        <v>3880</v>
      </c>
    </row>
    <row r="23" spans="1:6" s="183" customFormat="1" ht="38.25">
      <c r="A23" s="178" t="s">
        <v>143</v>
      </c>
      <c r="B23" s="190" t="s">
        <v>144</v>
      </c>
      <c r="C23" s="186">
        <v>50000</v>
      </c>
      <c r="D23" s="187">
        <v>7899</v>
      </c>
      <c r="E23" s="188">
        <v>15.798000000000002</v>
      </c>
      <c r="F23" s="189">
        <v>3770</v>
      </c>
    </row>
    <row r="24" spans="1:6" s="183" customFormat="1" ht="12.75">
      <c r="A24" s="178" t="s">
        <v>145</v>
      </c>
      <c r="B24" s="190" t="s">
        <v>146</v>
      </c>
      <c r="C24" s="186">
        <v>145000</v>
      </c>
      <c r="D24" s="187">
        <v>18778</v>
      </c>
      <c r="E24" s="188">
        <v>12.950344827586207</v>
      </c>
      <c r="F24" s="189">
        <v>9201</v>
      </c>
    </row>
    <row r="25" spans="1:6" s="183" customFormat="1" ht="12.75">
      <c r="A25" s="178" t="s">
        <v>147</v>
      </c>
      <c r="B25" s="190" t="s">
        <v>148</v>
      </c>
      <c r="C25" s="186">
        <v>46000</v>
      </c>
      <c r="D25" s="187">
        <v>11095</v>
      </c>
      <c r="E25" s="188">
        <v>24.119565217391305</v>
      </c>
      <c r="F25" s="189">
        <v>5933</v>
      </c>
    </row>
    <row r="26" spans="1:6" s="183" customFormat="1" ht="12.75">
      <c r="A26" s="178" t="s">
        <v>149</v>
      </c>
      <c r="B26" s="190" t="s">
        <v>150</v>
      </c>
      <c r="C26" s="186">
        <v>4249021</v>
      </c>
      <c r="D26" s="187">
        <v>635599</v>
      </c>
      <c r="E26" s="188">
        <v>14.958716372547935</v>
      </c>
      <c r="F26" s="189">
        <v>318725</v>
      </c>
    </row>
    <row r="27" spans="1:6" s="183" customFormat="1" ht="12.75">
      <c r="A27" s="178"/>
      <c r="B27" s="184" t="s">
        <v>151</v>
      </c>
      <c r="C27" s="180">
        <v>95508</v>
      </c>
      <c r="D27" s="181">
        <v>6263</v>
      </c>
      <c r="E27" s="182">
        <v>6.557565858357416</v>
      </c>
      <c r="F27" s="137">
        <v>3301</v>
      </c>
    </row>
    <row r="28" spans="1:6" s="183" customFormat="1" ht="25.5">
      <c r="A28" s="178" t="s">
        <v>152</v>
      </c>
      <c r="B28" s="190" t="s">
        <v>153</v>
      </c>
      <c r="C28" s="186">
        <v>95508</v>
      </c>
      <c r="D28" s="187">
        <v>6263</v>
      </c>
      <c r="E28" s="188">
        <v>6.557565858357416</v>
      </c>
      <c r="F28" s="189">
        <v>3301</v>
      </c>
    </row>
    <row r="29" spans="1:6" s="183" customFormat="1" ht="12.75">
      <c r="A29" s="178"/>
      <c r="B29" s="184" t="s">
        <v>154</v>
      </c>
      <c r="C29" s="180">
        <v>23176084</v>
      </c>
      <c r="D29" s="181">
        <v>76137</v>
      </c>
      <c r="E29" s="182">
        <v>0.328515378180369</v>
      </c>
      <c r="F29" s="137">
        <v>39926</v>
      </c>
    </row>
    <row r="30" spans="1:6" s="183" customFormat="1" ht="38.25">
      <c r="A30" s="178" t="s">
        <v>155</v>
      </c>
      <c r="B30" s="185" t="s">
        <v>156</v>
      </c>
      <c r="C30" s="186">
        <v>117000</v>
      </c>
      <c r="D30" s="187">
        <v>3795</v>
      </c>
      <c r="E30" s="188">
        <v>3.2435897435897436</v>
      </c>
      <c r="F30" s="189">
        <v>1299</v>
      </c>
    </row>
    <row r="31" spans="1:6" s="183" customFormat="1" ht="25.5">
      <c r="A31" s="178" t="s">
        <v>157</v>
      </c>
      <c r="B31" s="190" t="s">
        <v>158</v>
      </c>
      <c r="C31" s="186">
        <v>150000</v>
      </c>
      <c r="D31" s="187">
        <v>8566</v>
      </c>
      <c r="E31" s="188">
        <v>5.710666666666667</v>
      </c>
      <c r="F31" s="189">
        <v>4181</v>
      </c>
    </row>
    <row r="32" spans="1:6" s="183" customFormat="1" ht="25.5">
      <c r="A32" s="178" t="s">
        <v>159</v>
      </c>
      <c r="B32" s="190" t="s">
        <v>160</v>
      </c>
      <c r="C32" s="186">
        <v>25000</v>
      </c>
      <c r="D32" s="187">
        <v>3974</v>
      </c>
      <c r="E32" s="188">
        <v>15.895999999999999</v>
      </c>
      <c r="F32" s="189">
        <v>1461</v>
      </c>
    </row>
    <row r="33" spans="1:6" s="183" customFormat="1" ht="25.5">
      <c r="A33" s="178" t="s">
        <v>161</v>
      </c>
      <c r="B33" s="190" t="s">
        <v>162</v>
      </c>
      <c r="C33" s="186">
        <v>5000</v>
      </c>
      <c r="D33" s="187">
        <v>120</v>
      </c>
      <c r="E33" s="188">
        <v>2.4</v>
      </c>
      <c r="F33" s="189">
        <v>0</v>
      </c>
    </row>
    <row r="34" spans="1:6" s="183" customFormat="1" ht="25.5">
      <c r="A34" s="193" t="s">
        <v>163</v>
      </c>
      <c r="B34" s="190" t="s">
        <v>164</v>
      </c>
      <c r="C34" s="186">
        <v>405000</v>
      </c>
      <c r="D34" s="187">
        <v>6324</v>
      </c>
      <c r="E34" s="188">
        <v>1.5614814814814815</v>
      </c>
      <c r="F34" s="189">
        <v>6076</v>
      </c>
    </row>
    <row r="35" spans="1:6" s="183" customFormat="1" ht="25.5">
      <c r="A35" s="193" t="s">
        <v>165</v>
      </c>
      <c r="B35" s="190" t="s">
        <v>166</v>
      </c>
      <c r="C35" s="186">
        <v>465000</v>
      </c>
      <c r="D35" s="187">
        <v>53358</v>
      </c>
      <c r="E35" s="188">
        <v>11.47483870967742</v>
      </c>
      <c r="F35" s="189">
        <v>26909</v>
      </c>
    </row>
    <row r="36" spans="1:6" s="183" customFormat="1" ht="25.5">
      <c r="A36" s="178" t="s">
        <v>167</v>
      </c>
      <c r="B36" s="190" t="s">
        <v>168</v>
      </c>
      <c r="C36" s="186">
        <v>19686000</v>
      </c>
      <c r="D36" s="187">
        <v>0</v>
      </c>
      <c r="E36" s="188">
        <v>0</v>
      </c>
      <c r="F36" s="189">
        <v>0</v>
      </c>
    </row>
    <row r="37" spans="1:6" s="183" customFormat="1" ht="25.5">
      <c r="A37" s="178" t="s">
        <v>169</v>
      </c>
      <c r="B37" s="190" t="s">
        <v>170</v>
      </c>
      <c r="C37" s="186">
        <v>2323084</v>
      </c>
      <c r="D37" s="187">
        <v>0</v>
      </c>
      <c r="E37" s="188">
        <v>0</v>
      </c>
      <c r="F37" s="189">
        <v>0</v>
      </c>
    </row>
    <row r="38" spans="1:6" s="183" customFormat="1" ht="12.75">
      <c r="A38" s="178"/>
      <c r="B38" s="194" t="s">
        <v>171</v>
      </c>
      <c r="C38" s="180">
        <v>412149</v>
      </c>
      <c r="D38" s="181">
        <v>75285</v>
      </c>
      <c r="E38" s="182">
        <v>18.26645218112867</v>
      </c>
      <c r="F38" s="137">
        <v>35761</v>
      </c>
    </row>
    <row r="39" spans="1:6" s="183" customFormat="1" ht="12.75">
      <c r="A39" s="195" t="s">
        <v>172</v>
      </c>
      <c r="B39" s="190" t="s">
        <v>173</v>
      </c>
      <c r="C39" s="186">
        <v>39922</v>
      </c>
      <c r="D39" s="187">
        <v>13308</v>
      </c>
      <c r="E39" s="188">
        <v>33.33500325634988</v>
      </c>
      <c r="F39" s="189">
        <v>6654</v>
      </c>
    </row>
    <row r="40" spans="1:6" s="183" customFormat="1" ht="12.75">
      <c r="A40" s="178" t="s">
        <v>174</v>
      </c>
      <c r="B40" s="190" t="s">
        <v>175</v>
      </c>
      <c r="C40" s="186">
        <v>327143</v>
      </c>
      <c r="D40" s="187">
        <v>50308</v>
      </c>
      <c r="E40" s="188">
        <v>15.37798455109845</v>
      </c>
      <c r="F40" s="189">
        <v>25154</v>
      </c>
    </row>
    <row r="41" spans="1:6" s="196" customFormat="1" ht="12.75">
      <c r="A41" s="178" t="s">
        <v>176</v>
      </c>
      <c r="B41" s="190" t="s">
        <v>177</v>
      </c>
      <c r="C41" s="186">
        <v>45084</v>
      </c>
      <c r="D41" s="187">
        <v>11669</v>
      </c>
      <c r="E41" s="188">
        <v>25.88279655753704</v>
      </c>
      <c r="F41" s="189">
        <v>3953</v>
      </c>
    </row>
    <row r="42" spans="1:6" s="183" customFormat="1" ht="12.75">
      <c r="A42" s="178"/>
      <c r="B42" s="194" t="s">
        <v>178</v>
      </c>
      <c r="C42" s="180">
        <v>300000</v>
      </c>
      <c r="D42" s="181">
        <v>0</v>
      </c>
      <c r="E42" s="182">
        <v>0</v>
      </c>
      <c r="F42" s="137">
        <v>0</v>
      </c>
    </row>
    <row r="43" spans="1:6" s="183" customFormat="1" ht="25.5">
      <c r="A43" s="178" t="s">
        <v>1472</v>
      </c>
      <c r="B43" s="190" t="s">
        <v>179</v>
      </c>
      <c r="C43" s="186">
        <v>300000</v>
      </c>
      <c r="D43" s="187">
        <v>0</v>
      </c>
      <c r="E43" s="188">
        <v>0</v>
      </c>
      <c r="F43" s="189">
        <v>0</v>
      </c>
    </row>
    <row r="44" spans="1:6" s="183" customFormat="1" ht="12.75">
      <c r="A44" s="178"/>
      <c r="B44" s="184" t="s">
        <v>180</v>
      </c>
      <c r="C44" s="180">
        <v>10433778</v>
      </c>
      <c r="D44" s="181">
        <v>1957623</v>
      </c>
      <c r="E44" s="182">
        <v>18.762360096218263</v>
      </c>
      <c r="F44" s="137">
        <v>1031952</v>
      </c>
    </row>
    <row r="45" spans="1:6" s="183" customFormat="1" ht="12.75">
      <c r="A45" s="178" t="s">
        <v>181</v>
      </c>
      <c r="B45" s="190" t="s">
        <v>182</v>
      </c>
      <c r="C45" s="186">
        <v>295000</v>
      </c>
      <c r="D45" s="187">
        <v>9155</v>
      </c>
      <c r="E45" s="188">
        <v>3.103389830508475</v>
      </c>
      <c r="F45" s="189">
        <v>4541</v>
      </c>
    </row>
    <row r="46" spans="1:6" s="183" customFormat="1" ht="12.75">
      <c r="A46" s="178" t="s">
        <v>183</v>
      </c>
      <c r="B46" s="190" t="s">
        <v>904</v>
      </c>
      <c r="C46" s="186">
        <v>2085000</v>
      </c>
      <c r="D46" s="187">
        <v>464484</v>
      </c>
      <c r="E46" s="188">
        <v>22.277410071942448</v>
      </c>
      <c r="F46" s="189">
        <v>235548</v>
      </c>
    </row>
    <row r="47" spans="1:6" s="183" customFormat="1" ht="12.75">
      <c r="A47" s="178" t="s">
        <v>905</v>
      </c>
      <c r="B47" s="190" t="s">
        <v>906</v>
      </c>
      <c r="C47" s="186">
        <v>50000</v>
      </c>
      <c r="D47" s="187">
        <v>5510</v>
      </c>
      <c r="E47" s="188">
        <v>11.02</v>
      </c>
      <c r="F47" s="189">
        <v>2152</v>
      </c>
    </row>
    <row r="48" spans="1:6" s="183" customFormat="1" ht="25.5">
      <c r="A48" s="178" t="s">
        <v>907</v>
      </c>
      <c r="B48" s="190" t="s">
        <v>908</v>
      </c>
      <c r="C48" s="186">
        <v>30000</v>
      </c>
      <c r="D48" s="197">
        <v>4384</v>
      </c>
      <c r="E48" s="188">
        <v>14.613333333333333</v>
      </c>
      <c r="F48" s="189">
        <v>2305</v>
      </c>
    </row>
    <row r="49" spans="1:6" s="183" customFormat="1" ht="12.75" customHeight="1">
      <c r="A49" s="178" t="s">
        <v>909</v>
      </c>
      <c r="B49" s="190" t="s">
        <v>910</v>
      </c>
      <c r="C49" s="186">
        <v>2196000</v>
      </c>
      <c r="D49" s="197">
        <v>326980</v>
      </c>
      <c r="E49" s="188">
        <v>14.889799635701277</v>
      </c>
      <c r="F49" s="189">
        <v>163907</v>
      </c>
    </row>
    <row r="50" spans="1:6" s="183" customFormat="1" ht="25.5" customHeight="1">
      <c r="A50" s="178" t="s">
        <v>911</v>
      </c>
      <c r="B50" s="190" t="s">
        <v>912</v>
      </c>
      <c r="C50" s="186">
        <v>1000</v>
      </c>
      <c r="D50" s="187">
        <v>0</v>
      </c>
      <c r="E50" s="188">
        <v>0</v>
      </c>
      <c r="F50" s="189">
        <v>0</v>
      </c>
    </row>
    <row r="51" spans="1:6" s="183" customFormat="1" ht="12.75">
      <c r="A51" s="178" t="s">
        <v>913</v>
      </c>
      <c r="B51" s="190" t="s">
        <v>914</v>
      </c>
      <c r="C51" s="186">
        <v>2650000</v>
      </c>
      <c r="D51" s="187">
        <v>395117</v>
      </c>
      <c r="E51" s="188">
        <v>14.910075471698114</v>
      </c>
      <c r="F51" s="189">
        <v>218660</v>
      </c>
    </row>
    <row r="52" spans="1:6" s="183" customFormat="1" ht="12.75">
      <c r="A52" s="178" t="s">
        <v>915</v>
      </c>
      <c r="B52" s="190" t="s">
        <v>916</v>
      </c>
      <c r="C52" s="186">
        <v>650000</v>
      </c>
      <c r="D52" s="187">
        <v>138082</v>
      </c>
      <c r="E52" s="188">
        <v>21.243384615384617</v>
      </c>
      <c r="F52" s="189">
        <v>73459</v>
      </c>
    </row>
    <row r="53" spans="1:6" s="183" customFormat="1" ht="26.25" customHeight="1">
      <c r="A53" s="178" t="s">
        <v>917</v>
      </c>
      <c r="B53" s="190" t="s">
        <v>918</v>
      </c>
      <c r="C53" s="186">
        <v>155000</v>
      </c>
      <c r="D53" s="187">
        <v>24458</v>
      </c>
      <c r="E53" s="188">
        <v>15.779354838709677</v>
      </c>
      <c r="F53" s="189">
        <v>13029</v>
      </c>
    </row>
    <row r="54" spans="1:6" s="183" customFormat="1" ht="12.75">
      <c r="A54" s="178" t="s">
        <v>1667</v>
      </c>
      <c r="B54" s="190" t="s">
        <v>919</v>
      </c>
      <c r="C54" s="186">
        <v>1816078</v>
      </c>
      <c r="D54" s="187">
        <v>508031</v>
      </c>
      <c r="E54" s="188">
        <v>27.9740738007949</v>
      </c>
      <c r="F54" s="189">
        <v>267634</v>
      </c>
    </row>
    <row r="55" spans="1:6" s="183" customFormat="1" ht="51">
      <c r="A55" s="178" t="s">
        <v>91</v>
      </c>
      <c r="B55" s="190" t="s">
        <v>920</v>
      </c>
      <c r="C55" s="186">
        <v>51200</v>
      </c>
      <c r="D55" s="187">
        <v>2753</v>
      </c>
      <c r="E55" s="188">
        <v>5.376953125</v>
      </c>
      <c r="F55" s="189">
        <v>1080</v>
      </c>
    </row>
    <row r="56" spans="1:6" s="183" customFormat="1" ht="12.75">
      <c r="A56" s="178" t="s">
        <v>921</v>
      </c>
      <c r="B56" s="190" t="s">
        <v>922</v>
      </c>
      <c r="C56" s="186">
        <v>452000</v>
      </c>
      <c r="D56" s="187">
        <v>78639</v>
      </c>
      <c r="E56" s="188">
        <v>17.398008849557524</v>
      </c>
      <c r="F56" s="189">
        <v>49637</v>
      </c>
    </row>
    <row r="57" spans="1:6" s="183" customFormat="1" ht="12.75">
      <c r="A57" s="178" t="s">
        <v>923</v>
      </c>
      <c r="B57" s="190" t="s">
        <v>924</v>
      </c>
      <c r="C57" s="186">
        <v>2500</v>
      </c>
      <c r="D57" s="187">
        <v>30</v>
      </c>
      <c r="E57" s="188">
        <v>1.2</v>
      </c>
      <c r="F57" s="189">
        <v>0</v>
      </c>
    </row>
    <row r="58" spans="1:6" s="183" customFormat="1" ht="12.75">
      <c r="A58" s="178"/>
      <c r="B58" s="194" t="s">
        <v>925</v>
      </c>
      <c r="C58" s="180">
        <v>18000</v>
      </c>
      <c r="D58" s="181">
        <v>2325</v>
      </c>
      <c r="E58" s="182">
        <v>12.916666666666668</v>
      </c>
      <c r="F58" s="137">
        <v>1205</v>
      </c>
    </row>
    <row r="59" spans="1:6" s="183" customFormat="1" ht="38.25">
      <c r="A59" s="178" t="s">
        <v>926</v>
      </c>
      <c r="B59" s="190" t="s">
        <v>927</v>
      </c>
      <c r="C59" s="186">
        <v>18000</v>
      </c>
      <c r="D59" s="187">
        <v>2325</v>
      </c>
      <c r="E59" s="188">
        <v>12.916666666666668</v>
      </c>
      <c r="F59" s="189">
        <v>1205</v>
      </c>
    </row>
    <row r="60" spans="1:6" s="183" customFormat="1" ht="12.75">
      <c r="A60" s="198"/>
      <c r="B60" s="194" t="s">
        <v>928</v>
      </c>
      <c r="C60" s="180">
        <v>102000</v>
      </c>
      <c r="D60" s="181">
        <v>18500</v>
      </c>
      <c r="E60" s="182">
        <v>18.137254901960784</v>
      </c>
      <c r="F60" s="137">
        <v>18400</v>
      </c>
    </row>
    <row r="61" spans="1:6" s="183" customFormat="1" ht="25.5">
      <c r="A61" s="178" t="s">
        <v>929</v>
      </c>
      <c r="B61" s="190" t="s">
        <v>930</v>
      </c>
      <c r="C61" s="186">
        <v>102000</v>
      </c>
      <c r="D61" s="187">
        <v>18500</v>
      </c>
      <c r="E61" s="188">
        <v>18.137254901960784</v>
      </c>
      <c r="F61" s="189">
        <v>18400</v>
      </c>
    </row>
    <row r="62" spans="1:6" s="183" customFormat="1" ht="25.5">
      <c r="A62" s="178"/>
      <c r="B62" s="194" t="s">
        <v>931</v>
      </c>
      <c r="C62" s="180">
        <v>135000</v>
      </c>
      <c r="D62" s="181">
        <v>0</v>
      </c>
      <c r="E62" s="182">
        <v>0</v>
      </c>
      <c r="F62" s="137">
        <v>0</v>
      </c>
    </row>
    <row r="63" spans="1:6" s="183" customFormat="1" ht="12.75">
      <c r="A63" s="178" t="s">
        <v>932</v>
      </c>
      <c r="B63" s="199" t="s">
        <v>933</v>
      </c>
      <c r="C63" s="186">
        <v>135000</v>
      </c>
      <c r="D63" s="187">
        <v>0</v>
      </c>
      <c r="E63" s="188">
        <v>0</v>
      </c>
      <c r="F63" s="189">
        <v>0</v>
      </c>
    </row>
    <row r="64" spans="1:6" s="183" customFormat="1" ht="15.75">
      <c r="A64" s="200"/>
      <c r="B64" s="201"/>
      <c r="C64" s="202"/>
      <c r="D64" s="152"/>
      <c r="E64" s="153"/>
      <c r="F64" s="39"/>
    </row>
    <row r="65" spans="1:6" s="183" customFormat="1" ht="15.75">
      <c r="A65" s="200"/>
      <c r="B65" s="201"/>
      <c r="C65" s="202"/>
      <c r="D65" s="152"/>
      <c r="E65" s="153"/>
      <c r="F65" s="39"/>
    </row>
    <row r="66" spans="1:6" s="183" customFormat="1" ht="12.75">
      <c r="A66" s="203"/>
      <c r="B66" s="202"/>
      <c r="C66" s="202"/>
      <c r="D66" s="152"/>
      <c r="E66" s="153"/>
      <c r="F66" s="39"/>
    </row>
    <row r="67" spans="1:6" s="209" customFormat="1" ht="11.25">
      <c r="A67" s="203"/>
      <c r="B67" s="204"/>
      <c r="C67" s="205"/>
      <c r="D67" s="206"/>
      <c r="E67" s="207"/>
      <c r="F67" s="208"/>
    </row>
    <row r="68" spans="1:6" s="202" customFormat="1" ht="12.75">
      <c r="A68" s="150"/>
      <c r="B68" s="210"/>
      <c r="C68" s="152"/>
      <c r="D68" s="152"/>
      <c r="E68" s="211"/>
      <c r="F68" s="39"/>
    </row>
    <row r="69" spans="1:5" s="212" customFormat="1" ht="17.25" customHeight="1">
      <c r="A69" s="147" t="s">
        <v>934</v>
      </c>
      <c r="B69" s="201"/>
      <c r="D69" s="164"/>
      <c r="E69" s="213" t="s">
        <v>1510</v>
      </c>
    </row>
    <row r="70" spans="1:6" s="202" customFormat="1" ht="12.75">
      <c r="A70" s="150"/>
      <c r="B70" s="210"/>
      <c r="C70" s="152"/>
      <c r="D70" s="152"/>
      <c r="E70" s="211"/>
      <c r="F70" s="167"/>
    </row>
    <row r="71" spans="1:6" s="202" customFormat="1" ht="12.75" customHeight="1">
      <c r="A71" s="150"/>
      <c r="B71" s="177"/>
      <c r="C71" s="177"/>
      <c r="D71" s="214"/>
      <c r="E71" s="215"/>
      <c r="F71" s="216"/>
    </row>
    <row r="72" ht="12.75">
      <c r="A72" s="217" t="s">
        <v>1612</v>
      </c>
    </row>
    <row r="73" ht="12.75">
      <c r="A73" s="217" t="s">
        <v>1512</v>
      </c>
    </row>
  </sheetData>
  <mergeCells count="3">
    <mergeCell ref="B4:E4"/>
    <mergeCell ref="B2:E2"/>
    <mergeCell ref="B5:E5"/>
  </mergeCells>
  <printOptions/>
  <pageMargins left="0.7480314960629921" right="0.5511811023622047" top="0.7874015748031497" bottom="0.7874015748031497" header="0.5118110236220472" footer="0.5118110236220472"/>
  <pageSetup firstPageNumber="8" useFirstPageNumber="1" horizontalDpi="300" verticalDpi="300" orientation="portrait" paperSize="9" scale="96"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sheetPr codeName="Sheet16"/>
  <dimension ref="A1:H488"/>
  <sheetViews>
    <sheetView zoomScaleSheetLayoutView="75" workbookViewId="0" topLeftCell="A1">
      <selection activeCell="C6" sqref="C6"/>
    </sheetView>
  </sheetViews>
  <sheetFormatPr defaultColWidth="9.140625" defaultRowHeight="17.25" customHeight="1"/>
  <cols>
    <col min="1" max="1" width="38.28125" style="38" customWidth="1"/>
    <col min="2" max="2" width="12.140625" style="262" customWidth="1"/>
    <col min="3" max="3" width="12.140625" style="278" customWidth="1"/>
    <col min="4" max="4" width="12.00390625" style="278" customWidth="1"/>
    <col min="5" max="5" width="7.7109375" style="278" customWidth="1"/>
    <col min="6" max="6" width="8.00390625" style="278" customWidth="1"/>
    <col min="7" max="7" width="12.00390625" style="278" customWidth="1"/>
    <col min="8" max="8" width="11.7109375" style="278" customWidth="1"/>
    <col min="9" max="16384" width="11.421875" style="38" customWidth="1"/>
  </cols>
  <sheetData>
    <row r="1" spans="1:8" ht="17.25" customHeight="1">
      <c r="A1" s="218"/>
      <c r="B1" s="219"/>
      <c r="C1" s="220"/>
      <c r="D1" s="220"/>
      <c r="E1" s="220"/>
      <c r="F1" s="220"/>
      <c r="G1" s="220"/>
      <c r="H1" s="221" t="s">
        <v>935</v>
      </c>
    </row>
    <row r="2" spans="1:8" ht="14.25" customHeight="1">
      <c r="A2" s="223"/>
      <c r="B2" s="224" t="s">
        <v>936</v>
      </c>
      <c r="C2" s="223"/>
      <c r="D2" s="225"/>
      <c r="E2" s="225"/>
      <c r="F2" s="225"/>
      <c r="G2" s="225"/>
      <c r="H2" s="225"/>
    </row>
    <row r="3" spans="1:8" ht="17.25" customHeight="1">
      <c r="A3" s="226" t="s">
        <v>937</v>
      </c>
      <c r="B3" s="222"/>
      <c r="C3" s="225"/>
      <c r="D3" s="225"/>
      <c r="E3" s="225"/>
      <c r="F3" s="225"/>
      <c r="G3" s="225"/>
      <c r="H3" s="225"/>
    </row>
    <row r="4" spans="1:8" ht="13.5" customHeight="1">
      <c r="A4" s="227"/>
      <c r="B4" s="227" t="s">
        <v>938</v>
      </c>
      <c r="C4" s="228"/>
      <c r="D4" s="228"/>
      <c r="E4" s="228"/>
      <c r="F4" s="228"/>
      <c r="G4" s="228"/>
      <c r="H4" s="225"/>
    </row>
    <row r="5" spans="1:8" ht="14.25" customHeight="1">
      <c r="A5" s="229"/>
      <c r="B5" s="230"/>
      <c r="C5" s="231" t="s">
        <v>939</v>
      </c>
      <c r="D5" s="231"/>
      <c r="E5" s="231"/>
      <c r="F5" s="231"/>
      <c r="G5" s="232"/>
      <c r="H5" s="225"/>
    </row>
    <row r="6" spans="1:8" ht="14.25" customHeight="1">
      <c r="A6" s="233"/>
      <c r="B6" s="233"/>
      <c r="C6" s="232"/>
      <c r="D6" s="232"/>
      <c r="E6" s="232"/>
      <c r="F6" s="232"/>
      <c r="G6" s="232"/>
      <c r="H6" s="225"/>
    </row>
    <row r="7" spans="1:8" ht="11.25" customHeight="1">
      <c r="A7" s="233"/>
      <c r="B7" s="233"/>
      <c r="C7" s="232"/>
      <c r="D7" s="232"/>
      <c r="E7" s="232"/>
      <c r="F7" s="232"/>
      <c r="G7" s="232"/>
      <c r="H7" s="97" t="s">
        <v>1516</v>
      </c>
    </row>
    <row r="8" spans="1:8" ht="113.25" customHeight="1">
      <c r="A8" s="64" t="s">
        <v>1465</v>
      </c>
      <c r="B8" s="64" t="s">
        <v>1517</v>
      </c>
      <c r="C8" s="64" t="s">
        <v>940</v>
      </c>
      <c r="D8" s="64" t="s">
        <v>1518</v>
      </c>
      <c r="E8" s="64" t="s">
        <v>941</v>
      </c>
      <c r="F8" s="64" t="s">
        <v>942</v>
      </c>
      <c r="G8" s="64" t="s">
        <v>943</v>
      </c>
      <c r="H8" s="64" t="s">
        <v>943</v>
      </c>
    </row>
    <row r="9" spans="1:8" ht="12" customHeight="1">
      <c r="A9" s="64">
        <v>1</v>
      </c>
      <c r="B9" s="64">
        <v>2</v>
      </c>
      <c r="C9" s="64">
        <v>3</v>
      </c>
      <c r="D9" s="64">
        <v>4</v>
      </c>
      <c r="E9" s="64">
        <v>5</v>
      </c>
      <c r="F9" s="64">
        <v>6</v>
      </c>
      <c r="G9" s="64">
        <v>7</v>
      </c>
      <c r="H9" s="132">
        <v>7</v>
      </c>
    </row>
    <row r="10" spans="1:8" ht="12.75">
      <c r="A10" s="234" t="s">
        <v>944</v>
      </c>
      <c r="B10" s="104">
        <v>1879869890</v>
      </c>
      <c r="C10" s="22" t="s">
        <v>1472</v>
      </c>
      <c r="D10" s="22">
        <v>251285803</v>
      </c>
      <c r="E10" s="235">
        <v>13.367191226197042</v>
      </c>
      <c r="F10" s="236" t="s">
        <v>1472</v>
      </c>
      <c r="G10" s="236" t="s">
        <v>1472</v>
      </c>
      <c r="H10" s="237">
        <v>118699067</v>
      </c>
    </row>
    <row r="11" spans="1:8" ht="12.75" customHeight="1">
      <c r="A11" s="238" t="s">
        <v>945</v>
      </c>
      <c r="B11" s="239">
        <v>2062007829</v>
      </c>
      <c r="C11" s="239">
        <v>332949391</v>
      </c>
      <c r="D11" s="239">
        <v>318263771</v>
      </c>
      <c r="E11" s="235">
        <v>15.434653861345742</v>
      </c>
      <c r="F11" s="240">
        <v>95.58923356012386</v>
      </c>
      <c r="G11" s="239">
        <v>152466132</v>
      </c>
      <c r="H11" s="239">
        <v>153096520</v>
      </c>
    </row>
    <row r="12" spans="1:8" ht="12" customHeight="1">
      <c r="A12" s="241" t="s">
        <v>946</v>
      </c>
      <c r="B12" s="242">
        <v>1772117360</v>
      </c>
      <c r="C12" s="242">
        <v>292398296</v>
      </c>
      <c r="D12" s="242">
        <v>292398296</v>
      </c>
      <c r="E12" s="243">
        <v>16.49993971053926</v>
      </c>
      <c r="F12" s="244">
        <v>100</v>
      </c>
      <c r="G12" s="242">
        <v>139748129</v>
      </c>
      <c r="H12" s="242">
        <v>139748129</v>
      </c>
    </row>
    <row r="13" spans="1:8" ht="12.75" customHeight="1">
      <c r="A13" s="241" t="s">
        <v>947</v>
      </c>
      <c r="B13" s="242">
        <v>99360577</v>
      </c>
      <c r="C13" s="242">
        <v>18016210</v>
      </c>
      <c r="D13" s="242">
        <v>17701009</v>
      </c>
      <c r="E13" s="243">
        <v>17.814921706825434</v>
      </c>
      <c r="F13" s="244">
        <v>98.25045889229754</v>
      </c>
      <c r="G13" s="242">
        <v>7827232</v>
      </c>
      <c r="H13" s="242">
        <v>9307405</v>
      </c>
    </row>
    <row r="14" spans="1:8" ht="12.75" customHeight="1">
      <c r="A14" s="241" t="s">
        <v>948</v>
      </c>
      <c r="B14" s="242">
        <v>190529892</v>
      </c>
      <c r="C14" s="242">
        <v>22534885</v>
      </c>
      <c r="D14" s="242">
        <v>8164466</v>
      </c>
      <c r="E14" s="243">
        <v>4.285136528603081</v>
      </c>
      <c r="F14" s="244">
        <v>36.23034242242639</v>
      </c>
      <c r="G14" s="242">
        <v>4890771</v>
      </c>
      <c r="H14" s="242">
        <v>4040986</v>
      </c>
    </row>
    <row r="15" spans="1:8" s="248" customFormat="1" ht="12.75" customHeight="1">
      <c r="A15" s="245" t="s">
        <v>949</v>
      </c>
      <c r="B15" s="237">
        <v>2060794474</v>
      </c>
      <c r="C15" s="237">
        <v>334838557</v>
      </c>
      <c r="D15" s="237">
        <v>243331866.21</v>
      </c>
      <c r="E15" s="246">
        <v>11.807672685461599</v>
      </c>
      <c r="F15" s="247">
        <v>72.67139973070664</v>
      </c>
      <c r="G15" s="237">
        <v>154604340</v>
      </c>
      <c r="H15" s="237">
        <v>124909551.21</v>
      </c>
    </row>
    <row r="16" spans="1:8" s="249" customFormat="1" ht="12.75" customHeight="1">
      <c r="A16" s="66" t="s">
        <v>950</v>
      </c>
      <c r="B16" s="197">
        <v>1761188343</v>
      </c>
      <c r="C16" s="197">
        <v>307352472</v>
      </c>
      <c r="D16" s="197">
        <v>228944875.21</v>
      </c>
      <c r="E16" s="243">
        <v>12.999454380899229</v>
      </c>
      <c r="F16" s="244">
        <v>74.48935540365525</v>
      </c>
      <c r="G16" s="197">
        <v>144085073</v>
      </c>
      <c r="H16" s="197">
        <v>120025981.21</v>
      </c>
    </row>
    <row r="17" spans="1:8" s="249" customFormat="1" ht="12.75" customHeight="1">
      <c r="A17" s="66" t="s">
        <v>951</v>
      </c>
      <c r="B17" s="197">
        <v>722639628</v>
      </c>
      <c r="C17" s="197">
        <v>120472759</v>
      </c>
      <c r="D17" s="197">
        <v>93764110</v>
      </c>
      <c r="E17" s="243">
        <v>12.975223938314107</v>
      </c>
      <c r="F17" s="244">
        <v>77.8301341965614</v>
      </c>
      <c r="G17" s="197">
        <v>60003832</v>
      </c>
      <c r="H17" s="197">
        <v>50554501</v>
      </c>
    </row>
    <row r="18" spans="1:8" s="249" customFormat="1" ht="12.75" customHeight="1">
      <c r="A18" s="86" t="s">
        <v>952</v>
      </c>
      <c r="B18" s="250">
        <v>317075698</v>
      </c>
      <c r="C18" s="250">
        <v>49279593</v>
      </c>
      <c r="D18" s="250">
        <v>43068650</v>
      </c>
      <c r="E18" s="251">
        <v>13.583081349867438</v>
      </c>
      <c r="F18" s="252">
        <v>87.39652131461393</v>
      </c>
      <c r="G18" s="250">
        <v>25152202</v>
      </c>
      <c r="H18" s="250">
        <v>22960219</v>
      </c>
    </row>
    <row r="19" spans="1:8" s="249" customFormat="1" ht="12.75" customHeight="1">
      <c r="A19" s="66" t="s">
        <v>953</v>
      </c>
      <c r="B19" s="197">
        <v>57387861</v>
      </c>
      <c r="C19" s="197">
        <v>10638991</v>
      </c>
      <c r="D19" s="197">
        <v>10437092</v>
      </c>
      <c r="E19" s="243">
        <v>18.186933295875935</v>
      </c>
      <c r="F19" s="244">
        <v>98.10227304450206</v>
      </c>
      <c r="G19" s="197">
        <v>6073445</v>
      </c>
      <c r="H19" s="197">
        <v>6043371</v>
      </c>
    </row>
    <row r="20" spans="1:8" s="249" customFormat="1" ht="12.75" customHeight="1">
      <c r="A20" s="66" t="s">
        <v>954</v>
      </c>
      <c r="B20" s="197">
        <v>981160854</v>
      </c>
      <c r="C20" s="197">
        <v>176240722</v>
      </c>
      <c r="D20" s="197">
        <v>124743673.21</v>
      </c>
      <c r="E20" s="243">
        <v>12.713886077032582</v>
      </c>
      <c r="F20" s="244">
        <v>70.78027813004533</v>
      </c>
      <c r="G20" s="197">
        <v>78007796</v>
      </c>
      <c r="H20" s="197">
        <v>63428109.21</v>
      </c>
    </row>
    <row r="21" spans="1:8" s="256" customFormat="1" ht="12.75" customHeight="1">
      <c r="A21" s="253" t="s">
        <v>955</v>
      </c>
      <c r="B21" s="250">
        <v>15178062</v>
      </c>
      <c r="C21" s="250" t="s">
        <v>1472</v>
      </c>
      <c r="D21" s="250">
        <v>2469547</v>
      </c>
      <c r="E21" s="251">
        <v>16.27050278223926</v>
      </c>
      <c r="F21" s="252" t="s">
        <v>1472</v>
      </c>
      <c r="G21" s="250" t="s">
        <v>1472</v>
      </c>
      <c r="H21" s="250">
        <v>1237269</v>
      </c>
    </row>
    <row r="22" spans="1:8" s="256" customFormat="1" ht="12.75">
      <c r="A22" s="253" t="s">
        <v>956</v>
      </c>
      <c r="B22" s="250">
        <v>212319951</v>
      </c>
      <c r="C22" s="250" t="s">
        <v>1472</v>
      </c>
      <c r="D22" s="250">
        <v>30991183</v>
      </c>
      <c r="E22" s="251">
        <v>14.596453538179274</v>
      </c>
      <c r="F22" s="250" t="s">
        <v>1472</v>
      </c>
      <c r="G22" s="250" t="s">
        <v>1472</v>
      </c>
      <c r="H22" s="250">
        <v>15379491</v>
      </c>
    </row>
    <row r="23" spans="1:8" s="249" customFormat="1" ht="24.75" customHeight="1">
      <c r="A23" s="257" t="s">
        <v>957</v>
      </c>
      <c r="B23" s="197">
        <v>444394447</v>
      </c>
      <c r="C23" s="197">
        <v>84151893</v>
      </c>
      <c r="D23" s="197">
        <v>60627033</v>
      </c>
      <c r="E23" s="243">
        <v>13.642617140983312</v>
      </c>
      <c r="F23" s="244">
        <v>72.0447643405954</v>
      </c>
      <c r="G23" s="197">
        <v>37419378</v>
      </c>
      <c r="H23" s="197">
        <v>32707096</v>
      </c>
    </row>
    <row r="24" spans="1:8" s="256" customFormat="1" ht="12.75">
      <c r="A24" s="253" t="s">
        <v>956</v>
      </c>
      <c r="B24" s="250">
        <v>12024656</v>
      </c>
      <c r="C24" s="250" t="s">
        <v>1472</v>
      </c>
      <c r="D24" s="250">
        <v>1988910</v>
      </c>
      <c r="E24" s="251">
        <v>16.54026526829541</v>
      </c>
      <c r="F24" s="252" t="s">
        <v>1472</v>
      </c>
      <c r="G24" s="250" t="s">
        <v>1472</v>
      </c>
      <c r="H24" s="250">
        <v>995846</v>
      </c>
    </row>
    <row r="25" spans="1:8" s="249" customFormat="1" ht="12" customHeight="1">
      <c r="A25" s="66" t="s">
        <v>958</v>
      </c>
      <c r="B25" s="197">
        <v>111135003</v>
      </c>
      <c r="C25" s="197">
        <v>19110987</v>
      </c>
      <c r="D25" s="197">
        <v>16775553</v>
      </c>
      <c r="E25" s="243">
        <v>15.094751920778732</v>
      </c>
      <c r="F25" s="244">
        <v>87.7796264525741</v>
      </c>
      <c r="G25" s="197">
        <v>9629467</v>
      </c>
      <c r="H25" s="197">
        <v>8788034</v>
      </c>
    </row>
    <row r="26" spans="1:8" s="249" customFormat="1" ht="24.75" customHeight="1">
      <c r="A26" s="257" t="s">
        <v>959</v>
      </c>
      <c r="B26" s="197">
        <v>6290085</v>
      </c>
      <c r="C26" s="197">
        <v>1747756</v>
      </c>
      <c r="D26" s="197">
        <v>1024084.21</v>
      </c>
      <c r="E26" s="243">
        <v>16.280928000178058</v>
      </c>
      <c r="F26" s="244">
        <v>58.59423226125385</v>
      </c>
      <c r="G26" s="197">
        <v>821789</v>
      </c>
      <c r="H26" s="197">
        <v>303119.21</v>
      </c>
    </row>
    <row r="27" spans="1:8" s="249" customFormat="1" ht="12.75" customHeight="1">
      <c r="A27" s="66" t="s">
        <v>960</v>
      </c>
      <c r="B27" s="197">
        <v>299606131</v>
      </c>
      <c r="C27" s="197">
        <v>27486085</v>
      </c>
      <c r="D27" s="197">
        <v>14386991</v>
      </c>
      <c r="E27" s="243">
        <v>4.801968154650347</v>
      </c>
      <c r="F27" s="244">
        <v>52.34281637417624</v>
      </c>
      <c r="G27" s="197">
        <v>10519267</v>
      </c>
      <c r="H27" s="197">
        <v>4883570</v>
      </c>
    </row>
    <row r="28" spans="1:8" s="249" customFormat="1" ht="12.75" customHeight="1">
      <c r="A28" s="66" t="s">
        <v>961</v>
      </c>
      <c r="B28" s="197">
        <v>105715659</v>
      </c>
      <c r="C28" s="197">
        <v>8677187</v>
      </c>
      <c r="D28" s="197">
        <v>4537235</v>
      </c>
      <c r="E28" s="243">
        <v>4.291923299650433</v>
      </c>
      <c r="F28" s="244">
        <v>52.289238436373445</v>
      </c>
      <c r="G28" s="197">
        <v>3612484</v>
      </c>
      <c r="H28" s="197">
        <v>1479843</v>
      </c>
    </row>
    <row r="29" spans="1:8" s="249" customFormat="1" ht="12.75" customHeight="1">
      <c r="A29" s="66" t="s">
        <v>962</v>
      </c>
      <c r="B29" s="197">
        <v>193890472</v>
      </c>
      <c r="C29" s="197">
        <v>18808898</v>
      </c>
      <c r="D29" s="197">
        <v>9849756</v>
      </c>
      <c r="E29" s="243">
        <v>5.0800619021650535</v>
      </c>
      <c r="F29" s="244">
        <v>52.36753370665309</v>
      </c>
      <c r="G29" s="197">
        <v>6906783</v>
      </c>
      <c r="H29" s="197">
        <v>3403727</v>
      </c>
    </row>
    <row r="30" spans="1:8" s="256" customFormat="1" ht="12.75" customHeight="1">
      <c r="A30" s="253" t="s">
        <v>956</v>
      </c>
      <c r="B30" s="250">
        <v>5499875</v>
      </c>
      <c r="C30" s="250" t="s">
        <v>1472</v>
      </c>
      <c r="D30" s="250">
        <v>543635</v>
      </c>
      <c r="E30" s="251">
        <v>0</v>
      </c>
      <c r="F30" s="252" t="s">
        <v>1472</v>
      </c>
      <c r="G30" s="250" t="s">
        <v>1472</v>
      </c>
      <c r="H30" s="76">
        <v>543635</v>
      </c>
    </row>
    <row r="31" spans="1:8" ht="12.75" customHeight="1">
      <c r="A31" s="72" t="s">
        <v>963</v>
      </c>
      <c r="B31" s="187">
        <v>86980</v>
      </c>
      <c r="C31" s="197" t="s">
        <v>1472</v>
      </c>
      <c r="D31" s="197">
        <v>-17171421</v>
      </c>
      <c r="E31" s="243" t="s">
        <v>1472</v>
      </c>
      <c r="F31" s="244" t="s">
        <v>1472</v>
      </c>
      <c r="G31" s="197" t="s">
        <v>1472</v>
      </c>
      <c r="H31" s="76">
        <v>10134</v>
      </c>
    </row>
    <row r="32" spans="1:8" ht="12.75">
      <c r="A32" s="78" t="s">
        <v>964</v>
      </c>
      <c r="B32" s="187">
        <v>-181011564</v>
      </c>
      <c r="C32" s="197" t="s">
        <v>1472</v>
      </c>
      <c r="D32" s="197">
        <v>25125357.78999999</v>
      </c>
      <c r="E32" s="243" t="s">
        <v>1472</v>
      </c>
      <c r="F32" s="244" t="s">
        <v>1472</v>
      </c>
      <c r="G32" s="197" t="s">
        <v>1472</v>
      </c>
      <c r="H32" s="197">
        <v>-6220618.209999993</v>
      </c>
    </row>
    <row r="33" spans="1:8" ht="12.75">
      <c r="A33" s="71" t="s">
        <v>965</v>
      </c>
      <c r="B33" s="187">
        <v>181011564</v>
      </c>
      <c r="C33" s="197" t="s">
        <v>1472</v>
      </c>
      <c r="D33" s="197">
        <v>-25125358</v>
      </c>
      <c r="E33" s="243" t="s">
        <v>1472</v>
      </c>
      <c r="F33" s="243" t="s">
        <v>1472</v>
      </c>
      <c r="G33" s="197" t="s">
        <v>1472</v>
      </c>
      <c r="H33" s="197">
        <v>6220618</v>
      </c>
    </row>
    <row r="34" spans="1:8" ht="12.75">
      <c r="A34" s="72" t="s">
        <v>966</v>
      </c>
      <c r="B34" s="187">
        <v>184076773</v>
      </c>
      <c r="C34" s="197" t="s">
        <v>1472</v>
      </c>
      <c r="D34" s="197">
        <v>-26705884</v>
      </c>
      <c r="E34" s="243" t="s">
        <v>1472</v>
      </c>
      <c r="F34" s="244" t="s">
        <v>1472</v>
      </c>
      <c r="G34" s="197" t="s">
        <v>1472</v>
      </c>
      <c r="H34" s="76">
        <v>4236730</v>
      </c>
    </row>
    <row r="35" spans="1:8" ht="38.25" customHeight="1">
      <c r="A35" s="75" t="s">
        <v>967</v>
      </c>
      <c r="B35" s="187">
        <v>126221</v>
      </c>
      <c r="C35" s="197">
        <v>-1424948</v>
      </c>
      <c r="D35" s="197">
        <v>-1424948</v>
      </c>
      <c r="E35" s="243" t="s">
        <v>1472</v>
      </c>
      <c r="F35" s="244" t="s">
        <v>1472</v>
      </c>
      <c r="G35" s="197">
        <v>553917</v>
      </c>
      <c r="H35" s="197">
        <v>553917</v>
      </c>
    </row>
    <row r="36" spans="1:8" ht="28.5" customHeight="1">
      <c r="A36" s="257" t="s">
        <v>968</v>
      </c>
      <c r="B36" s="187">
        <v>-3191430</v>
      </c>
      <c r="C36" s="197">
        <v>3005474</v>
      </c>
      <c r="D36" s="197">
        <v>3005474</v>
      </c>
      <c r="E36" s="243" t="s">
        <v>1472</v>
      </c>
      <c r="F36" s="244" t="s">
        <v>1472</v>
      </c>
      <c r="G36" s="197">
        <v>1429971</v>
      </c>
      <c r="H36" s="197">
        <v>1429971</v>
      </c>
    </row>
    <row r="37" spans="1:8" s="249" customFormat="1" ht="12.75" customHeight="1">
      <c r="A37" s="258" t="s">
        <v>969</v>
      </c>
      <c r="B37" s="69"/>
      <c r="C37" s="22"/>
      <c r="D37" s="22"/>
      <c r="E37" s="235"/>
      <c r="F37" s="240"/>
      <c r="G37" s="22"/>
      <c r="H37" s="22"/>
    </row>
    <row r="38" spans="1:8" s="249" customFormat="1" ht="12.75" customHeight="1">
      <c r="A38" s="238" t="s">
        <v>945</v>
      </c>
      <c r="B38" s="69">
        <v>1806699</v>
      </c>
      <c r="C38" s="22">
        <v>250854</v>
      </c>
      <c r="D38" s="22">
        <v>250854</v>
      </c>
      <c r="E38" s="235">
        <v>13.884659259788155</v>
      </c>
      <c r="F38" s="240">
        <v>100</v>
      </c>
      <c r="G38" s="22">
        <v>138138</v>
      </c>
      <c r="H38" s="22">
        <v>138138</v>
      </c>
    </row>
    <row r="39" spans="1:8" s="249" customFormat="1" ht="12.75" customHeight="1">
      <c r="A39" s="241" t="s">
        <v>946</v>
      </c>
      <c r="B39" s="73">
        <v>1806699</v>
      </c>
      <c r="C39" s="76">
        <v>250854</v>
      </c>
      <c r="D39" s="76">
        <v>250854</v>
      </c>
      <c r="E39" s="259">
        <v>13.884659259788155</v>
      </c>
      <c r="F39" s="260">
        <v>100</v>
      </c>
      <c r="G39" s="76">
        <v>138138</v>
      </c>
      <c r="H39" s="76">
        <v>138138</v>
      </c>
    </row>
    <row r="40" spans="1:8" s="249" customFormat="1" ht="12.75" customHeight="1">
      <c r="A40" s="67" t="s">
        <v>970</v>
      </c>
      <c r="B40" s="69">
        <v>1806699</v>
      </c>
      <c r="C40" s="22">
        <v>250854</v>
      </c>
      <c r="D40" s="22">
        <v>221266</v>
      </c>
      <c r="E40" s="235">
        <v>12.246976391750923</v>
      </c>
      <c r="F40" s="240">
        <v>88.20509140775113</v>
      </c>
      <c r="G40" s="22">
        <v>138138</v>
      </c>
      <c r="H40" s="22">
        <v>116589</v>
      </c>
    </row>
    <row r="41" spans="1:8" s="249" customFormat="1" ht="12.75" customHeight="1">
      <c r="A41" s="66" t="s">
        <v>971</v>
      </c>
      <c r="B41" s="73">
        <v>1755799</v>
      </c>
      <c r="C41" s="76">
        <v>237699</v>
      </c>
      <c r="D41" s="76">
        <v>212172</v>
      </c>
      <c r="E41" s="259">
        <v>12.084071126592509</v>
      </c>
      <c r="F41" s="260">
        <v>89.26078780306186</v>
      </c>
      <c r="G41" s="76">
        <v>133048</v>
      </c>
      <c r="H41" s="76">
        <v>109364</v>
      </c>
    </row>
    <row r="42" spans="1:8" s="249" customFormat="1" ht="12.75" customHeight="1">
      <c r="A42" s="66" t="s">
        <v>972</v>
      </c>
      <c r="B42" s="73">
        <v>1743799</v>
      </c>
      <c r="C42" s="76">
        <v>235699</v>
      </c>
      <c r="D42" s="76">
        <v>210172</v>
      </c>
      <c r="E42" s="259">
        <v>12.052535871393435</v>
      </c>
      <c r="F42" s="260">
        <v>89.16966130530889</v>
      </c>
      <c r="G42" s="76">
        <v>132048</v>
      </c>
      <c r="H42" s="76">
        <v>108364</v>
      </c>
    </row>
    <row r="43" spans="1:8" s="263" customFormat="1" ht="12.75" customHeight="1">
      <c r="A43" s="261" t="s">
        <v>952</v>
      </c>
      <c r="B43" s="81">
        <v>610155</v>
      </c>
      <c r="C43" s="250">
        <v>88363</v>
      </c>
      <c r="D43" s="250">
        <v>72956</v>
      </c>
      <c r="E43" s="251">
        <v>11.956961755619472</v>
      </c>
      <c r="F43" s="252">
        <v>82.56396908208187</v>
      </c>
      <c r="G43" s="250">
        <v>51793</v>
      </c>
      <c r="H43" s="76">
        <v>37783</v>
      </c>
    </row>
    <row r="44" spans="1:8" s="249" customFormat="1" ht="12.75" customHeight="1">
      <c r="A44" s="66" t="s">
        <v>973</v>
      </c>
      <c r="B44" s="73">
        <v>12000</v>
      </c>
      <c r="C44" s="76">
        <v>2000</v>
      </c>
      <c r="D44" s="76">
        <v>2000</v>
      </c>
      <c r="E44" s="259">
        <v>16.666666666666664</v>
      </c>
      <c r="F44" s="260">
        <v>100</v>
      </c>
      <c r="G44" s="76">
        <v>1000</v>
      </c>
      <c r="H44" s="76">
        <v>1000</v>
      </c>
    </row>
    <row r="45" spans="1:8" s="249" customFormat="1" ht="12.75" customHeight="1">
      <c r="A45" s="66" t="s">
        <v>958</v>
      </c>
      <c r="B45" s="73">
        <v>12000</v>
      </c>
      <c r="C45" s="76">
        <v>2000</v>
      </c>
      <c r="D45" s="76">
        <v>2000</v>
      </c>
      <c r="E45" s="259">
        <v>16.666666666666664</v>
      </c>
      <c r="F45" s="260">
        <v>100</v>
      </c>
      <c r="G45" s="76">
        <v>1000</v>
      </c>
      <c r="H45" s="76">
        <v>1000</v>
      </c>
    </row>
    <row r="46" spans="1:8" s="249" customFormat="1" ht="12.75" customHeight="1">
      <c r="A46" s="66" t="s">
        <v>960</v>
      </c>
      <c r="B46" s="73">
        <v>50900</v>
      </c>
      <c r="C46" s="76">
        <v>13155</v>
      </c>
      <c r="D46" s="76">
        <v>9094</v>
      </c>
      <c r="E46" s="259">
        <v>17.8664047151277</v>
      </c>
      <c r="F46" s="260">
        <v>0</v>
      </c>
      <c r="G46" s="76">
        <v>5090</v>
      </c>
      <c r="H46" s="76">
        <v>7225</v>
      </c>
    </row>
    <row r="47" spans="1:8" s="249" customFormat="1" ht="12.75" customHeight="1">
      <c r="A47" s="66" t="s">
        <v>974</v>
      </c>
      <c r="B47" s="73">
        <v>50900</v>
      </c>
      <c r="C47" s="76">
        <v>13155</v>
      </c>
      <c r="D47" s="76">
        <v>9094</v>
      </c>
      <c r="E47" s="259">
        <v>17.8664047151277</v>
      </c>
      <c r="F47" s="260">
        <v>0</v>
      </c>
      <c r="G47" s="76">
        <v>5090</v>
      </c>
      <c r="H47" s="76">
        <v>7225</v>
      </c>
    </row>
    <row r="48" spans="1:8" s="249" customFormat="1" ht="12.75" customHeight="1">
      <c r="A48" s="245" t="s">
        <v>975</v>
      </c>
      <c r="B48" s="69"/>
      <c r="C48" s="22"/>
      <c r="D48" s="22"/>
      <c r="E48" s="235"/>
      <c r="F48" s="240"/>
      <c r="G48" s="22"/>
      <c r="H48" s="22"/>
    </row>
    <row r="49" spans="1:8" s="249" customFormat="1" ht="12.75" customHeight="1">
      <c r="A49" s="238" t="s">
        <v>945</v>
      </c>
      <c r="B49" s="69">
        <v>9831088</v>
      </c>
      <c r="C49" s="22">
        <v>1696197</v>
      </c>
      <c r="D49" s="22">
        <v>1731210</v>
      </c>
      <c r="E49" s="235">
        <v>17.609546369638842</v>
      </c>
      <c r="F49" s="240">
        <v>102.06420598550758</v>
      </c>
      <c r="G49" s="22">
        <v>810599</v>
      </c>
      <c r="H49" s="22">
        <v>834602</v>
      </c>
    </row>
    <row r="50" spans="1:8" s="249" customFormat="1" ht="12.75" customHeight="1">
      <c r="A50" s="241" t="s">
        <v>946</v>
      </c>
      <c r="B50" s="73">
        <v>9572088</v>
      </c>
      <c r="C50" s="76">
        <v>1671197</v>
      </c>
      <c r="D50" s="76">
        <v>1671197</v>
      </c>
      <c r="E50" s="259">
        <v>17.459064312822868</v>
      </c>
      <c r="F50" s="260">
        <v>100</v>
      </c>
      <c r="G50" s="76">
        <v>796099</v>
      </c>
      <c r="H50" s="76">
        <v>796099</v>
      </c>
    </row>
    <row r="51" spans="1:8" s="249" customFormat="1" ht="13.5" customHeight="1">
      <c r="A51" s="241" t="s">
        <v>947</v>
      </c>
      <c r="B51" s="73">
        <v>259000</v>
      </c>
      <c r="C51" s="76">
        <v>25000</v>
      </c>
      <c r="D51" s="76">
        <v>60013</v>
      </c>
      <c r="E51" s="259">
        <v>23.171042471042472</v>
      </c>
      <c r="F51" s="260">
        <v>240.05200000000002</v>
      </c>
      <c r="G51" s="76">
        <v>14500</v>
      </c>
      <c r="H51" s="76">
        <v>38503</v>
      </c>
    </row>
    <row r="52" spans="1:8" s="249" customFormat="1" ht="12.75" customHeight="1">
      <c r="A52" s="67" t="s">
        <v>976</v>
      </c>
      <c r="B52" s="69">
        <v>9831088</v>
      </c>
      <c r="C52" s="22">
        <v>1696197</v>
      </c>
      <c r="D52" s="22">
        <v>1270151</v>
      </c>
      <c r="E52" s="235">
        <v>12.919739910780983</v>
      </c>
      <c r="F52" s="240">
        <v>74.88228077281117</v>
      </c>
      <c r="G52" s="22">
        <v>810599</v>
      </c>
      <c r="H52" s="22">
        <v>648590</v>
      </c>
    </row>
    <row r="53" spans="1:8" s="249" customFormat="1" ht="12.75" customHeight="1">
      <c r="A53" s="66" t="s">
        <v>971</v>
      </c>
      <c r="B53" s="73">
        <v>8761233</v>
      </c>
      <c r="C53" s="76">
        <v>1562197</v>
      </c>
      <c r="D53" s="76">
        <v>1212459</v>
      </c>
      <c r="E53" s="259">
        <v>13.83890829064813</v>
      </c>
      <c r="F53" s="260">
        <v>77.61242660176661</v>
      </c>
      <c r="G53" s="76">
        <v>717599</v>
      </c>
      <c r="H53" s="76">
        <v>601541</v>
      </c>
    </row>
    <row r="54" spans="1:8" s="249" customFormat="1" ht="12.75" customHeight="1">
      <c r="A54" s="66" t="s">
        <v>972</v>
      </c>
      <c r="B54" s="73">
        <v>8656447</v>
      </c>
      <c r="C54" s="76">
        <v>1490197</v>
      </c>
      <c r="D54" s="76">
        <v>1141049</v>
      </c>
      <c r="E54" s="259">
        <v>13.181493515757678</v>
      </c>
      <c r="F54" s="260">
        <v>76.57034606833861</v>
      </c>
      <c r="G54" s="76">
        <v>717599</v>
      </c>
      <c r="H54" s="76">
        <v>601050</v>
      </c>
    </row>
    <row r="55" spans="1:8" s="263" customFormat="1" ht="12" customHeight="1">
      <c r="A55" s="261" t="s">
        <v>952</v>
      </c>
      <c r="B55" s="81">
        <v>5068485</v>
      </c>
      <c r="C55" s="250">
        <v>800797</v>
      </c>
      <c r="D55" s="250">
        <v>692156</v>
      </c>
      <c r="E55" s="251">
        <v>13.656072771252159</v>
      </c>
      <c r="F55" s="252">
        <v>86.43339073448078</v>
      </c>
      <c r="G55" s="250">
        <v>410400</v>
      </c>
      <c r="H55" s="76">
        <v>375281</v>
      </c>
    </row>
    <row r="56" spans="1:8" s="249" customFormat="1" ht="12.75" customHeight="1">
      <c r="A56" s="66" t="s">
        <v>973</v>
      </c>
      <c r="B56" s="73">
        <v>104786</v>
      </c>
      <c r="C56" s="76">
        <v>72000</v>
      </c>
      <c r="D56" s="76">
        <v>71410</v>
      </c>
      <c r="E56" s="259">
        <v>68.14841677323307</v>
      </c>
      <c r="F56" s="260">
        <v>99.18055555555556</v>
      </c>
      <c r="G56" s="76">
        <v>0</v>
      </c>
      <c r="H56" s="76">
        <v>491</v>
      </c>
    </row>
    <row r="57" spans="1:8" s="249" customFormat="1" ht="27.75" customHeight="1">
      <c r="A57" s="257" t="s">
        <v>959</v>
      </c>
      <c r="B57" s="73">
        <v>104786</v>
      </c>
      <c r="C57" s="76">
        <v>72000</v>
      </c>
      <c r="D57" s="76">
        <v>71410</v>
      </c>
      <c r="E57" s="259">
        <v>68.14841677323307</v>
      </c>
      <c r="F57" s="260">
        <v>99.18055555555556</v>
      </c>
      <c r="G57" s="76">
        <v>0</v>
      </c>
      <c r="H57" s="76">
        <v>491</v>
      </c>
    </row>
    <row r="58" spans="1:8" s="249" customFormat="1" ht="12.75" customHeight="1">
      <c r="A58" s="66" t="s">
        <v>960</v>
      </c>
      <c r="B58" s="73">
        <v>1069855</v>
      </c>
      <c r="C58" s="76">
        <v>134000</v>
      </c>
      <c r="D58" s="76">
        <v>57692</v>
      </c>
      <c r="E58" s="259">
        <v>5.392506461155952</v>
      </c>
      <c r="F58" s="260">
        <v>43.05373134328358</v>
      </c>
      <c r="G58" s="76">
        <v>93000</v>
      </c>
      <c r="H58" s="76">
        <v>47049</v>
      </c>
    </row>
    <row r="59" spans="1:8" s="249" customFormat="1" ht="12.75">
      <c r="A59" s="66" t="s">
        <v>961</v>
      </c>
      <c r="B59" s="73">
        <v>1069855</v>
      </c>
      <c r="C59" s="76">
        <v>134000</v>
      </c>
      <c r="D59" s="76">
        <v>57692</v>
      </c>
      <c r="E59" s="259">
        <v>5.392506461155952</v>
      </c>
      <c r="F59" s="260">
        <v>43.05373134328358</v>
      </c>
      <c r="G59" s="76">
        <v>93000</v>
      </c>
      <c r="H59" s="76">
        <v>47049</v>
      </c>
    </row>
    <row r="60" spans="1:8" s="249" customFormat="1" ht="12.75" customHeight="1">
      <c r="A60" s="245" t="s">
        <v>977</v>
      </c>
      <c r="B60" s="73"/>
      <c r="C60" s="76"/>
      <c r="D60" s="76"/>
      <c r="E60" s="235"/>
      <c r="F60" s="240"/>
      <c r="G60" s="76"/>
      <c r="H60" s="76"/>
    </row>
    <row r="61" spans="1:8" s="249" customFormat="1" ht="12.75" customHeight="1">
      <c r="A61" s="238" t="s">
        <v>945</v>
      </c>
      <c r="B61" s="69">
        <v>8151146</v>
      </c>
      <c r="C61" s="22">
        <v>1073438</v>
      </c>
      <c r="D61" s="22">
        <v>992502</v>
      </c>
      <c r="E61" s="235">
        <v>12.176226508517942</v>
      </c>
      <c r="F61" s="240">
        <v>92.46011413793809</v>
      </c>
      <c r="G61" s="22">
        <v>539892</v>
      </c>
      <c r="H61" s="22">
        <v>473548</v>
      </c>
    </row>
    <row r="62" spans="1:8" s="249" customFormat="1" ht="12.75" customHeight="1">
      <c r="A62" s="241" t="s">
        <v>946</v>
      </c>
      <c r="B62" s="73">
        <v>6697579</v>
      </c>
      <c r="C62" s="76">
        <v>962965</v>
      </c>
      <c r="D62" s="76">
        <v>962965</v>
      </c>
      <c r="E62" s="259">
        <v>14.37780726438613</v>
      </c>
      <c r="F62" s="260">
        <v>100</v>
      </c>
      <c r="G62" s="76">
        <v>483240</v>
      </c>
      <c r="H62" s="76">
        <v>483240</v>
      </c>
    </row>
    <row r="63" spans="1:8" s="249" customFormat="1" ht="13.5" customHeight="1">
      <c r="A63" s="241" t="s">
        <v>947</v>
      </c>
      <c r="B63" s="73">
        <v>495985</v>
      </c>
      <c r="C63" s="76">
        <v>103642</v>
      </c>
      <c r="D63" s="76">
        <v>29537</v>
      </c>
      <c r="E63" s="259">
        <v>5.955220419972378</v>
      </c>
      <c r="F63" s="260">
        <v>28.49906408598831</v>
      </c>
      <c r="G63" s="76">
        <v>49821</v>
      </c>
      <c r="H63" s="76">
        <v>-9692</v>
      </c>
    </row>
    <row r="64" spans="1:8" s="249" customFormat="1" ht="12.75" customHeight="1">
      <c r="A64" s="241" t="s">
        <v>948</v>
      </c>
      <c r="B64" s="73">
        <v>957582</v>
      </c>
      <c r="C64" s="76">
        <v>6831</v>
      </c>
      <c r="D64" s="76">
        <v>0</v>
      </c>
      <c r="E64" s="259">
        <v>0</v>
      </c>
      <c r="F64" s="260">
        <v>0</v>
      </c>
      <c r="G64" s="76">
        <v>6831</v>
      </c>
      <c r="H64" s="76">
        <v>0</v>
      </c>
    </row>
    <row r="65" spans="1:8" s="249" customFormat="1" ht="12.75" customHeight="1">
      <c r="A65" s="67" t="s">
        <v>976</v>
      </c>
      <c r="B65" s="69">
        <v>8151146</v>
      </c>
      <c r="C65" s="22">
        <v>1073438</v>
      </c>
      <c r="D65" s="22">
        <v>744353</v>
      </c>
      <c r="E65" s="235">
        <v>9.13188157836947</v>
      </c>
      <c r="F65" s="240">
        <v>69.34289637594347</v>
      </c>
      <c r="G65" s="22">
        <v>539892</v>
      </c>
      <c r="H65" s="22">
        <v>371823</v>
      </c>
    </row>
    <row r="66" spans="1:8" s="249" customFormat="1" ht="12.75" customHeight="1">
      <c r="A66" s="66" t="s">
        <v>978</v>
      </c>
      <c r="B66" s="73">
        <v>7123954</v>
      </c>
      <c r="C66" s="76">
        <v>1042799</v>
      </c>
      <c r="D66" s="76">
        <v>739449</v>
      </c>
      <c r="E66" s="259">
        <v>10.379755399880459</v>
      </c>
      <c r="F66" s="260">
        <v>70.91002196971804</v>
      </c>
      <c r="G66" s="76">
        <v>526453</v>
      </c>
      <c r="H66" s="76">
        <v>369928</v>
      </c>
    </row>
    <row r="67" spans="1:8" s="249" customFormat="1" ht="12.75" customHeight="1">
      <c r="A67" s="66" t="s">
        <v>972</v>
      </c>
      <c r="B67" s="73">
        <v>7118257</v>
      </c>
      <c r="C67" s="76">
        <v>1037102</v>
      </c>
      <c r="D67" s="76">
        <v>739449</v>
      </c>
      <c r="E67" s="259">
        <v>10.388062695685193</v>
      </c>
      <c r="F67" s="260">
        <v>71.29954430711733</v>
      </c>
      <c r="G67" s="76">
        <v>521253</v>
      </c>
      <c r="H67" s="76">
        <v>369928</v>
      </c>
    </row>
    <row r="68" spans="1:8" s="263" customFormat="1" ht="12.75" customHeight="1">
      <c r="A68" s="261" t="s">
        <v>979</v>
      </c>
      <c r="B68" s="81">
        <v>3907377</v>
      </c>
      <c r="C68" s="250">
        <v>594312</v>
      </c>
      <c r="D68" s="250">
        <v>453536</v>
      </c>
      <c r="E68" s="251">
        <v>11.607172791363618</v>
      </c>
      <c r="F68" s="252">
        <v>76.31277847325984</v>
      </c>
      <c r="G68" s="250">
        <v>298608</v>
      </c>
      <c r="H68" s="76">
        <v>225330</v>
      </c>
    </row>
    <row r="69" spans="1:8" s="249" customFormat="1" ht="12.75" customHeight="1">
      <c r="A69" s="66" t="s">
        <v>973</v>
      </c>
      <c r="B69" s="73">
        <v>5697</v>
      </c>
      <c r="C69" s="76">
        <v>5697</v>
      </c>
      <c r="D69" s="76">
        <v>0</v>
      </c>
      <c r="E69" s="259">
        <v>0</v>
      </c>
      <c r="F69" s="260">
        <v>0</v>
      </c>
      <c r="G69" s="76">
        <v>5200</v>
      </c>
      <c r="H69" s="76">
        <v>0</v>
      </c>
    </row>
    <row r="70" spans="1:8" s="249" customFormat="1" ht="25.5" customHeight="1">
      <c r="A70" s="257" t="s">
        <v>959</v>
      </c>
      <c r="B70" s="73">
        <v>5697</v>
      </c>
      <c r="C70" s="76">
        <v>5697</v>
      </c>
      <c r="D70" s="76">
        <v>0</v>
      </c>
      <c r="E70" s="259">
        <v>0</v>
      </c>
      <c r="F70" s="260">
        <v>0</v>
      </c>
      <c r="G70" s="76">
        <v>5200</v>
      </c>
      <c r="H70" s="76">
        <v>0</v>
      </c>
    </row>
    <row r="71" spans="1:8" s="249" customFormat="1" ht="12.75" customHeight="1">
      <c r="A71" s="66" t="s">
        <v>960</v>
      </c>
      <c r="B71" s="73">
        <v>1027192</v>
      </c>
      <c r="C71" s="76">
        <v>30639</v>
      </c>
      <c r="D71" s="76">
        <v>4904</v>
      </c>
      <c r="E71" s="259">
        <v>0.47741804842716845</v>
      </c>
      <c r="F71" s="260">
        <v>16.005744312803944</v>
      </c>
      <c r="G71" s="76">
        <v>13439</v>
      </c>
      <c r="H71" s="76">
        <v>1895</v>
      </c>
    </row>
    <row r="72" spans="1:8" s="249" customFormat="1" ht="12.75" customHeight="1">
      <c r="A72" s="66" t="s">
        <v>961</v>
      </c>
      <c r="B72" s="73">
        <v>1027192</v>
      </c>
      <c r="C72" s="76">
        <v>30639</v>
      </c>
      <c r="D72" s="76">
        <v>4904</v>
      </c>
      <c r="E72" s="259">
        <v>0.47741804842716845</v>
      </c>
      <c r="F72" s="260">
        <v>16.005744312803944</v>
      </c>
      <c r="G72" s="76">
        <v>13439</v>
      </c>
      <c r="H72" s="76">
        <v>1895</v>
      </c>
    </row>
    <row r="73" spans="1:8" s="249" customFormat="1" ht="12.75" customHeight="1">
      <c r="A73" s="245" t="s">
        <v>980</v>
      </c>
      <c r="B73" s="73"/>
      <c r="C73" s="76"/>
      <c r="D73" s="76"/>
      <c r="E73" s="235"/>
      <c r="F73" s="240"/>
      <c r="G73" s="76"/>
      <c r="H73" s="76"/>
    </row>
    <row r="74" spans="1:8" s="249" customFormat="1" ht="12.75" customHeight="1">
      <c r="A74" s="238" t="s">
        <v>945</v>
      </c>
      <c r="B74" s="69">
        <v>110138178</v>
      </c>
      <c r="C74" s="22">
        <v>16290145</v>
      </c>
      <c r="D74" s="22">
        <v>16316806</v>
      </c>
      <c r="E74" s="235">
        <v>14.81485012399606</v>
      </c>
      <c r="F74" s="240">
        <v>100.16366336825118</v>
      </c>
      <c r="G74" s="22">
        <v>8041834</v>
      </c>
      <c r="H74" s="22">
        <v>8057039</v>
      </c>
    </row>
    <row r="75" spans="1:8" s="249" customFormat="1" ht="12.75" customHeight="1">
      <c r="A75" s="241" t="s">
        <v>946</v>
      </c>
      <c r="B75" s="73">
        <v>109687530</v>
      </c>
      <c r="C75" s="76">
        <v>16210084</v>
      </c>
      <c r="D75" s="76">
        <v>16210084</v>
      </c>
      <c r="E75" s="259">
        <v>14.778420117583103</v>
      </c>
      <c r="F75" s="260">
        <v>100</v>
      </c>
      <c r="G75" s="76">
        <v>8003244</v>
      </c>
      <c r="H75" s="76">
        <v>8003244</v>
      </c>
    </row>
    <row r="76" spans="1:8" s="249" customFormat="1" ht="12.75" customHeight="1">
      <c r="A76" s="241" t="s">
        <v>947</v>
      </c>
      <c r="B76" s="73">
        <v>450648</v>
      </c>
      <c r="C76" s="76">
        <v>80061</v>
      </c>
      <c r="D76" s="76">
        <v>106722</v>
      </c>
      <c r="E76" s="259">
        <v>23.681898066783834</v>
      </c>
      <c r="F76" s="260">
        <v>133.300858095702</v>
      </c>
      <c r="G76" s="76">
        <v>38590</v>
      </c>
      <c r="H76" s="76">
        <v>53795</v>
      </c>
    </row>
    <row r="77" spans="1:8" s="249" customFormat="1" ht="12.75" customHeight="1">
      <c r="A77" s="67" t="s">
        <v>976</v>
      </c>
      <c r="B77" s="69">
        <v>110138178</v>
      </c>
      <c r="C77" s="22">
        <v>16290145</v>
      </c>
      <c r="D77" s="22">
        <v>13788267</v>
      </c>
      <c r="E77" s="235">
        <v>12.519062191132308</v>
      </c>
      <c r="F77" s="240">
        <v>84.64176960978554</v>
      </c>
      <c r="G77" s="22">
        <v>8041834</v>
      </c>
      <c r="H77" s="22">
        <v>6763195</v>
      </c>
    </row>
    <row r="78" spans="1:8" s="249" customFormat="1" ht="12.75" customHeight="1">
      <c r="A78" s="264" t="s">
        <v>978</v>
      </c>
      <c r="B78" s="73">
        <v>93229518</v>
      </c>
      <c r="C78" s="76">
        <v>14138417</v>
      </c>
      <c r="D78" s="76">
        <v>11986876</v>
      </c>
      <c r="E78" s="259">
        <v>12.857382787284175</v>
      </c>
      <c r="F78" s="260">
        <v>84.78230625111708</v>
      </c>
      <c r="G78" s="76">
        <v>7146317</v>
      </c>
      <c r="H78" s="76">
        <v>6039714</v>
      </c>
    </row>
    <row r="79" spans="1:8" s="249" customFormat="1" ht="12.75" customHeight="1">
      <c r="A79" s="66" t="s">
        <v>951</v>
      </c>
      <c r="B79" s="73">
        <v>87400277</v>
      </c>
      <c r="C79" s="76">
        <v>13216307</v>
      </c>
      <c r="D79" s="76">
        <v>11297287</v>
      </c>
      <c r="E79" s="259">
        <v>12.925916699325793</v>
      </c>
      <c r="F79" s="260">
        <v>85.47990751122836</v>
      </c>
      <c r="G79" s="76">
        <v>6772337</v>
      </c>
      <c r="H79" s="76">
        <v>5825718</v>
      </c>
    </row>
    <row r="80" spans="1:8" s="263" customFormat="1" ht="12.75" customHeight="1">
      <c r="A80" s="261" t="s">
        <v>952</v>
      </c>
      <c r="B80" s="81">
        <v>36326863</v>
      </c>
      <c r="C80" s="250">
        <v>5498052</v>
      </c>
      <c r="D80" s="250">
        <v>5036021</v>
      </c>
      <c r="E80" s="251">
        <v>13.863077029249677</v>
      </c>
      <c r="F80" s="252">
        <v>91.59645998255382</v>
      </c>
      <c r="G80" s="250">
        <v>2717650</v>
      </c>
      <c r="H80" s="76">
        <v>2559280</v>
      </c>
    </row>
    <row r="81" spans="1:8" s="249" customFormat="1" ht="12.75" customHeight="1">
      <c r="A81" s="66" t="s">
        <v>981</v>
      </c>
      <c r="B81" s="73">
        <v>5829241</v>
      </c>
      <c r="C81" s="76">
        <v>922110</v>
      </c>
      <c r="D81" s="76">
        <v>689589</v>
      </c>
      <c r="E81" s="259">
        <v>11.829824843405856</v>
      </c>
      <c r="F81" s="260">
        <v>74.78381104206656</v>
      </c>
      <c r="G81" s="76">
        <v>373980</v>
      </c>
      <c r="H81" s="76">
        <v>213996</v>
      </c>
    </row>
    <row r="82" spans="1:8" s="256" customFormat="1" ht="12.75" customHeight="1">
      <c r="A82" s="253" t="s">
        <v>982</v>
      </c>
      <c r="B82" s="80">
        <v>157904</v>
      </c>
      <c r="C82" s="255" t="s">
        <v>1472</v>
      </c>
      <c r="D82" s="255">
        <v>26318</v>
      </c>
      <c r="E82" s="265">
        <v>16.66708886411997</v>
      </c>
      <c r="F82" s="266" t="s">
        <v>1472</v>
      </c>
      <c r="G82" s="255" t="s">
        <v>1472</v>
      </c>
      <c r="H82" s="76">
        <v>13159</v>
      </c>
    </row>
    <row r="83" spans="1:8" s="249" customFormat="1" ht="24.75" customHeight="1">
      <c r="A83" s="257" t="s">
        <v>957</v>
      </c>
      <c r="B83" s="73">
        <v>2300311</v>
      </c>
      <c r="C83" s="76">
        <v>205566</v>
      </c>
      <c r="D83" s="76">
        <v>69430</v>
      </c>
      <c r="E83" s="259">
        <v>3.0182875272082774</v>
      </c>
      <c r="F83" s="260">
        <v>33.775040619557714</v>
      </c>
      <c r="G83" s="76">
        <v>87677</v>
      </c>
      <c r="H83" s="76">
        <v>6600</v>
      </c>
    </row>
    <row r="84" spans="1:8" s="249" customFormat="1" ht="12.75" customHeight="1">
      <c r="A84" s="66" t="s">
        <v>958</v>
      </c>
      <c r="B84" s="73">
        <v>1773516</v>
      </c>
      <c r="C84" s="76">
        <v>435791</v>
      </c>
      <c r="D84" s="76">
        <v>368648</v>
      </c>
      <c r="E84" s="259">
        <v>20.78627990951308</v>
      </c>
      <c r="F84" s="260">
        <v>84.59284381733445</v>
      </c>
      <c r="G84" s="76">
        <v>188673</v>
      </c>
      <c r="H84" s="76">
        <v>127568</v>
      </c>
    </row>
    <row r="85" spans="1:8" s="249" customFormat="1" ht="25.5" customHeight="1">
      <c r="A85" s="257" t="s">
        <v>959</v>
      </c>
      <c r="B85" s="73">
        <v>1517510</v>
      </c>
      <c r="C85" s="76">
        <v>254435</v>
      </c>
      <c r="D85" s="76">
        <v>225193</v>
      </c>
      <c r="E85" s="259">
        <v>14.839638618526402</v>
      </c>
      <c r="F85" s="260">
        <v>88.50708432409064</v>
      </c>
      <c r="G85" s="76">
        <v>84471</v>
      </c>
      <c r="H85" s="76">
        <v>66669</v>
      </c>
    </row>
    <row r="86" spans="1:8" s="249" customFormat="1" ht="13.5" customHeight="1">
      <c r="A86" s="66" t="s">
        <v>960</v>
      </c>
      <c r="B86" s="73">
        <v>16908660</v>
      </c>
      <c r="C86" s="76">
        <v>2151728</v>
      </c>
      <c r="D86" s="76">
        <v>1801391</v>
      </c>
      <c r="E86" s="259">
        <v>10.653659130883227</v>
      </c>
      <c r="F86" s="260">
        <v>83.7183417234892</v>
      </c>
      <c r="G86" s="76">
        <v>895517</v>
      </c>
      <c r="H86" s="76">
        <v>723481</v>
      </c>
    </row>
    <row r="87" spans="1:8" s="249" customFormat="1" ht="13.5" customHeight="1">
      <c r="A87" s="66" t="s">
        <v>961</v>
      </c>
      <c r="B87" s="73">
        <v>10095690</v>
      </c>
      <c r="C87" s="76">
        <v>1695913</v>
      </c>
      <c r="D87" s="76">
        <v>1500880</v>
      </c>
      <c r="E87" s="259">
        <v>14.866542059037075</v>
      </c>
      <c r="F87" s="260">
        <v>88.49982280930685</v>
      </c>
      <c r="G87" s="76">
        <v>627849</v>
      </c>
      <c r="H87" s="76">
        <v>443098</v>
      </c>
    </row>
    <row r="88" spans="1:8" s="249" customFormat="1" ht="13.5" customHeight="1">
      <c r="A88" s="66" t="s">
        <v>962</v>
      </c>
      <c r="B88" s="73">
        <v>6812970</v>
      </c>
      <c r="C88" s="76">
        <v>455815</v>
      </c>
      <c r="D88" s="76">
        <v>300511</v>
      </c>
      <c r="E88" s="259">
        <v>4.410866332891529</v>
      </c>
      <c r="F88" s="260">
        <v>65.9282823075151</v>
      </c>
      <c r="G88" s="76">
        <v>267668</v>
      </c>
      <c r="H88" s="76">
        <v>280383</v>
      </c>
    </row>
    <row r="89" spans="1:8" s="249" customFormat="1" ht="12.75" customHeight="1">
      <c r="A89" s="245" t="s">
        <v>983</v>
      </c>
      <c r="B89" s="73"/>
      <c r="C89" s="76"/>
      <c r="D89" s="76"/>
      <c r="E89" s="235"/>
      <c r="F89" s="240"/>
      <c r="G89" s="76"/>
      <c r="H89" s="76"/>
    </row>
    <row r="90" spans="1:8" s="249" customFormat="1" ht="12.75" customHeight="1">
      <c r="A90" s="238" t="s">
        <v>945</v>
      </c>
      <c r="B90" s="69">
        <v>19933226</v>
      </c>
      <c r="C90" s="22">
        <v>3863299</v>
      </c>
      <c r="D90" s="22">
        <v>4255828</v>
      </c>
      <c r="E90" s="235">
        <v>21.350422656121996</v>
      </c>
      <c r="F90" s="240">
        <v>110.16046130522126</v>
      </c>
      <c r="G90" s="22">
        <v>1577549</v>
      </c>
      <c r="H90" s="22">
        <v>2761096</v>
      </c>
    </row>
    <row r="91" spans="1:8" s="249" customFormat="1" ht="12.75" customHeight="1">
      <c r="A91" s="241" t="s">
        <v>946</v>
      </c>
      <c r="B91" s="73">
        <v>18775325</v>
      </c>
      <c r="C91" s="76">
        <v>3019898</v>
      </c>
      <c r="D91" s="76">
        <v>3019898</v>
      </c>
      <c r="E91" s="259">
        <v>16.08439800642599</v>
      </c>
      <c r="F91" s="260">
        <v>100</v>
      </c>
      <c r="G91" s="76">
        <v>1525849</v>
      </c>
      <c r="H91" s="76">
        <v>1525849</v>
      </c>
    </row>
    <row r="92" spans="1:8" ht="13.5" customHeight="1">
      <c r="A92" s="241" t="s">
        <v>947</v>
      </c>
      <c r="B92" s="73">
        <v>367000</v>
      </c>
      <c r="C92" s="76">
        <v>52500</v>
      </c>
      <c r="D92" s="76">
        <v>33515</v>
      </c>
      <c r="E92" s="259">
        <v>9.132152588555858</v>
      </c>
      <c r="F92" s="260">
        <v>63.838095238095235</v>
      </c>
      <c r="G92" s="76">
        <v>51700</v>
      </c>
      <c r="H92" s="76">
        <v>32832</v>
      </c>
    </row>
    <row r="93" spans="1:8" ht="13.5" customHeight="1">
      <c r="A93" s="241" t="s">
        <v>984</v>
      </c>
      <c r="B93" s="73">
        <v>790901</v>
      </c>
      <c r="C93" s="76">
        <v>790901</v>
      </c>
      <c r="D93" s="76">
        <v>1202415</v>
      </c>
      <c r="E93" s="259">
        <v>152.0310380186648</v>
      </c>
      <c r="F93" s="260">
        <v>0</v>
      </c>
      <c r="G93" s="76">
        <v>0</v>
      </c>
      <c r="H93" s="76">
        <v>1202415</v>
      </c>
    </row>
    <row r="94" spans="1:8" s="249" customFormat="1" ht="12.75" customHeight="1">
      <c r="A94" s="67" t="s">
        <v>976</v>
      </c>
      <c r="B94" s="69">
        <v>19933226</v>
      </c>
      <c r="C94" s="22">
        <v>3863299</v>
      </c>
      <c r="D94" s="22">
        <v>3055940</v>
      </c>
      <c r="E94" s="235">
        <v>15.330885226505735</v>
      </c>
      <c r="F94" s="240">
        <v>79.10182463226377</v>
      </c>
      <c r="G94" s="22">
        <v>1577549</v>
      </c>
      <c r="H94" s="22">
        <v>1621584</v>
      </c>
    </row>
    <row r="95" spans="1:8" s="249" customFormat="1" ht="12.75" customHeight="1">
      <c r="A95" s="264" t="s">
        <v>978</v>
      </c>
      <c r="B95" s="73">
        <v>19394152</v>
      </c>
      <c r="C95" s="76">
        <v>3788899</v>
      </c>
      <c r="D95" s="76">
        <v>3002084</v>
      </c>
      <c r="E95" s="259">
        <v>15.47932593288946</v>
      </c>
      <c r="F95" s="260">
        <v>79.23367711833966</v>
      </c>
      <c r="G95" s="76">
        <v>1515349</v>
      </c>
      <c r="H95" s="76">
        <v>1573412</v>
      </c>
    </row>
    <row r="96" spans="1:8" s="249" customFormat="1" ht="12.75" customHeight="1">
      <c r="A96" s="66" t="s">
        <v>951</v>
      </c>
      <c r="B96" s="73">
        <v>18593682</v>
      </c>
      <c r="C96" s="76">
        <v>3434179</v>
      </c>
      <c r="D96" s="76">
        <v>2648793</v>
      </c>
      <c r="E96" s="259">
        <v>14.245661510183943</v>
      </c>
      <c r="F96" s="260">
        <v>77.13031265988174</v>
      </c>
      <c r="G96" s="76">
        <v>1382689</v>
      </c>
      <c r="H96" s="76">
        <v>1441471</v>
      </c>
    </row>
    <row r="97" spans="1:8" s="263" customFormat="1" ht="12.75" customHeight="1">
      <c r="A97" s="261" t="s">
        <v>952</v>
      </c>
      <c r="B97" s="81">
        <v>7714633</v>
      </c>
      <c r="C97" s="250">
        <v>1115724</v>
      </c>
      <c r="D97" s="250">
        <v>1048353</v>
      </c>
      <c r="E97" s="251">
        <v>13.589149347739548</v>
      </c>
      <c r="F97" s="252">
        <v>93.96167869473095</v>
      </c>
      <c r="G97" s="250">
        <v>620562</v>
      </c>
      <c r="H97" s="76">
        <v>560156</v>
      </c>
    </row>
    <row r="98" spans="1:8" s="249" customFormat="1" ht="12.75" customHeight="1">
      <c r="A98" s="66" t="s">
        <v>981</v>
      </c>
      <c r="B98" s="73">
        <v>800470</v>
      </c>
      <c r="C98" s="76">
        <v>354720</v>
      </c>
      <c r="D98" s="76">
        <v>353291</v>
      </c>
      <c r="E98" s="259">
        <v>44.135445425812335</v>
      </c>
      <c r="F98" s="260">
        <v>99.59714704555705</v>
      </c>
      <c r="G98" s="76">
        <v>132660</v>
      </c>
      <c r="H98" s="76">
        <v>131941</v>
      </c>
    </row>
    <row r="99" spans="1:8" s="256" customFormat="1" ht="12.75" customHeight="1">
      <c r="A99" s="253" t="s">
        <v>982</v>
      </c>
      <c r="B99" s="80">
        <v>14280</v>
      </c>
      <c r="C99" s="255" t="s">
        <v>1472</v>
      </c>
      <c r="D99" s="255">
        <v>951</v>
      </c>
      <c r="E99" s="265">
        <v>6.659663865546219</v>
      </c>
      <c r="F99" s="266" t="s">
        <v>1472</v>
      </c>
      <c r="G99" s="255" t="s">
        <v>1472</v>
      </c>
      <c r="H99" s="76">
        <v>471</v>
      </c>
    </row>
    <row r="100" spans="1:8" s="249" customFormat="1" ht="24.75" customHeight="1">
      <c r="A100" s="257" t="s">
        <v>957</v>
      </c>
      <c r="B100" s="73">
        <v>163450</v>
      </c>
      <c r="C100" s="76">
        <v>27240</v>
      </c>
      <c r="D100" s="76">
        <v>27240</v>
      </c>
      <c r="E100" s="259">
        <v>16.66564698684613</v>
      </c>
      <c r="F100" s="260">
        <v>100</v>
      </c>
      <c r="G100" s="76">
        <v>13620</v>
      </c>
      <c r="H100" s="76">
        <v>13620</v>
      </c>
    </row>
    <row r="101" spans="1:8" s="249" customFormat="1" ht="25.5" customHeight="1">
      <c r="A101" s="257" t="s">
        <v>959</v>
      </c>
      <c r="B101" s="73">
        <v>622740</v>
      </c>
      <c r="C101" s="76">
        <v>325100</v>
      </c>
      <c r="D101" s="76">
        <v>325100</v>
      </c>
      <c r="E101" s="259">
        <v>52.20477245720525</v>
      </c>
      <c r="F101" s="260">
        <v>100</v>
      </c>
      <c r="G101" s="76">
        <v>117850</v>
      </c>
      <c r="H101" s="76">
        <v>117850</v>
      </c>
    </row>
    <row r="102" spans="1:8" s="249" customFormat="1" ht="12.75" customHeight="1">
      <c r="A102" s="264" t="s">
        <v>960</v>
      </c>
      <c r="B102" s="73">
        <v>539074</v>
      </c>
      <c r="C102" s="76">
        <v>74400</v>
      </c>
      <c r="D102" s="76">
        <v>53856</v>
      </c>
      <c r="E102" s="259">
        <v>9.990465130946772</v>
      </c>
      <c r="F102" s="260">
        <v>72.38709677419355</v>
      </c>
      <c r="G102" s="76">
        <v>62200</v>
      </c>
      <c r="H102" s="76">
        <v>48172</v>
      </c>
    </row>
    <row r="103" spans="1:8" s="249" customFormat="1" ht="12" customHeight="1">
      <c r="A103" s="66" t="s">
        <v>961</v>
      </c>
      <c r="B103" s="73">
        <v>539074</v>
      </c>
      <c r="C103" s="76">
        <v>74400</v>
      </c>
      <c r="D103" s="76">
        <v>53856</v>
      </c>
      <c r="E103" s="259">
        <v>9.990465130946772</v>
      </c>
      <c r="F103" s="260">
        <v>72.38709677419355</v>
      </c>
      <c r="G103" s="76">
        <v>62200</v>
      </c>
      <c r="H103" s="76">
        <v>48172</v>
      </c>
    </row>
    <row r="104" spans="1:8" s="249" customFormat="1" ht="12.75" customHeight="1">
      <c r="A104" s="245" t="s">
        <v>985</v>
      </c>
      <c r="B104" s="69"/>
      <c r="C104" s="22"/>
      <c r="D104" s="22"/>
      <c r="E104" s="235"/>
      <c r="F104" s="240"/>
      <c r="G104" s="22"/>
      <c r="H104" s="22"/>
    </row>
    <row r="105" spans="1:8" s="249" customFormat="1" ht="12.75" customHeight="1">
      <c r="A105" s="238" t="s">
        <v>945</v>
      </c>
      <c r="B105" s="69">
        <v>20602551</v>
      </c>
      <c r="C105" s="22">
        <v>3240849</v>
      </c>
      <c r="D105" s="22">
        <v>2808713</v>
      </c>
      <c r="E105" s="235">
        <v>13.63284090402203</v>
      </c>
      <c r="F105" s="240">
        <v>86.66596314731109</v>
      </c>
      <c r="G105" s="22">
        <v>1330548</v>
      </c>
      <c r="H105" s="22">
        <v>1235904</v>
      </c>
    </row>
    <row r="106" spans="1:8" s="249" customFormat="1" ht="12.75" customHeight="1">
      <c r="A106" s="241" t="s">
        <v>946</v>
      </c>
      <c r="B106" s="73">
        <v>14780145</v>
      </c>
      <c r="C106" s="76">
        <v>2231903</v>
      </c>
      <c r="D106" s="76">
        <v>2231903</v>
      </c>
      <c r="E106" s="259">
        <v>15.100684059594816</v>
      </c>
      <c r="F106" s="260">
        <v>100</v>
      </c>
      <c r="G106" s="76">
        <v>1125542</v>
      </c>
      <c r="H106" s="76">
        <v>1125542</v>
      </c>
    </row>
    <row r="107" spans="1:8" s="249" customFormat="1" ht="12.75" customHeight="1">
      <c r="A107" s="241" t="s">
        <v>947</v>
      </c>
      <c r="B107" s="73">
        <v>2877120</v>
      </c>
      <c r="C107" s="76">
        <v>600000</v>
      </c>
      <c r="D107" s="76">
        <v>576312</v>
      </c>
      <c r="E107" s="259">
        <v>20.030864197530864</v>
      </c>
      <c r="F107" s="260">
        <v>96.052</v>
      </c>
      <c r="G107" s="76">
        <v>125099</v>
      </c>
      <c r="H107" s="76">
        <v>109864</v>
      </c>
    </row>
    <row r="108" spans="1:8" s="249" customFormat="1" ht="12.75" customHeight="1">
      <c r="A108" s="241" t="s">
        <v>984</v>
      </c>
      <c r="B108" s="73">
        <v>2945286</v>
      </c>
      <c r="C108" s="76">
        <v>408946</v>
      </c>
      <c r="D108" s="76">
        <v>498</v>
      </c>
      <c r="E108" s="259">
        <v>0.016908374942195766</v>
      </c>
      <c r="F108" s="260">
        <v>0.12177646926489073</v>
      </c>
      <c r="G108" s="76">
        <v>79907</v>
      </c>
      <c r="H108" s="76">
        <v>498</v>
      </c>
    </row>
    <row r="109" spans="1:8" s="249" customFormat="1" ht="12.75" customHeight="1">
      <c r="A109" s="67" t="s">
        <v>976</v>
      </c>
      <c r="B109" s="69">
        <v>20820199</v>
      </c>
      <c r="C109" s="22">
        <v>3114849</v>
      </c>
      <c r="D109" s="22">
        <v>1814577</v>
      </c>
      <c r="E109" s="235">
        <v>8.715464247003595</v>
      </c>
      <c r="F109" s="240">
        <v>58.25569714615379</v>
      </c>
      <c r="G109" s="22">
        <v>1458548</v>
      </c>
      <c r="H109" s="22">
        <v>985760</v>
      </c>
    </row>
    <row r="110" spans="1:8" s="249" customFormat="1" ht="12.75" customHeight="1">
      <c r="A110" s="66" t="s">
        <v>978</v>
      </c>
      <c r="B110" s="73">
        <v>19522733</v>
      </c>
      <c r="C110" s="76">
        <v>2944906</v>
      </c>
      <c r="D110" s="76">
        <v>1791453</v>
      </c>
      <c r="E110" s="259">
        <v>9.176240847016654</v>
      </c>
      <c r="F110" s="260">
        <v>60.832264255633284</v>
      </c>
      <c r="G110" s="76">
        <v>1428865</v>
      </c>
      <c r="H110" s="76">
        <v>971268</v>
      </c>
    </row>
    <row r="111" spans="1:8" s="249" customFormat="1" ht="12.75" customHeight="1">
      <c r="A111" s="66" t="s">
        <v>951</v>
      </c>
      <c r="B111" s="73">
        <v>17262266</v>
      </c>
      <c r="C111" s="76">
        <v>2685471</v>
      </c>
      <c r="D111" s="76">
        <v>1672193</v>
      </c>
      <c r="E111" s="259">
        <v>9.68698431596408</v>
      </c>
      <c r="F111" s="260">
        <v>62.26814588576827</v>
      </c>
      <c r="G111" s="76">
        <v>1290225</v>
      </c>
      <c r="H111" s="76">
        <v>913496</v>
      </c>
    </row>
    <row r="112" spans="1:8" s="256" customFormat="1" ht="12.75" customHeight="1">
      <c r="A112" s="86" t="s">
        <v>952</v>
      </c>
      <c r="B112" s="81">
        <v>6198183</v>
      </c>
      <c r="C112" s="250">
        <v>947254</v>
      </c>
      <c r="D112" s="250">
        <v>655742</v>
      </c>
      <c r="E112" s="251">
        <v>10.579584371742493</v>
      </c>
      <c r="F112" s="252">
        <v>69.22557202186532</v>
      </c>
      <c r="G112" s="250">
        <v>492371</v>
      </c>
      <c r="H112" s="76">
        <v>359586</v>
      </c>
    </row>
    <row r="113" spans="1:8" s="249" customFormat="1" ht="12.75" customHeight="1">
      <c r="A113" s="66" t="s">
        <v>973</v>
      </c>
      <c r="B113" s="73">
        <v>2260467</v>
      </c>
      <c r="C113" s="76">
        <v>259435</v>
      </c>
      <c r="D113" s="76">
        <v>119260</v>
      </c>
      <c r="E113" s="259">
        <v>5.275900953210111</v>
      </c>
      <c r="F113" s="260">
        <v>45.96912521440824</v>
      </c>
      <c r="G113" s="76">
        <v>138640</v>
      </c>
      <c r="H113" s="76">
        <v>57772</v>
      </c>
    </row>
    <row r="114" spans="1:8" s="249" customFormat="1" ht="26.25" customHeight="1">
      <c r="A114" s="257" t="s">
        <v>957</v>
      </c>
      <c r="B114" s="73">
        <v>2016220</v>
      </c>
      <c r="C114" s="76">
        <v>196945</v>
      </c>
      <c r="D114" s="76">
        <v>88135</v>
      </c>
      <c r="E114" s="259">
        <v>4.371298766999633</v>
      </c>
      <c r="F114" s="260">
        <v>44.75107263449186</v>
      </c>
      <c r="G114" s="76">
        <v>101150</v>
      </c>
      <c r="H114" s="76">
        <v>49840</v>
      </c>
    </row>
    <row r="115" spans="1:8" s="249" customFormat="1" ht="25.5">
      <c r="A115" s="257" t="s">
        <v>959</v>
      </c>
      <c r="B115" s="73">
        <v>111945</v>
      </c>
      <c r="C115" s="76">
        <v>62490</v>
      </c>
      <c r="D115" s="76">
        <v>31125</v>
      </c>
      <c r="E115" s="259">
        <v>27.80383223904596</v>
      </c>
      <c r="F115" s="260">
        <v>49.80796927508401</v>
      </c>
      <c r="G115" s="76">
        <v>37490</v>
      </c>
      <c r="H115" s="76">
        <v>7932</v>
      </c>
    </row>
    <row r="116" spans="1:8" s="249" customFormat="1" ht="12.75" customHeight="1">
      <c r="A116" s="66" t="s">
        <v>960</v>
      </c>
      <c r="B116" s="73">
        <v>1297466</v>
      </c>
      <c r="C116" s="76">
        <v>169943</v>
      </c>
      <c r="D116" s="76">
        <v>23124</v>
      </c>
      <c r="E116" s="259">
        <v>1.7822432341194299</v>
      </c>
      <c r="F116" s="260">
        <v>13.606915259822411</v>
      </c>
      <c r="G116" s="76">
        <v>29683</v>
      </c>
      <c r="H116" s="76">
        <v>14492</v>
      </c>
    </row>
    <row r="117" spans="1:8" s="249" customFormat="1" ht="12" customHeight="1">
      <c r="A117" s="66" t="s">
        <v>986</v>
      </c>
      <c r="B117" s="73">
        <v>1297466</v>
      </c>
      <c r="C117" s="76">
        <v>169943</v>
      </c>
      <c r="D117" s="76">
        <v>23124</v>
      </c>
      <c r="E117" s="259">
        <v>1.7822432341194299</v>
      </c>
      <c r="F117" s="260">
        <v>13.606915259822411</v>
      </c>
      <c r="G117" s="76">
        <v>29683</v>
      </c>
      <c r="H117" s="76">
        <v>14492</v>
      </c>
    </row>
    <row r="118" spans="1:8" s="249" customFormat="1" ht="12" customHeight="1">
      <c r="A118" s="78" t="s">
        <v>964</v>
      </c>
      <c r="B118" s="73">
        <v>-217648</v>
      </c>
      <c r="C118" s="76">
        <v>126000</v>
      </c>
      <c r="D118" s="76">
        <v>994136</v>
      </c>
      <c r="E118" s="259">
        <v>-456.7632139969125</v>
      </c>
      <c r="F118" s="260">
        <v>788.9968253968254</v>
      </c>
      <c r="G118" s="76">
        <v>126000</v>
      </c>
      <c r="H118" s="76">
        <v>994136</v>
      </c>
    </row>
    <row r="119" spans="1:8" s="249" customFormat="1" ht="26.25" customHeight="1">
      <c r="A119" s="257" t="s">
        <v>968</v>
      </c>
      <c r="B119" s="73">
        <v>217648</v>
      </c>
      <c r="C119" s="76">
        <v>0</v>
      </c>
      <c r="D119" s="76">
        <v>0</v>
      </c>
      <c r="E119" s="243" t="s">
        <v>1472</v>
      </c>
      <c r="F119" s="244" t="s">
        <v>1472</v>
      </c>
      <c r="G119" s="76">
        <v>0</v>
      </c>
      <c r="H119" s="76">
        <v>0</v>
      </c>
    </row>
    <row r="120" spans="1:8" s="249" customFormat="1" ht="37.5" customHeight="1">
      <c r="A120" s="75" t="s">
        <v>967</v>
      </c>
      <c r="B120" s="73">
        <v>0</v>
      </c>
      <c r="C120" s="76">
        <v>-126000</v>
      </c>
      <c r="D120" s="76">
        <v>-126000</v>
      </c>
      <c r="E120" s="259">
        <v>0</v>
      </c>
      <c r="F120" s="260">
        <v>100</v>
      </c>
      <c r="G120" s="76">
        <v>128000</v>
      </c>
      <c r="H120" s="76">
        <v>128000</v>
      </c>
    </row>
    <row r="121" spans="1:8" s="249" customFormat="1" ht="12.75" customHeight="1">
      <c r="A121" s="245" t="s">
        <v>987</v>
      </c>
      <c r="B121" s="73"/>
      <c r="C121" s="76"/>
      <c r="D121" s="76"/>
      <c r="E121" s="235"/>
      <c r="F121" s="240"/>
      <c r="G121" s="76"/>
      <c r="H121" s="76"/>
    </row>
    <row r="122" spans="1:8" s="249" customFormat="1" ht="12.75" customHeight="1">
      <c r="A122" s="238" t="s">
        <v>945</v>
      </c>
      <c r="B122" s="69">
        <v>341502390</v>
      </c>
      <c r="C122" s="22">
        <v>57547687</v>
      </c>
      <c r="D122" s="22">
        <v>54641272</v>
      </c>
      <c r="E122" s="235">
        <v>16.00026049598072</v>
      </c>
      <c r="F122" s="240">
        <v>94.9495537500925</v>
      </c>
      <c r="G122" s="22">
        <v>26191789</v>
      </c>
      <c r="H122" s="22">
        <v>25346959</v>
      </c>
    </row>
    <row r="123" spans="1:8" s="249" customFormat="1" ht="12.75" customHeight="1">
      <c r="A123" s="241" t="s">
        <v>946</v>
      </c>
      <c r="B123" s="73">
        <v>318439682</v>
      </c>
      <c r="C123" s="76">
        <v>53482167</v>
      </c>
      <c r="D123" s="76">
        <v>53482167</v>
      </c>
      <c r="E123" s="259">
        <v>16.7950698430857</v>
      </c>
      <c r="F123" s="260">
        <v>100</v>
      </c>
      <c r="G123" s="76">
        <v>24848914</v>
      </c>
      <c r="H123" s="76">
        <v>24848914</v>
      </c>
    </row>
    <row r="124" spans="1:8" s="249" customFormat="1" ht="12.75" customHeight="1">
      <c r="A124" s="241" t="s">
        <v>947</v>
      </c>
      <c r="B124" s="73">
        <v>5198607</v>
      </c>
      <c r="C124" s="76">
        <v>789916</v>
      </c>
      <c r="D124" s="76">
        <v>811290</v>
      </c>
      <c r="E124" s="259">
        <v>15.605911352791239</v>
      </c>
      <c r="F124" s="260">
        <v>102.70585733166564</v>
      </c>
      <c r="G124" s="76">
        <v>404121</v>
      </c>
      <c r="H124" s="76">
        <v>238938</v>
      </c>
    </row>
    <row r="125" spans="1:8" s="249" customFormat="1" ht="12.75" customHeight="1">
      <c r="A125" s="241" t="s">
        <v>948</v>
      </c>
      <c r="B125" s="73">
        <v>17864101</v>
      </c>
      <c r="C125" s="76">
        <v>3275604</v>
      </c>
      <c r="D125" s="76">
        <v>347815</v>
      </c>
      <c r="E125" s="259">
        <v>1.9470053376881378</v>
      </c>
      <c r="F125" s="260">
        <v>10.618347028517489</v>
      </c>
      <c r="G125" s="76">
        <v>938754</v>
      </c>
      <c r="H125" s="76">
        <v>259107</v>
      </c>
    </row>
    <row r="126" spans="1:8" s="249" customFormat="1" ht="12.75" customHeight="1">
      <c r="A126" s="67" t="s">
        <v>976</v>
      </c>
      <c r="B126" s="69">
        <v>341672390</v>
      </c>
      <c r="C126" s="22">
        <v>57558687</v>
      </c>
      <c r="D126" s="22">
        <v>21424252</v>
      </c>
      <c r="E126" s="235">
        <v>6.270407743511262</v>
      </c>
      <c r="F126" s="240">
        <v>37.221578734066675</v>
      </c>
      <c r="G126" s="22">
        <v>26244789</v>
      </c>
      <c r="H126" s="22">
        <v>12143658</v>
      </c>
    </row>
    <row r="127" spans="1:8" s="249" customFormat="1" ht="12.75" customHeight="1">
      <c r="A127" s="66" t="s">
        <v>950</v>
      </c>
      <c r="B127" s="73">
        <v>304556968</v>
      </c>
      <c r="C127" s="76">
        <v>53091614</v>
      </c>
      <c r="D127" s="76">
        <v>21348009</v>
      </c>
      <c r="E127" s="259">
        <v>7.009529002140578</v>
      </c>
      <c r="F127" s="260">
        <v>40.20975704373952</v>
      </c>
      <c r="G127" s="76">
        <v>25686256</v>
      </c>
      <c r="H127" s="76">
        <v>12077560</v>
      </c>
    </row>
    <row r="128" spans="1:8" s="249" customFormat="1" ht="12.75" customHeight="1">
      <c r="A128" s="66" t="s">
        <v>951</v>
      </c>
      <c r="B128" s="73">
        <v>76272434</v>
      </c>
      <c r="C128" s="76">
        <v>15992231</v>
      </c>
      <c r="D128" s="76">
        <v>7080865</v>
      </c>
      <c r="E128" s="259">
        <v>9.28364892616381</v>
      </c>
      <c r="F128" s="260">
        <v>44.27690545490495</v>
      </c>
      <c r="G128" s="76">
        <v>8161767</v>
      </c>
      <c r="H128" s="76">
        <v>3959044</v>
      </c>
    </row>
    <row r="129" spans="1:8" s="256" customFormat="1" ht="12.75" customHeight="1">
      <c r="A129" s="86" t="s">
        <v>952</v>
      </c>
      <c r="B129" s="81">
        <v>30990214</v>
      </c>
      <c r="C129" s="250">
        <v>4945722</v>
      </c>
      <c r="D129" s="250">
        <v>3718765</v>
      </c>
      <c r="E129" s="251">
        <v>11.999804196253695</v>
      </c>
      <c r="F129" s="252">
        <v>75.19154938348738</v>
      </c>
      <c r="G129" s="250">
        <v>2472505</v>
      </c>
      <c r="H129" s="76">
        <v>1944051</v>
      </c>
    </row>
    <row r="130" spans="1:8" s="249" customFormat="1" ht="12.75" customHeight="1">
      <c r="A130" s="66" t="s">
        <v>988</v>
      </c>
      <c r="B130" s="73">
        <v>53020000</v>
      </c>
      <c r="C130" s="76">
        <v>9805872</v>
      </c>
      <c r="D130" s="76">
        <v>9603029</v>
      </c>
      <c r="E130" s="259">
        <v>18.11208789136175</v>
      </c>
      <c r="F130" s="260">
        <v>97.93141293298547</v>
      </c>
      <c r="G130" s="76">
        <v>5773751</v>
      </c>
      <c r="H130" s="76">
        <v>5734598</v>
      </c>
    </row>
    <row r="131" spans="1:8" s="249" customFormat="1" ht="11.25" customHeight="1">
      <c r="A131" s="66" t="s">
        <v>973</v>
      </c>
      <c r="B131" s="73">
        <v>175264534</v>
      </c>
      <c r="C131" s="76">
        <v>27293511</v>
      </c>
      <c r="D131" s="76">
        <v>4664115</v>
      </c>
      <c r="E131" s="259">
        <v>2.661185862052388</v>
      </c>
      <c r="F131" s="260">
        <v>17.088732189860075</v>
      </c>
      <c r="G131" s="76">
        <v>11750738</v>
      </c>
      <c r="H131" s="76">
        <v>2383918</v>
      </c>
    </row>
    <row r="132" spans="1:8" s="256" customFormat="1" ht="12.75" customHeight="1">
      <c r="A132" s="253" t="s">
        <v>956</v>
      </c>
      <c r="B132" s="81">
        <v>21210127</v>
      </c>
      <c r="C132" s="250" t="s">
        <v>1472</v>
      </c>
      <c r="D132" s="250">
        <v>134259</v>
      </c>
      <c r="E132" s="251">
        <v>0.6329947953635544</v>
      </c>
      <c r="F132" s="252" t="s">
        <v>1472</v>
      </c>
      <c r="G132" s="250" t="s">
        <v>1472</v>
      </c>
      <c r="H132" s="250">
        <v>47784</v>
      </c>
    </row>
    <row r="133" spans="1:8" s="249" customFormat="1" ht="24.75" customHeight="1">
      <c r="A133" s="257" t="s">
        <v>957</v>
      </c>
      <c r="B133" s="73">
        <v>3680000</v>
      </c>
      <c r="C133" s="76">
        <v>288332</v>
      </c>
      <c r="D133" s="76">
        <v>8332</v>
      </c>
      <c r="E133" s="259">
        <v>0.22641304347826088</v>
      </c>
      <c r="F133" s="260">
        <v>2.8897243455461066</v>
      </c>
      <c r="G133" s="76">
        <v>284166</v>
      </c>
      <c r="H133" s="76">
        <v>4166</v>
      </c>
    </row>
    <row r="134" spans="1:8" s="249" customFormat="1" ht="13.5" customHeight="1">
      <c r="A134" s="66" t="s">
        <v>958</v>
      </c>
      <c r="B134" s="73">
        <v>924685</v>
      </c>
      <c r="C134" s="76">
        <v>154112</v>
      </c>
      <c r="D134" s="76">
        <v>93233</v>
      </c>
      <c r="E134" s="259">
        <v>10.082676803451987</v>
      </c>
      <c r="F134" s="260">
        <v>60.496911337209305</v>
      </c>
      <c r="G134" s="76">
        <v>77056</v>
      </c>
      <c r="H134" s="76">
        <v>63454</v>
      </c>
    </row>
    <row r="135" spans="1:8" s="249" customFormat="1" ht="24.75" customHeight="1">
      <c r="A135" s="257" t="s">
        <v>959</v>
      </c>
      <c r="B135" s="73">
        <v>2478900</v>
      </c>
      <c r="C135" s="76">
        <v>603900</v>
      </c>
      <c r="D135" s="76">
        <v>3768</v>
      </c>
      <c r="E135" s="259">
        <v>0.15200290451409898</v>
      </c>
      <c r="F135" s="260">
        <v>0.6239443616492797</v>
      </c>
      <c r="G135" s="76">
        <v>475000</v>
      </c>
      <c r="H135" s="76">
        <v>0</v>
      </c>
    </row>
    <row r="136" spans="1:8" s="249" customFormat="1" ht="12.75" customHeight="1">
      <c r="A136" s="66" t="s">
        <v>960</v>
      </c>
      <c r="B136" s="73">
        <v>37115422</v>
      </c>
      <c r="C136" s="76">
        <v>4467073</v>
      </c>
      <c r="D136" s="76">
        <v>76243</v>
      </c>
      <c r="E136" s="259">
        <v>0.20542134749269456</v>
      </c>
      <c r="F136" s="260">
        <v>1.7067775700106087</v>
      </c>
      <c r="G136" s="76">
        <v>558533</v>
      </c>
      <c r="H136" s="76">
        <v>66098</v>
      </c>
    </row>
    <row r="137" spans="1:8" s="249" customFormat="1" ht="12.75" customHeight="1">
      <c r="A137" s="66" t="s">
        <v>961</v>
      </c>
      <c r="B137" s="73">
        <v>12691912</v>
      </c>
      <c r="C137" s="76">
        <v>573739</v>
      </c>
      <c r="D137" s="76">
        <v>69465</v>
      </c>
      <c r="E137" s="259">
        <v>0.5473170630240739</v>
      </c>
      <c r="F137" s="260">
        <v>12.107421667343514</v>
      </c>
      <c r="G137" s="76">
        <v>265199</v>
      </c>
      <c r="H137" s="76">
        <v>59320</v>
      </c>
    </row>
    <row r="138" spans="1:8" s="249" customFormat="1" ht="12.75" customHeight="1">
      <c r="A138" s="66" t="s">
        <v>962</v>
      </c>
      <c r="B138" s="73">
        <v>24423510</v>
      </c>
      <c r="C138" s="76">
        <v>3893334</v>
      </c>
      <c r="D138" s="76">
        <v>6778</v>
      </c>
      <c r="E138" s="259">
        <v>0.027751948839458373</v>
      </c>
      <c r="F138" s="260">
        <v>0.17409243594307602</v>
      </c>
      <c r="G138" s="76">
        <v>293334</v>
      </c>
      <c r="H138" s="76">
        <v>6778</v>
      </c>
    </row>
    <row r="139" spans="1:8" s="249" customFormat="1" ht="12.75" customHeight="1">
      <c r="A139" s="72" t="s">
        <v>989</v>
      </c>
      <c r="B139" s="73">
        <v>86980</v>
      </c>
      <c r="C139" s="76" t="s">
        <v>1472</v>
      </c>
      <c r="D139" s="76">
        <v>-17171421</v>
      </c>
      <c r="E139" s="259" t="s">
        <v>1472</v>
      </c>
      <c r="F139" s="260" t="s">
        <v>1472</v>
      </c>
      <c r="G139" s="76" t="s">
        <v>1472</v>
      </c>
      <c r="H139" s="76">
        <v>10134</v>
      </c>
    </row>
    <row r="140" spans="1:8" s="249" customFormat="1" ht="11.25" customHeight="1">
      <c r="A140" s="78" t="s">
        <v>964</v>
      </c>
      <c r="B140" s="73">
        <v>-256980</v>
      </c>
      <c r="C140" s="76">
        <v>-11000</v>
      </c>
      <c r="D140" s="76">
        <v>50388441</v>
      </c>
      <c r="E140" s="259" t="s">
        <v>1472</v>
      </c>
      <c r="F140" s="260" t="s">
        <v>1472</v>
      </c>
      <c r="G140" s="76">
        <v>-53000</v>
      </c>
      <c r="H140" s="76">
        <v>13193167</v>
      </c>
    </row>
    <row r="141" spans="1:8" s="249" customFormat="1" ht="30" customHeight="1">
      <c r="A141" s="257" t="s">
        <v>968</v>
      </c>
      <c r="B141" s="73">
        <v>170000</v>
      </c>
      <c r="C141" s="76">
        <v>11000</v>
      </c>
      <c r="D141" s="76">
        <v>11000</v>
      </c>
      <c r="E141" s="259" t="s">
        <v>1472</v>
      </c>
      <c r="F141" s="259" t="s">
        <v>1472</v>
      </c>
      <c r="G141" s="76">
        <v>53000</v>
      </c>
      <c r="H141" s="76">
        <v>53000</v>
      </c>
    </row>
    <row r="142" spans="1:8" s="249" customFormat="1" ht="12.75" customHeight="1">
      <c r="A142" s="245" t="s">
        <v>990</v>
      </c>
      <c r="B142" s="73"/>
      <c r="C142" s="76"/>
      <c r="D142" s="76"/>
      <c r="E142" s="235"/>
      <c r="F142" s="240"/>
      <c r="G142" s="76"/>
      <c r="H142" s="76"/>
    </row>
    <row r="143" spans="1:8" s="249" customFormat="1" ht="12.75" customHeight="1">
      <c r="A143" s="238" t="s">
        <v>945</v>
      </c>
      <c r="B143" s="69">
        <v>159268872</v>
      </c>
      <c r="C143" s="22">
        <v>18755191</v>
      </c>
      <c r="D143" s="22">
        <v>17872779</v>
      </c>
      <c r="E143" s="235">
        <v>11.221765292592767</v>
      </c>
      <c r="F143" s="240">
        <v>95.29510523246604</v>
      </c>
      <c r="G143" s="22">
        <v>9863409</v>
      </c>
      <c r="H143" s="22">
        <v>9803163</v>
      </c>
    </row>
    <row r="144" spans="1:8" s="249" customFormat="1" ht="12.75" customHeight="1">
      <c r="A144" s="241" t="s">
        <v>946</v>
      </c>
      <c r="B144" s="73">
        <v>112876003</v>
      </c>
      <c r="C144" s="76">
        <v>16028239</v>
      </c>
      <c r="D144" s="76">
        <v>16028239</v>
      </c>
      <c r="E144" s="259">
        <v>14.19986407562642</v>
      </c>
      <c r="F144" s="260">
        <v>100</v>
      </c>
      <c r="G144" s="76">
        <v>8651450</v>
      </c>
      <c r="H144" s="76">
        <v>8651450</v>
      </c>
    </row>
    <row r="145" spans="1:8" s="249" customFormat="1" ht="14.25" customHeight="1">
      <c r="A145" s="241" t="s">
        <v>947</v>
      </c>
      <c r="B145" s="73">
        <v>8875018</v>
      </c>
      <c r="C145" s="76">
        <v>1505632</v>
      </c>
      <c r="D145" s="76">
        <v>1467009</v>
      </c>
      <c r="E145" s="259">
        <v>16.529645348324927</v>
      </c>
      <c r="F145" s="260">
        <v>97.4347649359206</v>
      </c>
      <c r="G145" s="76">
        <v>756183</v>
      </c>
      <c r="H145" s="76">
        <v>784021</v>
      </c>
    </row>
    <row r="146" spans="1:8" s="249" customFormat="1" ht="12.75" customHeight="1">
      <c r="A146" s="241" t="s">
        <v>948</v>
      </c>
      <c r="B146" s="73">
        <v>37517851</v>
      </c>
      <c r="C146" s="76">
        <v>1221320</v>
      </c>
      <c r="D146" s="76">
        <v>377531</v>
      </c>
      <c r="E146" s="259">
        <v>1.0062703218262687</v>
      </c>
      <c r="F146" s="260">
        <v>30.911718468542233</v>
      </c>
      <c r="G146" s="76">
        <v>455776</v>
      </c>
      <c r="H146" s="76">
        <v>367692</v>
      </c>
    </row>
    <row r="147" spans="1:8" s="249" customFormat="1" ht="12.75" customHeight="1">
      <c r="A147" s="67" t="s">
        <v>976</v>
      </c>
      <c r="B147" s="69">
        <v>159768872</v>
      </c>
      <c r="C147" s="22">
        <v>19021391</v>
      </c>
      <c r="D147" s="22">
        <v>17145717</v>
      </c>
      <c r="E147" s="235">
        <v>10.731575422276249</v>
      </c>
      <c r="F147" s="240">
        <v>90.13913335780754</v>
      </c>
      <c r="G147" s="22">
        <v>9946209</v>
      </c>
      <c r="H147" s="22">
        <v>9377319</v>
      </c>
    </row>
    <row r="148" spans="1:8" s="249" customFormat="1" ht="12.75" customHeight="1">
      <c r="A148" s="66" t="s">
        <v>950</v>
      </c>
      <c r="B148" s="73">
        <v>109987059</v>
      </c>
      <c r="C148" s="76">
        <v>17695185</v>
      </c>
      <c r="D148" s="76">
        <v>16379375</v>
      </c>
      <c r="E148" s="259">
        <v>14.892092896128808</v>
      </c>
      <c r="F148" s="260">
        <v>92.56402235975493</v>
      </c>
      <c r="G148" s="76">
        <v>8834438</v>
      </c>
      <c r="H148" s="76">
        <v>8761273</v>
      </c>
    </row>
    <row r="149" spans="1:8" s="249" customFormat="1" ht="12.75" customHeight="1">
      <c r="A149" s="66" t="s">
        <v>951</v>
      </c>
      <c r="B149" s="73">
        <v>106412385</v>
      </c>
      <c r="C149" s="76">
        <v>17146266</v>
      </c>
      <c r="D149" s="76">
        <v>15849036</v>
      </c>
      <c r="E149" s="259">
        <v>14.893976861809834</v>
      </c>
      <c r="F149" s="260">
        <v>92.43432943359213</v>
      </c>
      <c r="G149" s="76">
        <v>8552968</v>
      </c>
      <c r="H149" s="76">
        <v>8479922</v>
      </c>
    </row>
    <row r="150" spans="1:8" s="256" customFormat="1" ht="12" customHeight="1">
      <c r="A150" s="86" t="s">
        <v>952</v>
      </c>
      <c r="B150" s="81">
        <v>54673344</v>
      </c>
      <c r="C150" s="250">
        <v>8684488</v>
      </c>
      <c r="D150" s="250">
        <v>8583758</v>
      </c>
      <c r="E150" s="251">
        <v>15.70007863429755</v>
      </c>
      <c r="F150" s="252">
        <v>98.84011584793485</v>
      </c>
      <c r="G150" s="250">
        <v>4471164</v>
      </c>
      <c r="H150" s="76">
        <v>4448608</v>
      </c>
    </row>
    <row r="151" spans="1:8" s="249" customFormat="1" ht="12.75" customHeight="1">
      <c r="A151" s="66" t="s">
        <v>981</v>
      </c>
      <c r="B151" s="73">
        <v>3574674</v>
      </c>
      <c r="C151" s="76">
        <v>548919</v>
      </c>
      <c r="D151" s="76">
        <v>530339</v>
      </c>
      <c r="E151" s="259">
        <v>14.836010220792161</v>
      </c>
      <c r="F151" s="260">
        <v>96.6151654433532</v>
      </c>
      <c r="G151" s="76">
        <v>281470</v>
      </c>
      <c r="H151" s="76">
        <v>281351</v>
      </c>
    </row>
    <row r="152" spans="1:8" s="249" customFormat="1" ht="27" customHeight="1">
      <c r="A152" s="257" t="s">
        <v>957</v>
      </c>
      <c r="B152" s="73">
        <v>30801</v>
      </c>
      <c r="C152" s="76">
        <v>5801</v>
      </c>
      <c r="D152" s="76">
        <v>5801</v>
      </c>
      <c r="E152" s="259">
        <v>18.833804097269567</v>
      </c>
      <c r="F152" s="260">
        <v>100</v>
      </c>
      <c r="G152" s="76">
        <v>2901</v>
      </c>
      <c r="H152" s="76">
        <v>2901</v>
      </c>
    </row>
    <row r="153" spans="1:8" s="249" customFormat="1" ht="12.75" customHeight="1">
      <c r="A153" s="66" t="s">
        <v>958</v>
      </c>
      <c r="B153" s="73">
        <v>3483853</v>
      </c>
      <c r="C153" s="76">
        <v>508118</v>
      </c>
      <c r="D153" s="76">
        <v>489538</v>
      </c>
      <c r="E153" s="259">
        <v>14.05162617366462</v>
      </c>
      <c r="F153" s="260">
        <v>96.34336905994277</v>
      </c>
      <c r="G153" s="76">
        <v>278569</v>
      </c>
      <c r="H153" s="76">
        <v>278450</v>
      </c>
    </row>
    <row r="154" spans="1:8" s="249" customFormat="1" ht="25.5" customHeight="1">
      <c r="A154" s="257" t="s">
        <v>959</v>
      </c>
      <c r="B154" s="73">
        <v>60020</v>
      </c>
      <c r="C154" s="76">
        <v>35000</v>
      </c>
      <c r="D154" s="76">
        <v>35000</v>
      </c>
      <c r="E154" s="259">
        <v>58.3138953682106</v>
      </c>
      <c r="F154" s="260">
        <v>100</v>
      </c>
      <c r="G154" s="76">
        <v>0</v>
      </c>
      <c r="H154" s="76">
        <v>0</v>
      </c>
    </row>
    <row r="155" spans="1:8" s="249" customFormat="1" ht="12.75" customHeight="1">
      <c r="A155" s="66" t="s">
        <v>960</v>
      </c>
      <c r="B155" s="73">
        <v>49781813</v>
      </c>
      <c r="C155" s="76">
        <v>1326206</v>
      </c>
      <c r="D155" s="76">
        <v>766342</v>
      </c>
      <c r="E155" s="259">
        <v>1.5394015481115564</v>
      </c>
      <c r="F155" s="260">
        <v>57.78453724383693</v>
      </c>
      <c r="G155" s="76">
        <v>1111771</v>
      </c>
      <c r="H155" s="76">
        <v>616046</v>
      </c>
    </row>
    <row r="156" spans="1:8" s="249" customFormat="1" ht="12.75" customHeight="1">
      <c r="A156" s="66" t="s">
        <v>961</v>
      </c>
      <c r="B156" s="73">
        <v>36271062</v>
      </c>
      <c r="C156" s="76">
        <v>346521</v>
      </c>
      <c r="D156" s="76">
        <v>199262</v>
      </c>
      <c r="E156" s="259">
        <v>0.5493690810597164</v>
      </c>
      <c r="F156" s="260">
        <v>57.50358564127427</v>
      </c>
      <c r="G156" s="76">
        <v>226358</v>
      </c>
      <c r="H156" s="76">
        <v>123929</v>
      </c>
    </row>
    <row r="157" spans="1:8" s="249" customFormat="1" ht="12.75">
      <c r="A157" s="66" t="s">
        <v>962</v>
      </c>
      <c r="B157" s="73">
        <v>13510751</v>
      </c>
      <c r="C157" s="76">
        <v>979685</v>
      </c>
      <c r="D157" s="76">
        <v>567080</v>
      </c>
      <c r="E157" s="259">
        <v>4.197250027034027</v>
      </c>
      <c r="F157" s="260">
        <v>57.88391166548431</v>
      </c>
      <c r="G157" s="76">
        <v>885413</v>
      </c>
      <c r="H157" s="76">
        <v>492117</v>
      </c>
    </row>
    <row r="158" spans="1:8" s="249" customFormat="1" ht="12.75">
      <c r="A158" s="78" t="s">
        <v>964</v>
      </c>
      <c r="B158" s="73">
        <v>-500000</v>
      </c>
      <c r="C158" s="76">
        <v>-266200</v>
      </c>
      <c r="D158" s="76">
        <v>727062</v>
      </c>
      <c r="E158" s="259" t="s">
        <v>1472</v>
      </c>
      <c r="F158" s="260" t="s">
        <v>1472</v>
      </c>
      <c r="G158" s="76">
        <v>-82800</v>
      </c>
      <c r="H158" s="76">
        <v>425844</v>
      </c>
    </row>
    <row r="159" spans="1:8" s="249" customFormat="1" ht="38.25">
      <c r="A159" s="75" t="s">
        <v>967</v>
      </c>
      <c r="B159" s="73">
        <v>500000</v>
      </c>
      <c r="C159" s="76">
        <v>266200</v>
      </c>
      <c r="D159" s="76">
        <v>266200</v>
      </c>
      <c r="E159" s="259" t="s">
        <v>1472</v>
      </c>
      <c r="F159" s="259" t="s">
        <v>1472</v>
      </c>
      <c r="G159" s="76">
        <v>82800</v>
      </c>
      <c r="H159" s="76">
        <v>82800</v>
      </c>
    </row>
    <row r="160" spans="1:8" s="249" customFormat="1" ht="12.75" customHeight="1">
      <c r="A160" s="258" t="s">
        <v>991</v>
      </c>
      <c r="B160" s="73"/>
      <c r="C160" s="76"/>
      <c r="D160" s="76"/>
      <c r="E160" s="259"/>
      <c r="F160" s="260"/>
      <c r="G160" s="76"/>
      <c r="H160" s="76"/>
    </row>
    <row r="161" spans="1:8" s="249" customFormat="1" ht="12.75" customHeight="1">
      <c r="A161" s="238" t="s">
        <v>945</v>
      </c>
      <c r="B161" s="69">
        <v>146786043</v>
      </c>
      <c r="C161" s="22">
        <v>23970115</v>
      </c>
      <c r="D161" s="22">
        <v>24971515</v>
      </c>
      <c r="E161" s="235">
        <v>17.012186233537204</v>
      </c>
      <c r="F161" s="240">
        <v>104.17770210948092</v>
      </c>
      <c r="G161" s="22">
        <v>11326249</v>
      </c>
      <c r="H161" s="22">
        <v>12862956</v>
      </c>
    </row>
    <row r="162" spans="1:8" s="249" customFormat="1" ht="12.75" customHeight="1">
      <c r="A162" s="241" t="s">
        <v>946</v>
      </c>
      <c r="B162" s="73">
        <v>106950908</v>
      </c>
      <c r="C162" s="76">
        <v>17924237</v>
      </c>
      <c r="D162" s="76">
        <v>17924237</v>
      </c>
      <c r="E162" s="259">
        <v>16.759312599758385</v>
      </c>
      <c r="F162" s="260">
        <v>100</v>
      </c>
      <c r="G162" s="76">
        <v>8466187</v>
      </c>
      <c r="H162" s="76">
        <v>8466187</v>
      </c>
    </row>
    <row r="163" spans="1:8" s="249" customFormat="1" ht="12.75" customHeight="1">
      <c r="A163" s="241" t="s">
        <v>947</v>
      </c>
      <c r="B163" s="73">
        <v>34431093</v>
      </c>
      <c r="C163" s="76">
        <v>5137696</v>
      </c>
      <c r="D163" s="76">
        <v>7043576</v>
      </c>
      <c r="E163" s="259">
        <v>20.457021216259385</v>
      </c>
      <c r="F163" s="260">
        <v>137.09600568036723</v>
      </c>
      <c r="G163" s="76">
        <v>2661289</v>
      </c>
      <c r="H163" s="76">
        <v>4393850</v>
      </c>
    </row>
    <row r="164" spans="1:8" s="249" customFormat="1" ht="12.75" customHeight="1">
      <c r="A164" s="241" t="s">
        <v>948</v>
      </c>
      <c r="B164" s="73">
        <v>5404042</v>
      </c>
      <c r="C164" s="76">
        <v>908182</v>
      </c>
      <c r="D164" s="76">
        <v>3702</v>
      </c>
      <c r="E164" s="259">
        <v>0.06850427883425037</v>
      </c>
      <c r="F164" s="260">
        <v>0.4076275460205113</v>
      </c>
      <c r="G164" s="76">
        <v>198773</v>
      </c>
      <c r="H164" s="76">
        <v>2919</v>
      </c>
    </row>
    <row r="165" spans="1:8" s="249" customFormat="1" ht="12.75" customHeight="1">
      <c r="A165" s="67" t="s">
        <v>976</v>
      </c>
      <c r="B165" s="69">
        <v>148973879</v>
      </c>
      <c r="C165" s="22">
        <v>24278755</v>
      </c>
      <c r="D165" s="22">
        <v>18629494</v>
      </c>
      <c r="E165" s="235">
        <v>12.505208379517324</v>
      </c>
      <c r="F165" s="240">
        <v>76.73166931335648</v>
      </c>
      <c r="G165" s="22">
        <v>11480569</v>
      </c>
      <c r="H165" s="22">
        <v>9565061</v>
      </c>
    </row>
    <row r="166" spans="1:8" s="249" customFormat="1" ht="12.75" customHeight="1">
      <c r="A166" s="66" t="s">
        <v>978</v>
      </c>
      <c r="B166" s="73">
        <v>138285526</v>
      </c>
      <c r="C166" s="76">
        <v>22650380</v>
      </c>
      <c r="D166" s="76">
        <v>18338621</v>
      </c>
      <c r="E166" s="259">
        <v>13.261417539822643</v>
      </c>
      <c r="F166" s="260">
        <v>80.96385579403082</v>
      </c>
      <c r="G166" s="76">
        <v>10783302</v>
      </c>
      <c r="H166" s="76">
        <v>9414237</v>
      </c>
    </row>
    <row r="167" spans="1:8" s="249" customFormat="1" ht="12.75" customHeight="1">
      <c r="A167" s="66" t="s">
        <v>951</v>
      </c>
      <c r="B167" s="73">
        <v>110238444</v>
      </c>
      <c r="C167" s="76">
        <v>17438291</v>
      </c>
      <c r="D167" s="76">
        <v>13875915</v>
      </c>
      <c r="E167" s="259">
        <v>12.587183287891834</v>
      </c>
      <c r="F167" s="260">
        <v>79.57153026062015</v>
      </c>
      <c r="G167" s="76">
        <v>8787440</v>
      </c>
      <c r="H167" s="76">
        <v>7563189</v>
      </c>
    </row>
    <row r="168" spans="1:8" s="256" customFormat="1" ht="12.75" customHeight="1">
      <c r="A168" s="86" t="s">
        <v>952</v>
      </c>
      <c r="B168" s="81">
        <v>53389488</v>
      </c>
      <c r="C168" s="250">
        <v>8022818</v>
      </c>
      <c r="D168" s="250">
        <v>6588543</v>
      </c>
      <c r="E168" s="251">
        <v>12.340524786452345</v>
      </c>
      <c r="F168" s="252">
        <v>82.122553446931</v>
      </c>
      <c r="G168" s="250">
        <v>4166906</v>
      </c>
      <c r="H168" s="76">
        <v>3818483</v>
      </c>
    </row>
    <row r="169" spans="1:8" s="249" customFormat="1" ht="12.75" customHeight="1">
      <c r="A169" s="66" t="s">
        <v>953</v>
      </c>
      <c r="B169" s="73">
        <v>2549214</v>
      </c>
      <c r="C169" s="76">
        <v>490315</v>
      </c>
      <c r="D169" s="76">
        <v>484838</v>
      </c>
      <c r="E169" s="259">
        <v>19.01911726516487</v>
      </c>
      <c r="F169" s="260">
        <v>98.88296299317786</v>
      </c>
      <c r="G169" s="76">
        <v>42000</v>
      </c>
      <c r="H169" s="76">
        <v>44192</v>
      </c>
    </row>
    <row r="170" spans="1:8" s="249" customFormat="1" ht="12.75" customHeight="1">
      <c r="A170" s="66" t="s">
        <v>981</v>
      </c>
      <c r="B170" s="73">
        <v>25497868</v>
      </c>
      <c r="C170" s="76">
        <v>4721774</v>
      </c>
      <c r="D170" s="76">
        <v>3977868</v>
      </c>
      <c r="E170" s="259">
        <v>15.600786701068497</v>
      </c>
      <c r="F170" s="260">
        <v>84.24520106214317</v>
      </c>
      <c r="G170" s="76">
        <v>1953862</v>
      </c>
      <c r="H170" s="76">
        <v>1806856</v>
      </c>
    </row>
    <row r="171" spans="1:8" s="256" customFormat="1" ht="12.75">
      <c r="A171" s="253" t="s">
        <v>956</v>
      </c>
      <c r="B171" s="81">
        <v>528838</v>
      </c>
      <c r="C171" s="250" t="s">
        <v>1472</v>
      </c>
      <c r="D171" s="250">
        <v>0</v>
      </c>
      <c r="E171" s="251">
        <v>0</v>
      </c>
      <c r="F171" s="250" t="s">
        <v>1472</v>
      </c>
      <c r="G171" s="250" t="s">
        <v>1472</v>
      </c>
      <c r="H171" s="250">
        <v>0</v>
      </c>
    </row>
    <row r="172" spans="1:8" s="249" customFormat="1" ht="26.25" customHeight="1">
      <c r="A172" s="257" t="s">
        <v>957</v>
      </c>
      <c r="B172" s="73">
        <v>16893228</v>
      </c>
      <c r="C172" s="76">
        <v>3239591</v>
      </c>
      <c r="D172" s="76">
        <v>2619900</v>
      </c>
      <c r="E172" s="259">
        <v>15.508581308439098</v>
      </c>
      <c r="F172" s="260">
        <v>80.87131986723016</v>
      </c>
      <c r="G172" s="76">
        <v>1215183</v>
      </c>
      <c r="H172" s="76">
        <v>1107114</v>
      </c>
    </row>
    <row r="173" spans="1:8" s="256" customFormat="1" ht="12.75">
      <c r="A173" s="253" t="s">
        <v>956</v>
      </c>
      <c r="B173" s="81">
        <v>3898163</v>
      </c>
      <c r="C173" s="250" t="s">
        <v>1472</v>
      </c>
      <c r="D173" s="250">
        <v>652031</v>
      </c>
      <c r="E173" s="251">
        <v>16.726622257714723</v>
      </c>
      <c r="F173" s="252" t="s">
        <v>1472</v>
      </c>
      <c r="G173" s="250" t="s">
        <v>1472</v>
      </c>
      <c r="H173" s="250">
        <v>323573</v>
      </c>
    </row>
    <row r="174" spans="1:8" s="249" customFormat="1" ht="12.75" customHeight="1">
      <c r="A174" s="66" t="s">
        <v>958</v>
      </c>
      <c r="B174" s="73">
        <v>8038672</v>
      </c>
      <c r="C174" s="76">
        <v>1482183</v>
      </c>
      <c r="D174" s="76">
        <v>1357968</v>
      </c>
      <c r="E174" s="259">
        <v>16.89293953031048</v>
      </c>
      <c r="F174" s="260">
        <v>91.61945589714631</v>
      </c>
      <c r="G174" s="76">
        <v>738679</v>
      </c>
      <c r="H174" s="76">
        <v>699743</v>
      </c>
    </row>
    <row r="175" spans="1:8" s="249" customFormat="1" ht="26.25" customHeight="1">
      <c r="A175" s="257" t="s">
        <v>959</v>
      </c>
      <c r="B175" s="73">
        <v>37130</v>
      </c>
      <c r="C175" s="76">
        <v>0</v>
      </c>
      <c r="D175" s="76">
        <v>0</v>
      </c>
      <c r="E175" s="259">
        <v>0</v>
      </c>
      <c r="F175" s="260">
        <v>0</v>
      </c>
      <c r="G175" s="76">
        <v>0</v>
      </c>
      <c r="H175" s="76">
        <v>0</v>
      </c>
    </row>
    <row r="176" spans="1:8" s="249" customFormat="1" ht="12.75" customHeight="1">
      <c r="A176" s="66" t="s">
        <v>960</v>
      </c>
      <c r="B176" s="73">
        <v>10688353</v>
      </c>
      <c r="C176" s="76">
        <v>1628375</v>
      </c>
      <c r="D176" s="76">
        <v>290873</v>
      </c>
      <c r="E176" s="259">
        <v>2.7214015105975635</v>
      </c>
      <c r="F176" s="260">
        <v>17.862777308666615</v>
      </c>
      <c r="G176" s="76">
        <v>697267</v>
      </c>
      <c r="H176" s="76">
        <v>150824</v>
      </c>
    </row>
    <row r="177" spans="1:8" s="249" customFormat="1" ht="12.75" customHeight="1">
      <c r="A177" s="66" t="s">
        <v>961</v>
      </c>
      <c r="B177" s="73">
        <v>10688353</v>
      </c>
      <c r="C177" s="76">
        <v>1628375</v>
      </c>
      <c r="D177" s="76">
        <v>290873</v>
      </c>
      <c r="E177" s="259">
        <v>2.7214015105975635</v>
      </c>
      <c r="F177" s="260">
        <v>17.862777308666615</v>
      </c>
      <c r="G177" s="76">
        <v>697267</v>
      </c>
      <c r="H177" s="76">
        <v>150824</v>
      </c>
    </row>
    <row r="178" spans="1:8" s="249" customFormat="1" ht="12.75" customHeight="1">
      <c r="A178" s="66" t="s">
        <v>989</v>
      </c>
      <c r="B178" s="73">
        <v>-829257</v>
      </c>
      <c r="C178" s="76">
        <v>65794</v>
      </c>
      <c r="D178" s="76">
        <v>-90664</v>
      </c>
      <c r="E178" s="259">
        <v>0</v>
      </c>
      <c r="F178" s="260">
        <v>0</v>
      </c>
      <c r="G178" s="76" t="s">
        <v>1472</v>
      </c>
      <c r="H178" s="76">
        <v>-95267</v>
      </c>
    </row>
    <row r="179" spans="1:8" s="249" customFormat="1" ht="12.75" customHeight="1">
      <c r="A179" s="66" t="s">
        <v>992</v>
      </c>
      <c r="B179" s="73">
        <v>1022597</v>
      </c>
      <c r="C179" s="76">
        <v>374434</v>
      </c>
      <c r="D179" s="76">
        <v>79817</v>
      </c>
      <c r="E179" s="259">
        <v>7.805323113601938</v>
      </c>
      <c r="F179" s="260">
        <v>0</v>
      </c>
      <c r="G179" s="76">
        <v>200717</v>
      </c>
      <c r="H179" s="76">
        <v>54022</v>
      </c>
    </row>
    <row r="180" spans="1:8" s="249" customFormat="1" ht="12.75" customHeight="1">
      <c r="A180" s="66" t="s">
        <v>993</v>
      </c>
      <c r="B180" s="73">
        <v>1851854</v>
      </c>
      <c r="C180" s="76">
        <v>308640</v>
      </c>
      <c r="D180" s="197">
        <v>170481</v>
      </c>
      <c r="E180" s="259">
        <v>9.205963321082548</v>
      </c>
      <c r="F180" s="260">
        <v>0</v>
      </c>
      <c r="G180" s="76">
        <v>154320</v>
      </c>
      <c r="H180" s="76">
        <v>149289</v>
      </c>
    </row>
    <row r="181" spans="1:8" s="249" customFormat="1" ht="12.75" customHeight="1">
      <c r="A181" s="67" t="s">
        <v>964</v>
      </c>
      <c r="B181" s="73">
        <v>-1358579</v>
      </c>
      <c r="C181" s="76">
        <v>-374434</v>
      </c>
      <c r="D181" s="76">
        <v>6432685</v>
      </c>
      <c r="E181" s="259" t="s">
        <v>1472</v>
      </c>
      <c r="F181" s="259" t="s">
        <v>1472</v>
      </c>
      <c r="G181" s="76">
        <v>-200717</v>
      </c>
      <c r="H181" s="76">
        <v>3393162</v>
      </c>
    </row>
    <row r="182" spans="1:8" s="249" customFormat="1" ht="13.5" customHeight="1">
      <c r="A182" s="71" t="s">
        <v>965</v>
      </c>
      <c r="B182" s="73">
        <v>1022597</v>
      </c>
      <c r="C182" s="76">
        <v>374434</v>
      </c>
      <c r="D182" s="76">
        <v>79817</v>
      </c>
      <c r="E182" s="259" t="s">
        <v>1472</v>
      </c>
      <c r="F182" s="259" t="s">
        <v>1472</v>
      </c>
      <c r="G182" s="76">
        <v>200717</v>
      </c>
      <c r="H182" s="76">
        <v>54022</v>
      </c>
    </row>
    <row r="183" spans="1:8" s="249" customFormat="1" ht="12.75" customHeight="1">
      <c r="A183" s="71" t="s">
        <v>994</v>
      </c>
      <c r="B183" s="73">
        <v>1022597</v>
      </c>
      <c r="C183" s="76">
        <v>374434</v>
      </c>
      <c r="D183" s="76">
        <v>79817</v>
      </c>
      <c r="E183" s="259" t="s">
        <v>1472</v>
      </c>
      <c r="F183" s="259" t="s">
        <v>1472</v>
      </c>
      <c r="G183" s="76">
        <v>200717</v>
      </c>
      <c r="H183" s="76">
        <v>54022</v>
      </c>
    </row>
    <row r="184" spans="1:8" s="249" customFormat="1" ht="24.75" customHeight="1">
      <c r="A184" s="257" t="s">
        <v>968</v>
      </c>
      <c r="B184" s="73">
        <v>335982</v>
      </c>
      <c r="C184" s="76">
        <v>0</v>
      </c>
      <c r="D184" s="76">
        <v>0</v>
      </c>
      <c r="E184" s="259" t="s">
        <v>1472</v>
      </c>
      <c r="F184" s="259" t="s">
        <v>1472</v>
      </c>
      <c r="G184" s="76">
        <v>0</v>
      </c>
      <c r="H184" s="76">
        <v>0</v>
      </c>
    </row>
    <row r="185" spans="1:8" s="249" customFormat="1" ht="12.75" customHeight="1">
      <c r="A185" s="245" t="s">
        <v>995</v>
      </c>
      <c r="C185" s="76"/>
      <c r="D185" s="76"/>
      <c r="E185" s="235"/>
      <c r="F185" s="240"/>
      <c r="G185" s="76"/>
      <c r="H185" s="76"/>
    </row>
    <row r="186" spans="1:8" s="249" customFormat="1" ht="12.75" customHeight="1">
      <c r="A186" s="238" t="s">
        <v>945</v>
      </c>
      <c r="B186" s="69">
        <v>242260377</v>
      </c>
      <c r="C186" s="22">
        <v>58672734</v>
      </c>
      <c r="D186" s="22">
        <v>55662838</v>
      </c>
      <c r="E186" s="235">
        <v>22.9764514896301</v>
      </c>
      <c r="F186" s="240">
        <v>94.87002599878846</v>
      </c>
      <c r="G186" s="22">
        <v>21092669</v>
      </c>
      <c r="H186" s="22">
        <v>21378240</v>
      </c>
    </row>
    <row r="187" spans="1:8" s="249" customFormat="1" ht="12.75" customHeight="1">
      <c r="A187" s="241" t="s">
        <v>946</v>
      </c>
      <c r="B187" s="73">
        <v>213849344</v>
      </c>
      <c r="C187" s="76">
        <v>48805617</v>
      </c>
      <c r="D187" s="76">
        <v>48805617</v>
      </c>
      <c r="E187" s="259">
        <v>22.82243007488487</v>
      </c>
      <c r="F187" s="260">
        <v>100</v>
      </c>
      <c r="G187" s="76">
        <v>19147726</v>
      </c>
      <c r="H187" s="76">
        <v>19147726</v>
      </c>
    </row>
    <row r="188" spans="1:8" s="249" customFormat="1" ht="13.5" customHeight="1">
      <c r="A188" s="241" t="s">
        <v>947</v>
      </c>
      <c r="B188" s="73">
        <v>10390647</v>
      </c>
      <c r="C188" s="76">
        <v>3575724</v>
      </c>
      <c r="D188" s="76">
        <v>1429555</v>
      </c>
      <c r="E188" s="259">
        <v>13.758094178350971</v>
      </c>
      <c r="F188" s="260">
        <v>39.97945590878938</v>
      </c>
      <c r="G188" s="76">
        <v>652954</v>
      </c>
      <c r="H188" s="76">
        <v>763377</v>
      </c>
    </row>
    <row r="189" spans="1:8" s="249" customFormat="1" ht="12.75" customHeight="1">
      <c r="A189" s="241" t="s">
        <v>948</v>
      </c>
      <c r="B189" s="73">
        <v>18020386</v>
      </c>
      <c r="C189" s="76">
        <v>6291393</v>
      </c>
      <c r="D189" s="76">
        <v>5427666</v>
      </c>
      <c r="E189" s="259">
        <v>30.119587893400286</v>
      </c>
      <c r="F189" s="260">
        <v>86.27129158836524</v>
      </c>
      <c r="G189" s="76">
        <v>1291989</v>
      </c>
      <c r="H189" s="76">
        <v>1467137</v>
      </c>
    </row>
    <row r="190" spans="1:8" s="249" customFormat="1" ht="12.75" customHeight="1">
      <c r="A190" s="67" t="s">
        <v>976</v>
      </c>
      <c r="B190" s="69">
        <v>242260377</v>
      </c>
      <c r="C190" s="22">
        <v>56986264</v>
      </c>
      <c r="D190" s="22">
        <v>36994713</v>
      </c>
      <c r="E190" s="235">
        <v>15.270641224173442</v>
      </c>
      <c r="F190" s="240">
        <v>64.91864951876825</v>
      </c>
      <c r="G190" s="22">
        <v>21395349</v>
      </c>
      <c r="H190" s="22">
        <v>14925470</v>
      </c>
    </row>
    <row r="191" spans="1:8" ht="12.75" customHeight="1">
      <c r="A191" s="66" t="s">
        <v>978</v>
      </c>
      <c r="B191" s="73">
        <v>237305338</v>
      </c>
      <c r="C191" s="76">
        <v>56413163</v>
      </c>
      <c r="D191" s="76">
        <v>36923691</v>
      </c>
      <c r="E191" s="259">
        <v>15.559570345611021</v>
      </c>
      <c r="F191" s="260">
        <v>65.4522615581757</v>
      </c>
      <c r="G191" s="76">
        <v>21170959</v>
      </c>
      <c r="H191" s="76">
        <v>14882445</v>
      </c>
    </row>
    <row r="192" spans="1:8" ht="12.75" customHeight="1">
      <c r="A192" s="66" t="s">
        <v>951</v>
      </c>
      <c r="B192" s="73">
        <v>48274873</v>
      </c>
      <c r="C192" s="76">
        <v>7452255</v>
      </c>
      <c r="D192" s="76">
        <v>5814939</v>
      </c>
      <c r="E192" s="259">
        <v>12.045477571737994</v>
      </c>
      <c r="F192" s="260">
        <v>78.02925423244373</v>
      </c>
      <c r="G192" s="76">
        <v>3869316</v>
      </c>
      <c r="H192" s="76">
        <v>3145950</v>
      </c>
    </row>
    <row r="193" spans="1:8" s="254" customFormat="1" ht="12.75" customHeight="1">
      <c r="A193" s="86" t="s">
        <v>952</v>
      </c>
      <c r="B193" s="81">
        <v>22180965</v>
      </c>
      <c r="C193" s="250">
        <v>3158892</v>
      </c>
      <c r="D193" s="250">
        <v>2894803</v>
      </c>
      <c r="E193" s="251">
        <v>13.050843369528783</v>
      </c>
      <c r="F193" s="252">
        <v>91.63982181093877</v>
      </c>
      <c r="G193" s="250">
        <v>1664905</v>
      </c>
      <c r="H193" s="76">
        <v>1542380</v>
      </c>
    </row>
    <row r="194" spans="1:8" ht="12.75" customHeight="1">
      <c r="A194" s="66" t="s">
        <v>953</v>
      </c>
      <c r="B194" s="73">
        <v>2645</v>
      </c>
      <c r="C194" s="76">
        <v>1392</v>
      </c>
      <c r="D194" s="76">
        <v>0</v>
      </c>
      <c r="E194" s="259">
        <v>0</v>
      </c>
      <c r="F194" s="260">
        <v>0</v>
      </c>
      <c r="G194" s="76">
        <v>1392</v>
      </c>
      <c r="H194" s="76">
        <v>0</v>
      </c>
    </row>
    <row r="195" spans="1:8" ht="12.75" customHeight="1">
      <c r="A195" s="66" t="s">
        <v>981</v>
      </c>
      <c r="B195" s="73">
        <v>189027820</v>
      </c>
      <c r="C195" s="76">
        <v>48959516</v>
      </c>
      <c r="D195" s="76">
        <v>31108752</v>
      </c>
      <c r="E195" s="259">
        <v>16.457234707568443</v>
      </c>
      <c r="F195" s="260">
        <v>63.53974577689861</v>
      </c>
      <c r="G195" s="76">
        <v>17300251</v>
      </c>
      <c r="H195" s="76">
        <v>11736495</v>
      </c>
    </row>
    <row r="196" spans="1:8" ht="25.5" customHeight="1">
      <c r="A196" s="257" t="s">
        <v>957</v>
      </c>
      <c r="B196" s="73">
        <v>143103691</v>
      </c>
      <c r="C196" s="76">
        <v>39412595</v>
      </c>
      <c r="D196" s="76">
        <v>23679015</v>
      </c>
      <c r="E196" s="259">
        <v>0</v>
      </c>
      <c r="F196" s="260">
        <v>60.07981712444968</v>
      </c>
      <c r="G196" s="76">
        <v>14684190</v>
      </c>
      <c r="H196" s="76">
        <v>9598502</v>
      </c>
    </row>
    <row r="197" spans="1:8" ht="12.75" customHeight="1">
      <c r="A197" s="66" t="s">
        <v>958</v>
      </c>
      <c r="B197" s="73">
        <v>500940</v>
      </c>
      <c r="C197" s="76">
        <v>104050</v>
      </c>
      <c r="D197" s="76">
        <v>68657</v>
      </c>
      <c r="E197" s="259">
        <v>13.705633409190721</v>
      </c>
      <c r="F197" s="260">
        <v>65.98462277751082</v>
      </c>
      <c r="G197" s="76">
        <v>54050</v>
      </c>
      <c r="H197" s="76">
        <v>34283</v>
      </c>
    </row>
    <row r="198" spans="1:8" ht="25.5">
      <c r="A198" s="257" t="s">
        <v>959</v>
      </c>
      <c r="B198" s="73">
        <v>242510</v>
      </c>
      <c r="C198" s="76">
        <v>23205</v>
      </c>
      <c r="D198" s="76">
        <v>23204</v>
      </c>
      <c r="E198" s="259">
        <v>9.568265226176239</v>
      </c>
      <c r="F198" s="260">
        <v>99.99569058392588</v>
      </c>
      <c r="G198" s="76">
        <v>14000</v>
      </c>
      <c r="H198" s="76">
        <v>13999</v>
      </c>
    </row>
    <row r="199" spans="1:8" ht="12.75" customHeight="1">
      <c r="A199" s="66" t="s">
        <v>960</v>
      </c>
      <c r="B199" s="73">
        <v>4955039</v>
      </c>
      <c r="C199" s="76">
        <v>573101</v>
      </c>
      <c r="D199" s="76">
        <v>71022</v>
      </c>
      <c r="E199" s="259">
        <v>1.433328779046946</v>
      </c>
      <c r="F199" s="260">
        <v>12.392580016436893</v>
      </c>
      <c r="G199" s="76">
        <v>224390</v>
      </c>
      <c r="H199" s="76">
        <v>43025</v>
      </c>
    </row>
    <row r="200" spans="1:8" ht="12.75" customHeight="1">
      <c r="A200" s="66" t="s">
        <v>961</v>
      </c>
      <c r="B200" s="73">
        <v>3971531</v>
      </c>
      <c r="C200" s="76">
        <v>513216</v>
      </c>
      <c r="D200" s="76">
        <v>71022</v>
      </c>
      <c r="E200" s="259">
        <v>1.7882776188829952</v>
      </c>
      <c r="F200" s="260">
        <v>13.838617658062102</v>
      </c>
      <c r="G200" s="76">
        <v>203390</v>
      </c>
      <c r="H200" s="76">
        <v>43025</v>
      </c>
    </row>
    <row r="201" spans="1:8" ht="12.75">
      <c r="A201" s="66" t="s">
        <v>962</v>
      </c>
      <c r="B201" s="73">
        <v>983508</v>
      </c>
      <c r="C201" s="76">
        <v>59885</v>
      </c>
      <c r="D201" s="76">
        <v>0</v>
      </c>
      <c r="E201" s="259">
        <v>0</v>
      </c>
      <c r="F201" s="260">
        <v>0</v>
      </c>
      <c r="G201" s="76">
        <v>21000</v>
      </c>
      <c r="H201" s="76">
        <v>0</v>
      </c>
    </row>
    <row r="202" spans="1:8" ht="39" customHeight="1">
      <c r="A202" s="75" t="s">
        <v>967</v>
      </c>
      <c r="B202" s="73">
        <v>0</v>
      </c>
      <c r="C202" s="76">
        <v>-1686470</v>
      </c>
      <c r="D202" s="76">
        <v>-1686470</v>
      </c>
      <c r="E202" s="259">
        <v>0</v>
      </c>
      <c r="F202" s="260">
        <v>100</v>
      </c>
      <c r="G202" s="76">
        <v>302680</v>
      </c>
      <c r="H202" s="76">
        <v>302680</v>
      </c>
    </row>
    <row r="203" spans="1:8" ht="12.75" customHeight="1">
      <c r="A203" s="245" t="s">
        <v>996</v>
      </c>
      <c r="B203" s="73"/>
      <c r="C203" s="76"/>
      <c r="D203" s="76"/>
      <c r="E203" s="235"/>
      <c r="F203" s="240"/>
      <c r="G203" s="76"/>
      <c r="H203" s="76"/>
    </row>
    <row r="204" spans="1:8" ht="12.75" customHeight="1">
      <c r="A204" s="238" t="s">
        <v>945</v>
      </c>
      <c r="B204" s="69">
        <v>231425839</v>
      </c>
      <c r="C204" s="22">
        <v>25795923</v>
      </c>
      <c r="D204" s="22">
        <v>21133944</v>
      </c>
      <c r="E204" s="235">
        <v>9.13205893141431</v>
      </c>
      <c r="F204" s="240">
        <v>81.92745807157202</v>
      </c>
      <c r="G204" s="22">
        <v>9438133</v>
      </c>
      <c r="H204" s="22">
        <v>9337723</v>
      </c>
    </row>
    <row r="205" spans="1:8" ht="12.75" customHeight="1">
      <c r="A205" s="241" t="s">
        <v>946</v>
      </c>
      <c r="B205" s="73">
        <v>160525819</v>
      </c>
      <c r="C205" s="76">
        <v>20271864</v>
      </c>
      <c r="D205" s="76">
        <v>20271864</v>
      </c>
      <c r="E205" s="259">
        <v>12.62841337691602</v>
      </c>
      <c r="F205" s="260">
        <v>100</v>
      </c>
      <c r="G205" s="76">
        <v>8543726</v>
      </c>
      <c r="H205" s="76">
        <v>8543726</v>
      </c>
    </row>
    <row r="206" spans="1:8" ht="12.75" customHeight="1">
      <c r="A206" s="241" t="s">
        <v>947</v>
      </c>
      <c r="B206" s="73">
        <v>473300</v>
      </c>
      <c r="C206" s="76">
        <v>80429</v>
      </c>
      <c r="D206" s="76">
        <v>128397</v>
      </c>
      <c r="E206" s="259">
        <v>27.128037185717304</v>
      </c>
      <c r="F206" s="260">
        <v>159.6401795372316</v>
      </c>
      <c r="G206" s="76">
        <v>40907</v>
      </c>
      <c r="H206" s="76">
        <v>56612</v>
      </c>
    </row>
    <row r="207" spans="1:8" ht="12.75">
      <c r="A207" s="241" t="s">
        <v>984</v>
      </c>
      <c r="B207" s="73">
        <v>70426720</v>
      </c>
      <c r="C207" s="76">
        <v>5443630</v>
      </c>
      <c r="D207" s="76">
        <v>733683</v>
      </c>
      <c r="E207" s="259">
        <v>1.0417679539811027</v>
      </c>
      <c r="F207" s="260">
        <v>13.477826376884542</v>
      </c>
      <c r="G207" s="76">
        <v>853500</v>
      </c>
      <c r="H207" s="76">
        <v>737385</v>
      </c>
    </row>
    <row r="208" spans="1:8" ht="12.75" customHeight="1">
      <c r="A208" s="67" t="s">
        <v>976</v>
      </c>
      <c r="B208" s="69">
        <v>220299145</v>
      </c>
      <c r="C208" s="22">
        <v>25795923</v>
      </c>
      <c r="D208" s="22">
        <v>23630536</v>
      </c>
      <c r="E208" s="235">
        <v>10.72656727741726</v>
      </c>
      <c r="F208" s="240">
        <v>91.60570063726738</v>
      </c>
      <c r="G208" s="22">
        <v>9438133</v>
      </c>
      <c r="H208" s="22">
        <v>9247339</v>
      </c>
    </row>
    <row r="209" spans="1:8" ht="12.75" customHeight="1">
      <c r="A209" s="66" t="s">
        <v>978</v>
      </c>
      <c r="B209" s="73">
        <v>79566182</v>
      </c>
      <c r="C209" s="76">
        <v>13872321</v>
      </c>
      <c r="D209" s="76">
        <v>13658722</v>
      </c>
      <c r="E209" s="259">
        <v>17.166491663505987</v>
      </c>
      <c r="F209" s="260">
        <v>98.46025045124028</v>
      </c>
      <c r="G209" s="76">
        <v>7258661</v>
      </c>
      <c r="H209" s="76">
        <v>7168689</v>
      </c>
    </row>
    <row r="210" spans="1:8" ht="12.75" customHeight="1">
      <c r="A210" s="66" t="s">
        <v>951</v>
      </c>
      <c r="B210" s="73">
        <v>33998388</v>
      </c>
      <c r="C210" s="76">
        <v>6358931</v>
      </c>
      <c r="D210" s="76">
        <v>6166752</v>
      </c>
      <c r="E210" s="259">
        <v>18.138365854286974</v>
      </c>
      <c r="F210" s="260">
        <v>96.97780963498424</v>
      </c>
      <c r="G210" s="76">
        <v>3504830</v>
      </c>
      <c r="H210" s="76">
        <v>3423145</v>
      </c>
    </row>
    <row r="211" spans="1:8" s="254" customFormat="1" ht="12" customHeight="1">
      <c r="A211" s="86" t="s">
        <v>952</v>
      </c>
      <c r="B211" s="81">
        <v>1291016</v>
      </c>
      <c r="C211" s="250">
        <v>195854</v>
      </c>
      <c r="D211" s="250">
        <v>138457</v>
      </c>
      <c r="E211" s="251">
        <v>10.724654070902297</v>
      </c>
      <c r="F211" s="252">
        <v>70.69398633676106</v>
      </c>
      <c r="G211" s="250">
        <v>99699</v>
      </c>
      <c r="H211" s="76">
        <v>83634</v>
      </c>
    </row>
    <row r="212" spans="1:8" ht="12" customHeight="1">
      <c r="A212" s="66" t="s">
        <v>988</v>
      </c>
      <c r="B212" s="73">
        <v>1217800</v>
      </c>
      <c r="C212" s="76">
        <v>153780</v>
      </c>
      <c r="D212" s="76">
        <v>161646</v>
      </c>
      <c r="E212" s="259">
        <v>13.273608145836754</v>
      </c>
      <c r="F212" s="260">
        <v>105.11509949278191</v>
      </c>
      <c r="G212" s="76">
        <v>68670</v>
      </c>
      <c r="H212" s="76">
        <v>77002</v>
      </c>
    </row>
    <row r="213" spans="1:8" ht="12.75" customHeight="1">
      <c r="A213" s="66" t="s">
        <v>981</v>
      </c>
      <c r="B213" s="73">
        <v>44349994</v>
      </c>
      <c r="C213" s="76">
        <v>7359610</v>
      </c>
      <c r="D213" s="76">
        <v>7330324</v>
      </c>
      <c r="E213" s="259">
        <v>16.528353983542814</v>
      </c>
      <c r="F213" s="260">
        <v>99.60207130540884</v>
      </c>
      <c r="G213" s="76">
        <v>3685161</v>
      </c>
      <c r="H213" s="76">
        <v>3668542</v>
      </c>
    </row>
    <row r="214" spans="1:8" ht="12.75" customHeight="1">
      <c r="A214" s="253" t="s">
        <v>956</v>
      </c>
      <c r="B214" s="81">
        <v>28808047</v>
      </c>
      <c r="C214" s="250" t="s">
        <v>1472</v>
      </c>
      <c r="D214" s="250">
        <v>3996880</v>
      </c>
      <c r="E214" s="251">
        <v>13.87417897506207</v>
      </c>
      <c r="F214" s="252" t="s">
        <v>1472</v>
      </c>
      <c r="G214" s="250" t="s">
        <v>1472</v>
      </c>
      <c r="H214" s="250">
        <v>1992037</v>
      </c>
    </row>
    <row r="215" spans="1:8" ht="27" customHeight="1">
      <c r="A215" s="257" t="s">
        <v>957</v>
      </c>
      <c r="B215" s="73">
        <v>7123058</v>
      </c>
      <c r="C215" s="76">
        <v>1640000</v>
      </c>
      <c r="D215" s="76">
        <v>1640000</v>
      </c>
      <c r="E215" s="259">
        <v>23.02381926414189</v>
      </c>
      <c r="F215" s="260">
        <v>100</v>
      </c>
      <c r="G215" s="76">
        <v>800000</v>
      </c>
      <c r="H215" s="76">
        <v>800000</v>
      </c>
    </row>
    <row r="216" spans="1:8" ht="12.75">
      <c r="A216" s="66" t="s">
        <v>958</v>
      </c>
      <c r="B216" s="73">
        <v>5133336</v>
      </c>
      <c r="C216" s="76">
        <v>855556</v>
      </c>
      <c r="D216" s="76">
        <v>855462</v>
      </c>
      <c r="E216" s="259">
        <v>16.666666666666664</v>
      </c>
      <c r="F216" s="260">
        <v>99.98901299272053</v>
      </c>
      <c r="G216" s="76">
        <v>427778</v>
      </c>
      <c r="H216" s="76">
        <v>427805</v>
      </c>
    </row>
    <row r="217" spans="1:8" ht="24.75" customHeight="1">
      <c r="A217" s="257" t="s">
        <v>959</v>
      </c>
      <c r="B217" s="73">
        <v>111753</v>
      </c>
      <c r="C217" s="76">
        <v>56013</v>
      </c>
      <c r="D217" s="76">
        <v>40067</v>
      </c>
      <c r="E217" s="259">
        <v>35.85317620108632</v>
      </c>
      <c r="F217" s="260">
        <v>71.53160873368682</v>
      </c>
      <c r="G217" s="76">
        <v>50013</v>
      </c>
      <c r="H217" s="76">
        <v>40067</v>
      </c>
    </row>
    <row r="218" spans="1:8" ht="12.75" customHeight="1">
      <c r="A218" s="66" t="s">
        <v>960</v>
      </c>
      <c r="B218" s="73">
        <v>140732963</v>
      </c>
      <c r="C218" s="76">
        <v>11923602</v>
      </c>
      <c r="D218" s="76">
        <v>9971814</v>
      </c>
      <c r="E218" s="259">
        <v>7.08562783546311</v>
      </c>
      <c r="F218" s="260">
        <v>83.63088603594787</v>
      </c>
      <c r="G218" s="76">
        <v>2179472</v>
      </c>
      <c r="H218" s="76">
        <v>2078650</v>
      </c>
    </row>
    <row r="219" spans="1:8" ht="12.75" customHeight="1">
      <c r="A219" s="66" t="s">
        <v>961</v>
      </c>
      <c r="B219" s="73">
        <v>23056228</v>
      </c>
      <c r="C219" s="76">
        <v>1936172</v>
      </c>
      <c r="D219" s="76">
        <v>1904198</v>
      </c>
      <c r="E219" s="259">
        <v>8.25893116601727</v>
      </c>
      <c r="F219" s="260">
        <v>98.3485971287675</v>
      </c>
      <c r="G219" s="76">
        <v>304672</v>
      </c>
      <c r="H219" s="76">
        <v>303270</v>
      </c>
    </row>
    <row r="220" spans="1:8" ht="12.75">
      <c r="A220" s="66" t="s">
        <v>962</v>
      </c>
      <c r="B220" s="73">
        <v>117676735</v>
      </c>
      <c r="C220" s="76">
        <v>9987430</v>
      </c>
      <c r="D220" s="76">
        <v>8067616</v>
      </c>
      <c r="E220" s="259">
        <v>6.8557442556508725</v>
      </c>
      <c r="F220" s="260">
        <v>80.77769756584026</v>
      </c>
      <c r="G220" s="76">
        <v>1874800</v>
      </c>
      <c r="H220" s="76">
        <v>1775380</v>
      </c>
    </row>
    <row r="221" spans="1:8" ht="12" customHeight="1">
      <c r="A221" s="67" t="s">
        <v>964</v>
      </c>
      <c r="B221" s="73">
        <v>11126694</v>
      </c>
      <c r="C221" s="76">
        <v>0</v>
      </c>
      <c r="D221" s="76">
        <v>-2496592</v>
      </c>
      <c r="E221" s="259" t="s">
        <v>1472</v>
      </c>
      <c r="F221" s="260" t="s">
        <v>1472</v>
      </c>
      <c r="G221" s="76">
        <v>0</v>
      </c>
      <c r="H221" s="76">
        <v>90384</v>
      </c>
    </row>
    <row r="222" spans="1:8" ht="38.25" customHeight="1">
      <c r="A222" s="75" t="s">
        <v>967</v>
      </c>
      <c r="B222" s="73">
        <v>241597</v>
      </c>
      <c r="C222" s="76">
        <v>0</v>
      </c>
      <c r="D222" s="76">
        <v>0</v>
      </c>
      <c r="E222" s="259" t="s">
        <v>1472</v>
      </c>
      <c r="F222" s="260" t="s">
        <v>1472</v>
      </c>
      <c r="G222" s="76">
        <v>0</v>
      </c>
      <c r="H222" s="76">
        <v>0</v>
      </c>
    </row>
    <row r="223" spans="1:8" ht="26.25" customHeight="1">
      <c r="A223" s="257" t="s">
        <v>968</v>
      </c>
      <c r="B223" s="73">
        <v>-11368291</v>
      </c>
      <c r="C223" s="76">
        <v>0</v>
      </c>
      <c r="D223" s="76">
        <v>0</v>
      </c>
      <c r="E223" s="259" t="s">
        <v>1472</v>
      </c>
      <c r="F223" s="260" t="s">
        <v>1472</v>
      </c>
      <c r="G223" s="76">
        <v>0</v>
      </c>
      <c r="H223" s="76">
        <v>0</v>
      </c>
    </row>
    <row r="224" spans="1:8" ht="12.75" customHeight="1">
      <c r="A224" s="245" t="s">
        <v>997</v>
      </c>
      <c r="B224" s="69"/>
      <c r="C224" s="22"/>
      <c r="D224" s="22"/>
      <c r="E224" s="235"/>
      <c r="F224" s="240"/>
      <c r="G224" s="22"/>
      <c r="H224" s="22"/>
    </row>
    <row r="225" spans="1:8" ht="12.75">
      <c r="A225" s="238" t="s">
        <v>945</v>
      </c>
      <c r="B225" s="181">
        <v>163969946</v>
      </c>
      <c r="C225" s="22">
        <v>25106128</v>
      </c>
      <c r="D225" s="22">
        <v>25064374</v>
      </c>
      <c r="E225" s="235">
        <v>15.285956122715316</v>
      </c>
      <c r="F225" s="240">
        <v>99.83369000588223</v>
      </c>
      <c r="G225" s="22">
        <v>13077833</v>
      </c>
      <c r="H225" s="22">
        <v>13046406</v>
      </c>
    </row>
    <row r="226" spans="1:8" ht="11.25" customHeight="1">
      <c r="A226" s="241" t="s">
        <v>946</v>
      </c>
      <c r="B226" s="187">
        <v>159921113</v>
      </c>
      <c r="C226" s="76">
        <v>24643082</v>
      </c>
      <c r="D226" s="76">
        <v>24643082</v>
      </c>
      <c r="E226" s="259">
        <v>15.409523819409637</v>
      </c>
      <c r="F226" s="260">
        <v>100</v>
      </c>
      <c r="G226" s="76">
        <v>12852430</v>
      </c>
      <c r="H226" s="76">
        <v>12852430</v>
      </c>
    </row>
    <row r="227" spans="1:8" ht="12.75" customHeight="1">
      <c r="A227" s="241" t="s">
        <v>947</v>
      </c>
      <c r="B227" s="187">
        <v>2698678</v>
      </c>
      <c r="C227" s="76">
        <v>459430</v>
      </c>
      <c r="D227" s="76">
        <v>420484</v>
      </c>
      <c r="E227" s="259">
        <v>15.581110454822694</v>
      </c>
      <c r="F227" s="260">
        <v>91.52297412010535</v>
      </c>
      <c r="G227" s="76">
        <v>223677</v>
      </c>
      <c r="H227" s="76">
        <v>193203</v>
      </c>
    </row>
    <row r="228" spans="1:8" ht="12.75" customHeight="1">
      <c r="A228" s="241" t="s">
        <v>948</v>
      </c>
      <c r="B228" s="187">
        <v>1350155</v>
      </c>
      <c r="C228" s="76">
        <v>3616</v>
      </c>
      <c r="D228" s="76">
        <v>808</v>
      </c>
      <c r="E228" s="259">
        <v>0.05984498076146813</v>
      </c>
      <c r="F228" s="260">
        <v>22.345132743362832</v>
      </c>
      <c r="G228" s="76">
        <v>1726</v>
      </c>
      <c r="H228" s="76">
        <v>773</v>
      </c>
    </row>
    <row r="229" spans="1:8" ht="12.75" customHeight="1">
      <c r="A229" s="67" t="s">
        <v>976</v>
      </c>
      <c r="B229" s="181">
        <v>163969946</v>
      </c>
      <c r="C229" s="22">
        <v>25106128</v>
      </c>
      <c r="D229" s="22">
        <v>20518482</v>
      </c>
      <c r="E229" s="235">
        <v>12.513562698861898</v>
      </c>
      <c r="F229" s="240">
        <v>81.72698713238458</v>
      </c>
      <c r="G229" s="22">
        <v>13077833</v>
      </c>
      <c r="H229" s="22">
        <v>10874331</v>
      </c>
    </row>
    <row r="230" spans="1:8" ht="12.75" customHeight="1">
      <c r="A230" s="66" t="s">
        <v>978</v>
      </c>
      <c r="B230" s="187">
        <v>158708513</v>
      </c>
      <c r="C230" s="76">
        <v>24579792</v>
      </c>
      <c r="D230" s="76">
        <v>20451825</v>
      </c>
      <c r="E230" s="259">
        <v>12.886407044844534</v>
      </c>
      <c r="F230" s="260">
        <v>83.2058505621203</v>
      </c>
      <c r="G230" s="76">
        <v>12803926</v>
      </c>
      <c r="H230" s="76">
        <v>10840545</v>
      </c>
    </row>
    <row r="231" spans="1:8" ht="12.75" customHeight="1">
      <c r="A231" s="66" t="s">
        <v>951</v>
      </c>
      <c r="B231" s="187">
        <v>43140941</v>
      </c>
      <c r="C231" s="76">
        <v>6064045</v>
      </c>
      <c r="D231" s="76">
        <v>4231312</v>
      </c>
      <c r="E231" s="259">
        <v>9.808112437788504</v>
      </c>
      <c r="F231" s="260">
        <v>69.77705475470582</v>
      </c>
      <c r="G231" s="76">
        <v>3423853</v>
      </c>
      <c r="H231" s="76">
        <v>2374069</v>
      </c>
    </row>
    <row r="232" spans="1:8" s="254" customFormat="1" ht="12.75" customHeight="1">
      <c r="A232" s="86" t="s">
        <v>952</v>
      </c>
      <c r="B232" s="81">
        <v>11949008</v>
      </c>
      <c r="C232" s="250">
        <v>1899727</v>
      </c>
      <c r="D232" s="250">
        <v>1719557</v>
      </c>
      <c r="E232" s="251">
        <v>14.390792942811654</v>
      </c>
      <c r="F232" s="252">
        <v>90.516005720822</v>
      </c>
      <c r="G232" s="250">
        <v>969330</v>
      </c>
      <c r="H232" s="76">
        <v>917635</v>
      </c>
    </row>
    <row r="233" spans="1:8" ht="12.75" customHeight="1">
      <c r="A233" s="66" t="s">
        <v>988</v>
      </c>
      <c r="B233" s="73">
        <v>19963</v>
      </c>
      <c r="C233" s="76">
        <v>0</v>
      </c>
      <c r="D233" s="76">
        <v>0</v>
      </c>
      <c r="E233" s="259">
        <v>0</v>
      </c>
      <c r="F233" s="252">
        <v>0</v>
      </c>
      <c r="G233" s="76">
        <v>0</v>
      </c>
      <c r="H233" s="76">
        <v>0</v>
      </c>
    </row>
    <row r="234" spans="1:8" ht="12.75" customHeight="1">
      <c r="A234" s="66" t="s">
        <v>973</v>
      </c>
      <c r="B234" s="73">
        <v>115547609</v>
      </c>
      <c r="C234" s="76">
        <v>18515747</v>
      </c>
      <c r="D234" s="76">
        <v>16220513</v>
      </c>
      <c r="E234" s="259">
        <v>14.037947769217796</v>
      </c>
      <c r="F234" s="260">
        <v>87.60388117206396</v>
      </c>
      <c r="G234" s="76">
        <v>9380073</v>
      </c>
      <c r="H234" s="76">
        <v>8466476</v>
      </c>
    </row>
    <row r="235" spans="1:8" s="254" customFormat="1" ht="12.75" customHeight="1">
      <c r="A235" s="253" t="s">
        <v>982</v>
      </c>
      <c r="B235" s="80">
        <v>14998857</v>
      </c>
      <c r="C235" s="255" t="s">
        <v>1472</v>
      </c>
      <c r="D235" s="255">
        <v>2442278</v>
      </c>
      <c r="E235" s="265">
        <v>16.283094105104144</v>
      </c>
      <c r="F235" s="266" t="s">
        <v>1472</v>
      </c>
      <c r="G235" s="255" t="s">
        <v>1472</v>
      </c>
      <c r="H235" s="76">
        <v>1223639</v>
      </c>
    </row>
    <row r="236" spans="1:8" ht="24.75" customHeight="1">
      <c r="A236" s="257" t="s">
        <v>957</v>
      </c>
      <c r="B236" s="73">
        <v>9751319</v>
      </c>
      <c r="C236" s="76">
        <v>1129891</v>
      </c>
      <c r="D236" s="76">
        <v>707612</v>
      </c>
      <c r="E236" s="259">
        <v>7.256577289697937</v>
      </c>
      <c r="F236" s="260">
        <v>62.62657194366537</v>
      </c>
      <c r="G236" s="76">
        <v>618595</v>
      </c>
      <c r="H236" s="76">
        <v>429708</v>
      </c>
    </row>
    <row r="237" spans="1:8" ht="12.75" customHeight="1">
      <c r="A237" s="66" t="s">
        <v>958</v>
      </c>
      <c r="B237" s="73">
        <v>84793574</v>
      </c>
      <c r="C237" s="76">
        <v>14746853</v>
      </c>
      <c r="D237" s="76">
        <v>12980982</v>
      </c>
      <c r="E237" s="259">
        <v>15.308921876556353</v>
      </c>
      <c r="F237" s="260">
        <v>88.02543837658109</v>
      </c>
      <c r="G237" s="76">
        <v>7431966</v>
      </c>
      <c r="H237" s="76">
        <v>6813128</v>
      </c>
    </row>
    <row r="238" spans="1:8" ht="25.5">
      <c r="A238" s="257" t="s">
        <v>959</v>
      </c>
      <c r="B238" s="73">
        <v>265780</v>
      </c>
      <c r="C238" s="76">
        <v>90852</v>
      </c>
      <c r="D238" s="76">
        <v>89641</v>
      </c>
      <c r="E238" s="259">
        <v>33.727519000677255</v>
      </c>
      <c r="F238" s="260">
        <v>98.66706291551094</v>
      </c>
      <c r="G238" s="76">
        <v>0</v>
      </c>
      <c r="H238" s="76">
        <v>0</v>
      </c>
    </row>
    <row r="239" spans="1:8" ht="12.75" customHeight="1">
      <c r="A239" s="66" t="s">
        <v>960</v>
      </c>
      <c r="B239" s="73">
        <v>5261433</v>
      </c>
      <c r="C239" s="76">
        <v>526336</v>
      </c>
      <c r="D239" s="76">
        <v>66657</v>
      </c>
      <c r="E239" s="259">
        <v>1.2668982005472653</v>
      </c>
      <c r="F239" s="260">
        <v>12.664343689202335</v>
      </c>
      <c r="G239" s="76">
        <v>273907</v>
      </c>
      <c r="H239" s="76">
        <v>33786</v>
      </c>
    </row>
    <row r="240" spans="1:8" ht="12.75" customHeight="1">
      <c r="A240" s="66" t="s">
        <v>961</v>
      </c>
      <c r="B240" s="73">
        <v>1266850</v>
      </c>
      <c r="C240" s="76">
        <v>61883</v>
      </c>
      <c r="D240" s="76">
        <v>19096</v>
      </c>
      <c r="E240" s="259">
        <v>1.5073607767296837</v>
      </c>
      <c r="F240" s="260">
        <v>30.85823247095325</v>
      </c>
      <c r="G240" s="76">
        <v>42998</v>
      </c>
      <c r="H240" s="76">
        <v>10443</v>
      </c>
    </row>
    <row r="241" spans="1:8" ht="12" customHeight="1">
      <c r="A241" s="66" t="s">
        <v>962</v>
      </c>
      <c r="B241" s="73">
        <v>3994583</v>
      </c>
      <c r="C241" s="76">
        <v>464453</v>
      </c>
      <c r="D241" s="76">
        <v>47561</v>
      </c>
      <c r="E241" s="259">
        <v>1.1906374207270194</v>
      </c>
      <c r="F241" s="260">
        <v>10.240218062968696</v>
      </c>
      <c r="G241" s="76">
        <v>230909</v>
      </c>
      <c r="H241" s="76">
        <v>23343</v>
      </c>
    </row>
    <row r="242" spans="1:8" ht="12.75" customHeight="1">
      <c r="A242" s="245" t="s">
        <v>998</v>
      </c>
      <c r="B242" s="69"/>
      <c r="C242" s="22"/>
      <c r="D242" s="22"/>
      <c r="E242" s="259"/>
      <c r="F242" s="260"/>
      <c r="G242" s="22"/>
      <c r="H242" s="22"/>
    </row>
    <row r="243" spans="1:8" ht="12.75" customHeight="1">
      <c r="A243" s="238" t="s">
        <v>945</v>
      </c>
      <c r="B243" s="69">
        <v>66240203</v>
      </c>
      <c r="C243" s="22">
        <v>10619090</v>
      </c>
      <c r="D243" s="22">
        <v>10207524</v>
      </c>
      <c r="E243" s="235">
        <v>15.409862195017729</v>
      </c>
      <c r="F243" s="240">
        <v>96.12428183582585</v>
      </c>
      <c r="G243" s="22">
        <v>5204938</v>
      </c>
      <c r="H243" s="22">
        <v>4963585</v>
      </c>
    </row>
    <row r="244" spans="1:8" ht="12.75" customHeight="1">
      <c r="A244" s="241" t="s">
        <v>946</v>
      </c>
      <c r="B244" s="73">
        <v>51602452</v>
      </c>
      <c r="C244" s="76">
        <v>8139131</v>
      </c>
      <c r="D244" s="76">
        <v>8139131</v>
      </c>
      <c r="E244" s="259">
        <v>15.772760178140372</v>
      </c>
      <c r="F244" s="260">
        <v>100</v>
      </c>
      <c r="G244" s="76">
        <v>3912458</v>
      </c>
      <c r="H244" s="76">
        <v>3912458</v>
      </c>
    </row>
    <row r="245" spans="1:8" ht="12" customHeight="1">
      <c r="A245" s="241" t="s">
        <v>947</v>
      </c>
      <c r="B245" s="73">
        <v>13310999</v>
      </c>
      <c r="C245" s="76">
        <v>2425974</v>
      </c>
      <c r="D245" s="76">
        <v>2066253</v>
      </c>
      <c r="E245" s="259">
        <v>15.522899520914995</v>
      </c>
      <c r="F245" s="260">
        <v>85.17209994830942</v>
      </c>
      <c r="G245" s="76">
        <v>1238495</v>
      </c>
      <c r="H245" s="76">
        <v>1048987</v>
      </c>
    </row>
    <row r="246" spans="1:8" ht="12.75" customHeight="1">
      <c r="A246" s="241" t="s">
        <v>948</v>
      </c>
      <c r="B246" s="73">
        <v>1326752</v>
      </c>
      <c r="C246" s="76">
        <v>53985</v>
      </c>
      <c r="D246" s="76">
        <v>2140</v>
      </c>
      <c r="E246" s="259">
        <v>0.16129615783507392</v>
      </c>
      <c r="F246" s="260">
        <v>0</v>
      </c>
      <c r="G246" s="76">
        <v>53985</v>
      </c>
      <c r="H246" s="76">
        <v>2140</v>
      </c>
    </row>
    <row r="247" spans="1:8" ht="12.75" customHeight="1">
      <c r="A247" s="67" t="s">
        <v>976</v>
      </c>
      <c r="B247" s="69">
        <v>65610243</v>
      </c>
      <c r="C247" s="22">
        <v>10742412</v>
      </c>
      <c r="D247" s="22">
        <v>8817227</v>
      </c>
      <c r="E247" s="235">
        <v>13.438796439147465</v>
      </c>
      <c r="F247" s="240">
        <v>82.07865235479704</v>
      </c>
      <c r="G247" s="22">
        <v>5246375</v>
      </c>
      <c r="H247" s="22">
        <v>4596765</v>
      </c>
    </row>
    <row r="248" spans="1:8" ht="12.75" customHeight="1">
      <c r="A248" s="66" t="s">
        <v>978</v>
      </c>
      <c r="B248" s="73">
        <v>60763888</v>
      </c>
      <c r="C248" s="76">
        <v>10316431</v>
      </c>
      <c r="D248" s="76">
        <v>8724515</v>
      </c>
      <c r="E248" s="259">
        <v>14.358059181466466</v>
      </c>
      <c r="F248" s="260">
        <v>84.56912085196906</v>
      </c>
      <c r="G248" s="76">
        <v>5033654</v>
      </c>
      <c r="H248" s="76">
        <v>4522534</v>
      </c>
    </row>
    <row r="249" spans="1:8" ht="12.75" customHeight="1">
      <c r="A249" s="66" t="s">
        <v>951</v>
      </c>
      <c r="B249" s="73">
        <v>58893605</v>
      </c>
      <c r="C249" s="76">
        <v>9746054</v>
      </c>
      <c r="D249" s="76">
        <v>8421805</v>
      </c>
      <c r="E249" s="259">
        <v>14.300033085086234</v>
      </c>
      <c r="F249" s="260">
        <v>86.41245985298255</v>
      </c>
      <c r="G249" s="76">
        <v>4872694</v>
      </c>
      <c r="H249" s="76">
        <v>4343327</v>
      </c>
    </row>
    <row r="250" spans="1:8" s="254" customFormat="1" ht="12.75" customHeight="1">
      <c r="A250" s="86" t="s">
        <v>952</v>
      </c>
      <c r="B250" s="81">
        <v>29774478</v>
      </c>
      <c r="C250" s="250">
        <v>4911598</v>
      </c>
      <c r="D250" s="250">
        <v>4017692</v>
      </c>
      <c r="E250" s="251">
        <v>13.493744541885839</v>
      </c>
      <c r="F250" s="252">
        <v>81.8000984608268</v>
      </c>
      <c r="G250" s="250">
        <v>2477177</v>
      </c>
      <c r="H250" s="76">
        <v>2114321</v>
      </c>
    </row>
    <row r="251" spans="1:8" s="151" customFormat="1" ht="12.75" customHeight="1">
      <c r="A251" s="63" t="s">
        <v>953</v>
      </c>
      <c r="B251" s="187">
        <v>37045</v>
      </c>
      <c r="C251" s="197">
        <v>0</v>
      </c>
      <c r="D251" s="197">
        <v>0</v>
      </c>
      <c r="E251" s="243">
        <v>0</v>
      </c>
      <c r="F251" s="244">
        <v>0</v>
      </c>
      <c r="G251" s="76">
        <v>0</v>
      </c>
      <c r="H251" s="76">
        <v>0</v>
      </c>
    </row>
    <row r="252" spans="1:8" ht="12.75" customHeight="1">
      <c r="A252" s="66" t="s">
        <v>981</v>
      </c>
      <c r="B252" s="73">
        <v>1833238</v>
      </c>
      <c r="C252" s="76">
        <v>570377</v>
      </c>
      <c r="D252" s="76">
        <v>302710</v>
      </c>
      <c r="E252" s="259">
        <v>16.512313185740204</v>
      </c>
      <c r="F252" s="260">
        <v>53.071915592669406</v>
      </c>
      <c r="G252" s="76">
        <v>160960</v>
      </c>
      <c r="H252" s="76">
        <v>179207</v>
      </c>
    </row>
    <row r="253" spans="1:8" ht="24" customHeight="1">
      <c r="A253" s="257" t="s">
        <v>957</v>
      </c>
      <c r="B253" s="73">
        <v>1010830</v>
      </c>
      <c r="C253" s="76">
        <v>372940</v>
      </c>
      <c r="D253" s="76">
        <v>168690</v>
      </c>
      <c r="E253" s="259">
        <v>16.68826607837124</v>
      </c>
      <c r="F253" s="260">
        <v>45.23247707406017</v>
      </c>
      <c r="G253" s="76">
        <v>62720</v>
      </c>
      <c r="H253" s="76">
        <v>53882</v>
      </c>
    </row>
    <row r="254" spans="1:8" ht="12.75" customHeight="1">
      <c r="A254" s="66" t="s">
        <v>958</v>
      </c>
      <c r="B254" s="73">
        <v>791806</v>
      </c>
      <c r="C254" s="76">
        <v>178175</v>
      </c>
      <c r="D254" s="76">
        <v>118328</v>
      </c>
      <c r="E254" s="259">
        <v>14.944064581475766</v>
      </c>
      <c r="F254" s="260">
        <v>66.41111267012768</v>
      </c>
      <c r="G254" s="76">
        <v>95175</v>
      </c>
      <c r="H254" s="76">
        <v>109633</v>
      </c>
    </row>
    <row r="255" spans="1:8" ht="25.5">
      <c r="A255" s="257" t="s">
        <v>959</v>
      </c>
      <c r="B255" s="73">
        <v>30602</v>
      </c>
      <c r="C255" s="76">
        <v>19262</v>
      </c>
      <c r="D255" s="76">
        <v>15692</v>
      </c>
      <c r="E255" s="259">
        <v>51.27769426834847</v>
      </c>
      <c r="F255" s="260">
        <v>81.46609905513446</v>
      </c>
      <c r="G255" s="76">
        <v>3065</v>
      </c>
      <c r="H255" s="76">
        <v>15692</v>
      </c>
    </row>
    <row r="256" spans="1:8" ht="12.75" customHeight="1">
      <c r="A256" s="66" t="s">
        <v>960</v>
      </c>
      <c r="B256" s="73">
        <v>4846355</v>
      </c>
      <c r="C256" s="76">
        <v>425981</v>
      </c>
      <c r="D256" s="76">
        <v>92712</v>
      </c>
      <c r="E256" s="259">
        <v>1.9130253561697401</v>
      </c>
      <c r="F256" s="260">
        <v>21.764350992180404</v>
      </c>
      <c r="G256" s="76">
        <v>212721</v>
      </c>
      <c r="H256" s="76">
        <v>74231</v>
      </c>
    </row>
    <row r="257" spans="1:8" ht="12.75">
      <c r="A257" s="66" t="s">
        <v>961</v>
      </c>
      <c r="B257" s="73">
        <v>2230970</v>
      </c>
      <c r="C257" s="76">
        <v>420981</v>
      </c>
      <c r="D257" s="76">
        <v>92712</v>
      </c>
      <c r="E257" s="259">
        <v>4.155681161109293</v>
      </c>
      <c r="F257" s="260">
        <v>22.02284663678408</v>
      </c>
      <c r="G257" s="76">
        <v>207721</v>
      </c>
      <c r="H257" s="76">
        <v>74231</v>
      </c>
    </row>
    <row r="258" spans="1:8" ht="14.25" customHeight="1">
      <c r="A258" s="66" t="s">
        <v>962</v>
      </c>
      <c r="B258" s="73">
        <v>2615385</v>
      </c>
      <c r="C258" s="76">
        <v>5000</v>
      </c>
      <c r="D258" s="76">
        <v>0</v>
      </c>
      <c r="E258" s="259">
        <v>0</v>
      </c>
      <c r="F258" s="260">
        <v>0</v>
      </c>
      <c r="G258" s="76">
        <v>5000</v>
      </c>
      <c r="H258" s="76">
        <v>0</v>
      </c>
    </row>
    <row r="259" spans="1:8" ht="13.5" customHeight="1">
      <c r="A259" s="67" t="s">
        <v>964</v>
      </c>
      <c r="B259" s="73">
        <v>629960</v>
      </c>
      <c r="C259" s="76">
        <v>-123322</v>
      </c>
      <c r="D259" s="76">
        <v>1390297</v>
      </c>
      <c r="E259" s="259" t="s">
        <v>1472</v>
      </c>
      <c r="F259" s="260" t="s">
        <v>1472</v>
      </c>
      <c r="G259" s="76">
        <v>-41437</v>
      </c>
      <c r="H259" s="76">
        <v>366820</v>
      </c>
    </row>
    <row r="260" spans="1:8" ht="38.25" customHeight="1">
      <c r="A260" s="75" t="s">
        <v>967</v>
      </c>
      <c r="B260" s="73">
        <v>-629960</v>
      </c>
      <c r="C260" s="76">
        <v>123322</v>
      </c>
      <c r="D260" s="76">
        <v>123322</v>
      </c>
      <c r="E260" s="259">
        <v>-19.576163565940693</v>
      </c>
      <c r="F260" s="259">
        <v>-0.015874023747539524</v>
      </c>
      <c r="G260" s="76">
        <v>41437</v>
      </c>
      <c r="H260" s="76">
        <v>41437</v>
      </c>
    </row>
    <row r="261" spans="1:8" ht="17.25" customHeight="1">
      <c r="A261" s="258" t="s">
        <v>999</v>
      </c>
      <c r="B261" s="73"/>
      <c r="C261" s="76"/>
      <c r="D261" s="76"/>
      <c r="E261" s="235"/>
      <c r="F261" s="240"/>
      <c r="G261" s="76"/>
      <c r="H261" s="76"/>
    </row>
    <row r="262" spans="1:8" ht="12.75" customHeight="1">
      <c r="A262" s="238" t="s">
        <v>945</v>
      </c>
      <c r="B262" s="69">
        <v>58275926</v>
      </c>
      <c r="C262" s="22">
        <v>6042738</v>
      </c>
      <c r="D262" s="22">
        <v>3386075</v>
      </c>
      <c r="E262" s="235">
        <v>5.810418181943604</v>
      </c>
      <c r="F262" s="240">
        <v>56.035442873743655</v>
      </c>
      <c r="G262" s="22">
        <v>2654440</v>
      </c>
      <c r="H262" s="22">
        <v>1963027</v>
      </c>
    </row>
    <row r="263" spans="1:8" ht="12.75" customHeight="1">
      <c r="A263" s="241" t="s">
        <v>946</v>
      </c>
      <c r="B263" s="73">
        <v>29050421</v>
      </c>
      <c r="C263" s="76">
        <v>3048513</v>
      </c>
      <c r="D263" s="76">
        <v>3048513</v>
      </c>
      <c r="E263" s="259">
        <v>10.493868574228236</v>
      </c>
      <c r="F263" s="260">
        <v>100</v>
      </c>
      <c r="G263" s="76">
        <v>1773496</v>
      </c>
      <c r="H263" s="76">
        <v>1773496</v>
      </c>
    </row>
    <row r="264" spans="1:8" ht="12.75" customHeight="1">
      <c r="A264" s="241" t="s">
        <v>947</v>
      </c>
      <c r="B264" s="73">
        <v>1863905</v>
      </c>
      <c r="C264" s="76">
        <v>315291</v>
      </c>
      <c r="D264" s="76">
        <v>339191</v>
      </c>
      <c r="E264" s="259">
        <v>18.19786952661214</v>
      </c>
      <c r="F264" s="260">
        <v>107.58029883504446</v>
      </c>
      <c r="G264" s="76">
        <v>161214</v>
      </c>
      <c r="H264" s="76">
        <v>189768</v>
      </c>
    </row>
    <row r="265" spans="1:8" ht="12.75" customHeight="1">
      <c r="A265" s="241" t="s">
        <v>948</v>
      </c>
      <c r="B265" s="73">
        <v>27361600</v>
      </c>
      <c r="C265" s="76">
        <v>2678934</v>
      </c>
      <c r="D265" s="76">
        <v>-1629</v>
      </c>
      <c r="E265" s="259">
        <v>-0.005953599204724869</v>
      </c>
      <c r="F265" s="260">
        <v>-0.06080776906037999</v>
      </c>
      <c r="G265" s="76">
        <v>719730</v>
      </c>
      <c r="H265" s="76">
        <v>-237</v>
      </c>
    </row>
    <row r="266" spans="1:8" ht="12.75" customHeight="1">
      <c r="A266" s="67" t="s">
        <v>976</v>
      </c>
      <c r="B266" s="69">
        <v>65768741</v>
      </c>
      <c r="C266" s="22">
        <v>9037212</v>
      </c>
      <c r="D266" s="22">
        <v>2464639</v>
      </c>
      <c r="E266" s="235">
        <v>3.7474322338023773</v>
      </c>
      <c r="F266" s="240">
        <v>27.272116666069135</v>
      </c>
      <c r="G266" s="22">
        <v>4031411</v>
      </c>
      <c r="H266" s="22">
        <v>1669915</v>
      </c>
    </row>
    <row r="267" spans="1:8" ht="12.75" customHeight="1">
      <c r="A267" s="66" t="s">
        <v>978</v>
      </c>
      <c r="B267" s="73">
        <v>28248078</v>
      </c>
      <c r="C267" s="76">
        <v>3855452</v>
      </c>
      <c r="D267" s="76">
        <v>2156591</v>
      </c>
      <c r="E267" s="259">
        <v>7.634469856674851</v>
      </c>
      <c r="F267" s="260">
        <v>55.93613926460503</v>
      </c>
      <c r="G267" s="76">
        <v>1781285</v>
      </c>
      <c r="H267" s="76">
        <v>1391997</v>
      </c>
    </row>
    <row r="268" spans="1:8" ht="12.75" customHeight="1">
      <c r="A268" s="66" t="s">
        <v>951</v>
      </c>
      <c r="B268" s="73">
        <v>23423246</v>
      </c>
      <c r="C268" s="76">
        <v>3123496</v>
      </c>
      <c r="D268" s="76">
        <v>1665956</v>
      </c>
      <c r="E268" s="259">
        <v>7.11240448911308</v>
      </c>
      <c r="F268" s="260">
        <v>53.33626167601943</v>
      </c>
      <c r="G268" s="76">
        <v>1458384</v>
      </c>
      <c r="H268" s="76">
        <v>1086974</v>
      </c>
    </row>
    <row r="269" spans="1:8" s="254" customFormat="1" ht="12.75" customHeight="1">
      <c r="A269" s="86" t="s">
        <v>952</v>
      </c>
      <c r="B269" s="81">
        <v>5550235</v>
      </c>
      <c r="C269" s="250">
        <v>866733</v>
      </c>
      <c r="D269" s="250">
        <v>618391</v>
      </c>
      <c r="E269" s="251">
        <v>11.14170841414823</v>
      </c>
      <c r="F269" s="252">
        <v>71.34734687614294</v>
      </c>
      <c r="G269" s="250">
        <v>454048</v>
      </c>
      <c r="H269" s="76">
        <v>350627</v>
      </c>
    </row>
    <row r="270" spans="1:8" ht="12.75" customHeight="1">
      <c r="A270" s="66" t="s">
        <v>981</v>
      </c>
      <c r="B270" s="73">
        <v>4824832</v>
      </c>
      <c r="C270" s="76">
        <v>731956</v>
      </c>
      <c r="D270" s="76">
        <v>490635</v>
      </c>
      <c r="E270" s="259">
        <v>10.168955105587097</v>
      </c>
      <c r="F270" s="260">
        <v>67.03066851012902</v>
      </c>
      <c r="G270" s="76">
        <v>322901</v>
      </c>
      <c r="H270" s="76">
        <v>305023</v>
      </c>
    </row>
    <row r="271" spans="1:8" ht="25.5" customHeight="1">
      <c r="A271" s="257" t="s">
        <v>957</v>
      </c>
      <c r="B271" s="73">
        <v>1659296</v>
      </c>
      <c r="C271" s="76">
        <v>261901</v>
      </c>
      <c r="D271" s="76">
        <v>73554</v>
      </c>
      <c r="E271" s="259">
        <v>4.432843808458527</v>
      </c>
      <c r="F271" s="260">
        <v>28.08465794326864</v>
      </c>
      <c r="G271" s="76">
        <v>181901</v>
      </c>
      <c r="H271" s="76">
        <v>48554</v>
      </c>
    </row>
    <row r="272" spans="1:8" ht="25.5">
      <c r="A272" s="257" t="s">
        <v>959</v>
      </c>
      <c r="B272" s="73">
        <v>293375</v>
      </c>
      <c r="C272" s="76">
        <v>145055</v>
      </c>
      <c r="D272" s="76">
        <v>121122</v>
      </c>
      <c r="E272" s="259">
        <v>41.28572645930976</v>
      </c>
      <c r="F272" s="260">
        <v>83.50074109820413</v>
      </c>
      <c r="G272" s="76">
        <v>0</v>
      </c>
      <c r="H272" s="76">
        <v>10510</v>
      </c>
    </row>
    <row r="273" spans="1:8" ht="12.75" customHeight="1">
      <c r="A273" s="66" t="s">
        <v>960</v>
      </c>
      <c r="B273" s="73">
        <v>37520663</v>
      </c>
      <c r="C273" s="76">
        <v>5181760</v>
      </c>
      <c r="D273" s="76">
        <v>308048</v>
      </c>
      <c r="E273" s="259">
        <v>0.8210089464570495</v>
      </c>
      <c r="F273" s="260">
        <v>5.944852714135738</v>
      </c>
      <c r="G273" s="76">
        <v>2250126</v>
      </c>
      <c r="H273" s="76">
        <v>277918</v>
      </c>
    </row>
    <row r="274" spans="1:8" ht="12.75" customHeight="1">
      <c r="A274" s="66" t="s">
        <v>961</v>
      </c>
      <c r="B274" s="73">
        <v>3129760</v>
      </c>
      <c r="C274" s="76">
        <v>336975</v>
      </c>
      <c r="D274" s="76">
        <v>10887</v>
      </c>
      <c r="E274" s="259">
        <v>0.347854148560912</v>
      </c>
      <c r="F274" s="260">
        <v>3.230803472067661</v>
      </c>
      <c r="G274" s="76">
        <v>318130</v>
      </c>
      <c r="H274" s="76">
        <v>9440</v>
      </c>
    </row>
    <row r="275" spans="1:8" ht="12.75" customHeight="1">
      <c r="A275" s="66" t="s">
        <v>962</v>
      </c>
      <c r="B275" s="73">
        <v>34390903</v>
      </c>
      <c r="C275" s="76">
        <v>4844785</v>
      </c>
      <c r="D275" s="76">
        <v>297161</v>
      </c>
      <c r="E275" s="259">
        <v>0.8640686172154305</v>
      </c>
      <c r="F275" s="260">
        <v>6.133626156785079</v>
      </c>
      <c r="G275" s="76">
        <v>1931996</v>
      </c>
      <c r="H275" s="76">
        <v>268478</v>
      </c>
    </row>
    <row r="276" spans="1:8" ht="13.5" customHeight="1">
      <c r="A276" s="67" t="s">
        <v>964</v>
      </c>
      <c r="B276" s="73">
        <v>-7492815</v>
      </c>
      <c r="C276" s="76">
        <v>-2994474</v>
      </c>
      <c r="D276" s="76">
        <v>921436</v>
      </c>
      <c r="E276" s="259" t="s">
        <v>1472</v>
      </c>
      <c r="F276" s="260" t="s">
        <v>1472</v>
      </c>
      <c r="G276" s="76">
        <v>-1376971</v>
      </c>
      <c r="H276" s="76">
        <v>293112</v>
      </c>
    </row>
    <row r="277" spans="1:8" ht="40.5" customHeight="1">
      <c r="A277" s="75" t="s">
        <v>967</v>
      </c>
      <c r="B277" s="73">
        <v>39584</v>
      </c>
      <c r="C277" s="76">
        <v>0</v>
      </c>
      <c r="D277" s="76">
        <v>0</v>
      </c>
      <c r="E277" s="259" t="s">
        <v>1472</v>
      </c>
      <c r="F277" s="260" t="s">
        <v>1472</v>
      </c>
      <c r="G277" s="76">
        <v>0</v>
      </c>
      <c r="H277" s="76">
        <v>0</v>
      </c>
    </row>
    <row r="278" spans="1:8" ht="27.75" customHeight="1">
      <c r="A278" s="257" t="s">
        <v>968</v>
      </c>
      <c r="B278" s="73">
        <v>7453231</v>
      </c>
      <c r="C278" s="76">
        <v>2994474</v>
      </c>
      <c r="D278" s="76">
        <v>2994474</v>
      </c>
      <c r="E278" s="259" t="s">
        <v>1000</v>
      </c>
      <c r="F278" s="260" t="s">
        <v>1472</v>
      </c>
      <c r="G278" s="76">
        <v>1376971</v>
      </c>
      <c r="H278" s="76">
        <v>1376971</v>
      </c>
    </row>
    <row r="279" spans="1:8" ht="12.75" customHeight="1">
      <c r="A279" s="245" t="s">
        <v>1001</v>
      </c>
      <c r="B279" s="69"/>
      <c r="C279" s="22"/>
      <c r="D279" s="22"/>
      <c r="E279" s="259"/>
      <c r="F279" s="260"/>
      <c r="G279" s="22"/>
      <c r="H279" s="22"/>
    </row>
    <row r="280" spans="1:8" ht="12.75" customHeight="1">
      <c r="A280" s="238" t="s">
        <v>945</v>
      </c>
      <c r="B280" s="69">
        <v>44550767</v>
      </c>
      <c r="C280" s="22">
        <v>7803463</v>
      </c>
      <c r="D280" s="22">
        <v>7942081</v>
      </c>
      <c r="E280" s="235">
        <v>17.827035390883395</v>
      </c>
      <c r="F280" s="240">
        <v>101.77636518555929</v>
      </c>
      <c r="G280" s="22">
        <v>3925585</v>
      </c>
      <c r="H280" s="22">
        <v>4032708</v>
      </c>
    </row>
    <row r="281" spans="1:8" ht="12.75" customHeight="1">
      <c r="A281" s="241" t="s">
        <v>946</v>
      </c>
      <c r="B281" s="73">
        <v>38880146</v>
      </c>
      <c r="C281" s="76">
        <v>6823134</v>
      </c>
      <c r="D281" s="76">
        <v>6823134</v>
      </c>
      <c r="E281" s="259">
        <v>17.549147063388084</v>
      </c>
      <c r="F281" s="260">
        <v>100</v>
      </c>
      <c r="G281" s="76">
        <v>3443492</v>
      </c>
      <c r="H281" s="76">
        <v>3443492</v>
      </c>
    </row>
    <row r="282" spans="1:8" ht="13.5" customHeight="1">
      <c r="A282" s="241" t="s">
        <v>947</v>
      </c>
      <c r="B282" s="73">
        <v>5528683</v>
      </c>
      <c r="C282" s="76">
        <v>951956</v>
      </c>
      <c r="D282" s="76">
        <v>1118947</v>
      </c>
      <c r="E282" s="259">
        <v>20.23894298153828</v>
      </c>
      <c r="F282" s="260">
        <v>117.54188218783221</v>
      </c>
      <c r="G282" s="76">
        <v>469093</v>
      </c>
      <c r="H282" s="76">
        <v>589216</v>
      </c>
    </row>
    <row r="283" spans="1:8" ht="12.75" customHeight="1">
      <c r="A283" s="241" t="s">
        <v>948</v>
      </c>
      <c r="B283" s="73">
        <v>141938</v>
      </c>
      <c r="C283" s="76">
        <v>28373</v>
      </c>
      <c r="D283" s="76">
        <v>0</v>
      </c>
      <c r="E283" s="259">
        <v>0</v>
      </c>
      <c r="F283" s="260">
        <v>0</v>
      </c>
      <c r="G283" s="76">
        <v>13000</v>
      </c>
      <c r="H283" s="76">
        <v>0</v>
      </c>
    </row>
    <row r="284" spans="1:8" ht="12.75" customHeight="1">
      <c r="A284" s="67" t="s">
        <v>970</v>
      </c>
      <c r="B284" s="69">
        <v>44550767</v>
      </c>
      <c r="C284" s="22">
        <v>7803463</v>
      </c>
      <c r="D284" s="22">
        <v>6296952.21</v>
      </c>
      <c r="E284" s="235">
        <v>14.134329516706186</v>
      </c>
      <c r="F284" s="240">
        <v>80.69433032488269</v>
      </c>
      <c r="G284" s="22">
        <v>3925585</v>
      </c>
      <c r="H284" s="22">
        <v>3246138.21</v>
      </c>
    </row>
    <row r="285" spans="1:8" ht="12.75" customHeight="1">
      <c r="A285" s="66" t="s">
        <v>978</v>
      </c>
      <c r="B285" s="73">
        <v>42152286</v>
      </c>
      <c r="C285" s="76">
        <v>7449207</v>
      </c>
      <c r="D285" s="76">
        <v>6240481.21</v>
      </c>
      <c r="E285" s="259">
        <v>14.804609197233098</v>
      </c>
      <c r="F285" s="260">
        <v>83.77376558337015</v>
      </c>
      <c r="G285" s="76">
        <v>3715133</v>
      </c>
      <c r="H285" s="76">
        <v>3205070.21</v>
      </c>
    </row>
    <row r="286" spans="1:8" ht="12.75" customHeight="1">
      <c r="A286" s="66" t="s">
        <v>951</v>
      </c>
      <c r="B286" s="73">
        <v>25043982</v>
      </c>
      <c r="C286" s="76">
        <v>4310436</v>
      </c>
      <c r="D286" s="76">
        <v>4034779</v>
      </c>
      <c r="E286" s="259">
        <v>16.11077263991006</v>
      </c>
      <c r="F286" s="260">
        <v>93.60489286930603</v>
      </c>
      <c r="G286" s="76">
        <v>2127186</v>
      </c>
      <c r="H286" s="76">
        <v>2054678</v>
      </c>
    </row>
    <row r="287" spans="1:8" ht="12.75" customHeight="1">
      <c r="A287" s="86" t="s">
        <v>952</v>
      </c>
      <c r="B287" s="81">
        <v>15030395</v>
      </c>
      <c r="C287" s="250">
        <v>2470571</v>
      </c>
      <c r="D287" s="250">
        <v>2345854</v>
      </c>
      <c r="E287" s="251">
        <v>15.607400870037013</v>
      </c>
      <c r="F287" s="252">
        <v>94.95189573584406</v>
      </c>
      <c r="G287" s="250">
        <v>1243681</v>
      </c>
      <c r="H287" s="76">
        <v>1174266</v>
      </c>
    </row>
    <row r="288" spans="1:8" ht="12.75" customHeight="1">
      <c r="A288" s="66" t="s">
        <v>981</v>
      </c>
      <c r="B288" s="73">
        <v>17108304</v>
      </c>
      <c r="C288" s="76">
        <v>3138771</v>
      </c>
      <c r="D288" s="76">
        <v>2205702.21</v>
      </c>
      <c r="E288" s="259">
        <v>12.892582514315853</v>
      </c>
      <c r="F288" s="260">
        <v>70.27279817482702</v>
      </c>
      <c r="G288" s="76">
        <v>1587947</v>
      </c>
      <c r="H288" s="76">
        <v>1150392.21</v>
      </c>
    </row>
    <row r="289" spans="1:8" ht="24.75" customHeight="1">
      <c r="A289" s="257" t="s">
        <v>957</v>
      </c>
      <c r="B289" s="73">
        <v>16567940</v>
      </c>
      <c r="C289" s="76">
        <v>3021071</v>
      </c>
      <c r="D289" s="76">
        <v>2112767</v>
      </c>
      <c r="E289" s="259">
        <v>12.752140579939327</v>
      </c>
      <c r="F289" s="260">
        <v>69.93437095652502</v>
      </c>
      <c r="G289" s="76">
        <v>1513589</v>
      </c>
      <c r="H289" s="76">
        <v>1091427</v>
      </c>
    </row>
    <row r="290" spans="1:8" s="254" customFormat="1" ht="12.75">
      <c r="A290" s="253" t="s">
        <v>956</v>
      </c>
      <c r="B290" s="81">
        <v>7876493</v>
      </c>
      <c r="C290" s="250" t="s">
        <v>1472</v>
      </c>
      <c r="D290" s="250">
        <v>1304079</v>
      </c>
      <c r="E290" s="251">
        <v>16.556594413275043</v>
      </c>
      <c r="F290" s="252" t="s">
        <v>1472</v>
      </c>
      <c r="G290" s="250" t="s">
        <v>1472</v>
      </c>
      <c r="H290" s="250">
        <v>652073</v>
      </c>
    </row>
    <row r="291" spans="1:8" ht="12.75" customHeight="1">
      <c r="A291" s="66" t="s">
        <v>958</v>
      </c>
      <c r="B291" s="73">
        <v>470342</v>
      </c>
      <c r="C291" s="76">
        <v>86577</v>
      </c>
      <c r="D291" s="76">
        <v>66077</v>
      </c>
      <c r="E291" s="259">
        <v>14.048713489333295</v>
      </c>
      <c r="F291" s="260">
        <v>76.32165586703165</v>
      </c>
      <c r="G291" s="76">
        <v>43235</v>
      </c>
      <c r="H291" s="76">
        <v>32107</v>
      </c>
    </row>
    <row r="292" spans="1:8" ht="25.5">
      <c r="A292" s="257" t="s">
        <v>959</v>
      </c>
      <c r="B292" s="73">
        <v>68863</v>
      </c>
      <c r="C292" s="76">
        <v>30700</v>
      </c>
      <c r="D292" s="76">
        <v>26858.21</v>
      </c>
      <c r="E292" s="259">
        <v>39.00238154015945</v>
      </c>
      <c r="F292" s="260">
        <v>0</v>
      </c>
      <c r="G292" s="76">
        <v>30700</v>
      </c>
      <c r="H292" s="76">
        <v>26858.21</v>
      </c>
    </row>
    <row r="293" spans="1:8" ht="12.75" customHeight="1">
      <c r="A293" s="66" t="s">
        <v>960</v>
      </c>
      <c r="B293" s="73">
        <v>2398481</v>
      </c>
      <c r="C293" s="76">
        <v>354256</v>
      </c>
      <c r="D293" s="76">
        <v>56471</v>
      </c>
      <c r="E293" s="259">
        <v>2.35444850303171</v>
      </c>
      <c r="F293" s="260">
        <v>15.940732125920237</v>
      </c>
      <c r="G293" s="76">
        <v>210452</v>
      </c>
      <c r="H293" s="76">
        <v>41068</v>
      </c>
    </row>
    <row r="294" spans="1:8" ht="12.75" customHeight="1">
      <c r="A294" s="66" t="s">
        <v>961</v>
      </c>
      <c r="B294" s="73">
        <v>425201</v>
      </c>
      <c r="C294" s="76">
        <v>104491</v>
      </c>
      <c r="D294" s="76">
        <v>56343</v>
      </c>
      <c r="E294" s="259">
        <v>13.250909569826977</v>
      </c>
      <c r="F294" s="260">
        <v>53.921390358978286</v>
      </c>
      <c r="G294" s="76">
        <v>67404</v>
      </c>
      <c r="H294" s="76">
        <v>41068</v>
      </c>
    </row>
    <row r="295" spans="1:8" ht="12.75">
      <c r="A295" s="66" t="s">
        <v>962</v>
      </c>
      <c r="B295" s="73">
        <v>1973280</v>
      </c>
      <c r="C295" s="76">
        <v>249765</v>
      </c>
      <c r="D295" s="76">
        <v>128</v>
      </c>
      <c r="E295" s="259">
        <v>0.006486661801670316</v>
      </c>
      <c r="F295" s="260">
        <v>0.05124817328288591</v>
      </c>
      <c r="G295" s="76">
        <v>143048</v>
      </c>
      <c r="H295" s="76">
        <v>0</v>
      </c>
    </row>
    <row r="296" spans="1:8" ht="12.75" customHeight="1">
      <c r="A296" s="245" t="s">
        <v>1002</v>
      </c>
      <c r="B296" s="73"/>
      <c r="C296" s="76"/>
      <c r="D296" s="76"/>
      <c r="E296" s="235"/>
      <c r="F296" s="240"/>
      <c r="G296" s="76"/>
      <c r="H296" s="76"/>
    </row>
    <row r="297" spans="1:8" ht="12.75" customHeight="1">
      <c r="A297" s="238" t="s">
        <v>945</v>
      </c>
      <c r="B297" s="69">
        <v>2525080</v>
      </c>
      <c r="C297" s="22">
        <v>274278</v>
      </c>
      <c r="D297" s="22">
        <v>274402</v>
      </c>
      <c r="E297" s="235">
        <v>10.867061637651085</v>
      </c>
      <c r="F297" s="240">
        <v>100.04520960485348</v>
      </c>
      <c r="G297" s="22">
        <v>150367</v>
      </c>
      <c r="H297" s="22">
        <v>150455</v>
      </c>
    </row>
    <row r="298" spans="1:8" ht="12.75" customHeight="1">
      <c r="A298" s="241" t="s">
        <v>946</v>
      </c>
      <c r="B298" s="73">
        <v>2113895</v>
      </c>
      <c r="C298" s="76">
        <v>274278</v>
      </c>
      <c r="D298" s="76">
        <v>274278</v>
      </c>
      <c r="E298" s="259">
        <v>12.975005854122369</v>
      </c>
      <c r="F298" s="260">
        <v>100</v>
      </c>
      <c r="G298" s="76">
        <v>150367</v>
      </c>
      <c r="H298" s="76">
        <v>150367</v>
      </c>
    </row>
    <row r="299" spans="1:8" ht="12.75" customHeight="1">
      <c r="A299" s="241" t="s">
        <v>947</v>
      </c>
      <c r="B299" s="73">
        <v>880</v>
      </c>
      <c r="C299" s="76">
        <v>0</v>
      </c>
      <c r="D299" s="76">
        <v>124</v>
      </c>
      <c r="E299" s="259">
        <v>14.09090909090909</v>
      </c>
      <c r="F299" s="260">
        <v>0</v>
      </c>
      <c r="G299" s="76">
        <v>0</v>
      </c>
      <c r="H299" s="76">
        <v>88</v>
      </c>
    </row>
    <row r="300" spans="1:8" ht="12.75" customHeight="1">
      <c r="A300" s="241" t="s">
        <v>948</v>
      </c>
      <c r="B300" s="73">
        <v>410305</v>
      </c>
      <c r="C300" s="76">
        <v>0</v>
      </c>
      <c r="D300" s="76">
        <v>0</v>
      </c>
      <c r="E300" s="259">
        <v>0</v>
      </c>
      <c r="F300" s="260">
        <v>0</v>
      </c>
      <c r="G300" s="76">
        <v>0</v>
      </c>
      <c r="H300" s="76">
        <v>0</v>
      </c>
    </row>
    <row r="301" spans="1:8" ht="12.75" customHeight="1">
      <c r="A301" s="67" t="s">
        <v>976</v>
      </c>
      <c r="B301" s="69">
        <v>2525080</v>
      </c>
      <c r="C301" s="22">
        <v>274278</v>
      </c>
      <c r="D301" s="22">
        <v>155708</v>
      </c>
      <c r="E301" s="235">
        <v>6.166458092416874</v>
      </c>
      <c r="F301" s="240">
        <v>56.77013832680711</v>
      </c>
      <c r="G301" s="22">
        <v>150367</v>
      </c>
      <c r="H301" s="22">
        <v>93653</v>
      </c>
    </row>
    <row r="302" spans="1:8" ht="12.75" customHeight="1">
      <c r="A302" s="66" t="s">
        <v>978</v>
      </c>
      <c r="B302" s="73">
        <v>2391880</v>
      </c>
      <c r="C302" s="76">
        <v>274278</v>
      </c>
      <c r="D302" s="76">
        <v>155708</v>
      </c>
      <c r="E302" s="259">
        <v>6.509858354098032</v>
      </c>
      <c r="F302" s="260">
        <v>56.77013832680711</v>
      </c>
      <c r="G302" s="76">
        <v>150367</v>
      </c>
      <c r="H302" s="76">
        <v>93653</v>
      </c>
    </row>
    <row r="303" spans="1:8" ht="12.75" customHeight="1">
      <c r="A303" s="66" t="s">
        <v>951</v>
      </c>
      <c r="B303" s="73">
        <v>2391380</v>
      </c>
      <c r="C303" s="76">
        <v>274278</v>
      </c>
      <c r="D303" s="76">
        <v>155708</v>
      </c>
      <c r="E303" s="259">
        <v>6.511219463238799</v>
      </c>
      <c r="F303" s="260">
        <v>56.77013832680711</v>
      </c>
      <c r="G303" s="76">
        <v>150367</v>
      </c>
      <c r="H303" s="76">
        <v>93653</v>
      </c>
    </row>
    <row r="304" spans="1:8" s="254" customFormat="1" ht="12" customHeight="1">
      <c r="A304" s="86" t="s">
        <v>952</v>
      </c>
      <c r="B304" s="81">
        <v>1349680</v>
      </c>
      <c r="C304" s="250">
        <v>172680</v>
      </c>
      <c r="D304" s="250">
        <v>80956</v>
      </c>
      <c r="E304" s="251">
        <v>5.998162527413905</v>
      </c>
      <c r="F304" s="252">
        <v>46.88209404679176</v>
      </c>
      <c r="G304" s="250">
        <v>97000</v>
      </c>
      <c r="H304" s="76">
        <v>60086</v>
      </c>
    </row>
    <row r="305" spans="1:8" ht="12.75">
      <c r="A305" s="66" t="s">
        <v>981</v>
      </c>
      <c r="B305" s="73">
        <v>500</v>
      </c>
      <c r="C305" s="76">
        <v>0</v>
      </c>
      <c r="D305" s="76">
        <v>0</v>
      </c>
      <c r="E305" s="259">
        <v>0</v>
      </c>
      <c r="F305" s="260">
        <v>0</v>
      </c>
      <c r="G305" s="76">
        <v>0</v>
      </c>
      <c r="H305" s="76">
        <v>0</v>
      </c>
    </row>
    <row r="306" spans="1:8" ht="25.5">
      <c r="A306" s="257" t="s">
        <v>959</v>
      </c>
      <c r="B306" s="73">
        <v>500</v>
      </c>
      <c r="C306" s="76">
        <v>0</v>
      </c>
      <c r="D306" s="76">
        <v>0</v>
      </c>
      <c r="E306" s="259">
        <v>0</v>
      </c>
      <c r="F306" s="260">
        <v>0</v>
      </c>
      <c r="G306" s="76">
        <v>0</v>
      </c>
      <c r="H306" s="76">
        <v>0</v>
      </c>
    </row>
    <row r="307" spans="1:8" ht="12.75" customHeight="1">
      <c r="A307" s="66" t="s">
        <v>960</v>
      </c>
      <c r="B307" s="73">
        <v>133200</v>
      </c>
      <c r="C307" s="76">
        <v>0</v>
      </c>
      <c r="D307" s="76">
        <v>0</v>
      </c>
      <c r="E307" s="259">
        <v>0</v>
      </c>
      <c r="F307" s="260">
        <v>0</v>
      </c>
      <c r="G307" s="76">
        <v>0</v>
      </c>
      <c r="H307" s="76">
        <v>0</v>
      </c>
    </row>
    <row r="308" spans="1:8" ht="12.75" customHeight="1">
      <c r="A308" s="66" t="s">
        <v>961</v>
      </c>
      <c r="B308" s="73">
        <v>133200</v>
      </c>
      <c r="C308" s="76">
        <v>0</v>
      </c>
      <c r="D308" s="76">
        <v>0</v>
      </c>
      <c r="E308" s="259">
        <v>0</v>
      </c>
      <c r="F308" s="260">
        <v>0</v>
      </c>
      <c r="G308" s="76">
        <v>0</v>
      </c>
      <c r="H308" s="76">
        <v>0</v>
      </c>
    </row>
    <row r="309" spans="1:8" ht="12.75" customHeight="1">
      <c r="A309" s="245" t="s">
        <v>1003</v>
      </c>
      <c r="B309" s="69"/>
      <c r="C309" s="22"/>
      <c r="D309" s="22"/>
      <c r="E309" s="235"/>
      <c r="F309" s="240"/>
      <c r="G309" s="22"/>
      <c r="H309" s="22"/>
    </row>
    <row r="310" spans="1:8" ht="12.75" customHeight="1">
      <c r="A310" s="238" t="s">
        <v>945</v>
      </c>
      <c r="B310" s="69">
        <v>1654826</v>
      </c>
      <c r="C310" s="22">
        <v>267446</v>
      </c>
      <c r="D310" s="22">
        <v>267446</v>
      </c>
      <c r="E310" s="235">
        <v>16.16157831699526</v>
      </c>
      <c r="F310" s="240">
        <v>100</v>
      </c>
      <c r="G310" s="22">
        <v>137177</v>
      </c>
      <c r="H310" s="22">
        <v>137177</v>
      </c>
    </row>
    <row r="311" spans="1:8" ht="12.75" customHeight="1">
      <c r="A311" s="241" t="s">
        <v>946</v>
      </c>
      <c r="B311" s="73">
        <v>1654626</v>
      </c>
      <c r="C311" s="76">
        <v>267446</v>
      </c>
      <c r="D311" s="76">
        <v>267446</v>
      </c>
      <c r="E311" s="259">
        <v>16.16353181927517</v>
      </c>
      <c r="F311" s="260">
        <v>100</v>
      </c>
      <c r="G311" s="76">
        <v>137177</v>
      </c>
      <c r="H311" s="76">
        <v>137177</v>
      </c>
    </row>
    <row r="312" spans="1:8" ht="12.75" customHeight="1">
      <c r="A312" s="241" t="s">
        <v>947</v>
      </c>
      <c r="B312" s="73">
        <v>200</v>
      </c>
      <c r="C312" s="76">
        <v>0</v>
      </c>
      <c r="D312" s="76">
        <v>0</v>
      </c>
      <c r="E312" s="259">
        <v>0</v>
      </c>
      <c r="F312" s="260">
        <v>0</v>
      </c>
      <c r="G312" s="76">
        <v>0</v>
      </c>
      <c r="H312" s="76">
        <v>0</v>
      </c>
    </row>
    <row r="313" spans="1:8" ht="12.75" customHeight="1">
      <c r="A313" s="67" t="s">
        <v>976</v>
      </c>
      <c r="B313" s="69">
        <v>1654826</v>
      </c>
      <c r="C313" s="22">
        <v>267446</v>
      </c>
      <c r="D313" s="22">
        <v>259683</v>
      </c>
      <c r="E313" s="235">
        <v>15.692465552269544</v>
      </c>
      <c r="F313" s="240">
        <v>97.09735797132879</v>
      </c>
      <c r="G313" s="22">
        <v>137177</v>
      </c>
      <c r="H313" s="22">
        <v>129415</v>
      </c>
    </row>
    <row r="314" spans="1:8" ht="12.75" customHeight="1">
      <c r="A314" s="66" t="s">
        <v>978</v>
      </c>
      <c r="B314" s="73">
        <v>1564558</v>
      </c>
      <c r="C314" s="76">
        <v>257446</v>
      </c>
      <c r="D314" s="76">
        <v>257436</v>
      </c>
      <c r="E314" s="259">
        <v>16.454231802208675</v>
      </c>
      <c r="F314" s="260">
        <v>99.99611569028069</v>
      </c>
      <c r="G314" s="76">
        <v>127177</v>
      </c>
      <c r="H314" s="76">
        <v>127168</v>
      </c>
    </row>
    <row r="315" spans="1:8" ht="12.75" customHeight="1">
      <c r="A315" s="66" t="s">
        <v>951</v>
      </c>
      <c r="B315" s="73">
        <v>1563248</v>
      </c>
      <c r="C315" s="76">
        <v>256136</v>
      </c>
      <c r="D315" s="76">
        <v>256126</v>
      </c>
      <c r="E315" s="259">
        <v>16.38422054594025</v>
      </c>
      <c r="F315" s="260">
        <v>99.99609582409344</v>
      </c>
      <c r="G315" s="76">
        <v>127177</v>
      </c>
      <c r="H315" s="76">
        <v>127168</v>
      </c>
    </row>
    <row r="316" spans="1:8" ht="12.75" customHeight="1">
      <c r="A316" s="86" t="s">
        <v>952</v>
      </c>
      <c r="B316" s="81">
        <v>1143712</v>
      </c>
      <c r="C316" s="76">
        <v>186535</v>
      </c>
      <c r="D316" s="76">
        <v>186527</v>
      </c>
      <c r="E316" s="259">
        <v>16.308913432752302</v>
      </c>
      <c r="F316" s="260">
        <v>99.99571126062133</v>
      </c>
      <c r="G316" s="250">
        <v>92969</v>
      </c>
      <c r="H316" s="76">
        <v>97104</v>
      </c>
    </row>
    <row r="317" spans="1:8" ht="12.75" customHeight="1">
      <c r="A317" s="66" t="s">
        <v>981</v>
      </c>
      <c r="B317" s="73">
        <v>1310</v>
      </c>
      <c r="C317" s="76">
        <v>1310</v>
      </c>
      <c r="D317" s="76">
        <v>1310</v>
      </c>
      <c r="E317" s="259">
        <v>100</v>
      </c>
      <c r="F317" s="260">
        <v>100</v>
      </c>
      <c r="G317" s="76">
        <v>0</v>
      </c>
      <c r="H317" s="76">
        <v>0</v>
      </c>
    </row>
    <row r="318" spans="1:8" ht="25.5" customHeight="1">
      <c r="A318" s="257" t="s">
        <v>959</v>
      </c>
      <c r="B318" s="73">
        <v>1310</v>
      </c>
      <c r="C318" s="76">
        <v>1310</v>
      </c>
      <c r="D318" s="76">
        <v>1310</v>
      </c>
      <c r="E318" s="259">
        <v>100</v>
      </c>
      <c r="F318" s="260">
        <v>100</v>
      </c>
      <c r="G318" s="76">
        <v>0</v>
      </c>
      <c r="H318" s="76">
        <v>0</v>
      </c>
    </row>
    <row r="319" spans="1:8" ht="12.75">
      <c r="A319" s="66" t="s">
        <v>960</v>
      </c>
      <c r="B319" s="73">
        <v>90268</v>
      </c>
      <c r="C319" s="76">
        <v>10000</v>
      </c>
      <c r="D319" s="76">
        <v>2247</v>
      </c>
      <c r="E319" s="259">
        <v>2.489254220764834</v>
      </c>
      <c r="F319" s="260">
        <v>0</v>
      </c>
      <c r="G319" s="76">
        <v>10000</v>
      </c>
      <c r="H319" s="76">
        <v>2247</v>
      </c>
    </row>
    <row r="320" spans="1:8" ht="12.75">
      <c r="A320" s="66" t="s">
        <v>961</v>
      </c>
      <c r="B320" s="73">
        <v>90268</v>
      </c>
      <c r="C320" s="76">
        <v>10000</v>
      </c>
      <c r="D320" s="76">
        <v>2247</v>
      </c>
      <c r="E320" s="259">
        <v>2.489254220764834</v>
      </c>
      <c r="F320" s="260">
        <v>0</v>
      </c>
      <c r="G320" s="76">
        <v>10000</v>
      </c>
      <c r="H320" s="76">
        <v>2247</v>
      </c>
    </row>
    <row r="321" spans="1:8" ht="12.75" customHeight="1">
      <c r="A321" s="245" t="s">
        <v>1004</v>
      </c>
      <c r="B321" s="73"/>
      <c r="C321" s="76"/>
      <c r="D321" s="76"/>
      <c r="E321" s="259"/>
      <c r="F321" s="260"/>
      <c r="G321" s="76"/>
      <c r="H321" s="76"/>
    </row>
    <row r="322" spans="1:8" ht="12.75" customHeight="1">
      <c r="A322" s="238" t="s">
        <v>945</v>
      </c>
      <c r="B322" s="69">
        <v>282624764</v>
      </c>
      <c r="C322" s="22">
        <v>39570612</v>
      </c>
      <c r="D322" s="22">
        <v>39629144</v>
      </c>
      <c r="E322" s="235">
        <v>14.021822942592532</v>
      </c>
      <c r="F322" s="240">
        <v>100.14791785378503</v>
      </c>
      <c r="G322" s="22">
        <v>20391907</v>
      </c>
      <c r="H322" s="22">
        <v>20163822</v>
      </c>
    </row>
    <row r="323" spans="1:8" ht="11.25" customHeight="1">
      <c r="A323" s="241" t="s">
        <v>946</v>
      </c>
      <c r="B323" s="73">
        <v>269073029</v>
      </c>
      <c r="C323" s="76">
        <v>37582703</v>
      </c>
      <c r="D323" s="76">
        <v>37582703</v>
      </c>
      <c r="E323" s="259">
        <v>13.96747312046649</v>
      </c>
      <c r="F323" s="260">
        <v>100</v>
      </c>
      <c r="G323" s="76">
        <v>19356088</v>
      </c>
      <c r="H323" s="76">
        <v>19356088</v>
      </c>
    </row>
    <row r="324" spans="1:8" ht="12.75" customHeight="1">
      <c r="A324" s="241" t="s">
        <v>947</v>
      </c>
      <c r="B324" s="73">
        <v>11310140</v>
      </c>
      <c r="C324" s="76">
        <v>1824019</v>
      </c>
      <c r="D324" s="76">
        <v>2045738</v>
      </c>
      <c r="E324" s="259">
        <v>18.08764524577061</v>
      </c>
      <c r="F324" s="260">
        <v>112.15552030982134</v>
      </c>
      <c r="G324" s="76">
        <v>892369</v>
      </c>
      <c r="H324" s="76">
        <v>807031</v>
      </c>
    </row>
    <row r="325" spans="1:8" ht="12.75">
      <c r="A325" s="241" t="s">
        <v>948</v>
      </c>
      <c r="B325" s="73">
        <v>2241595</v>
      </c>
      <c r="C325" s="76">
        <v>163890</v>
      </c>
      <c r="D325" s="76">
        <v>703</v>
      </c>
      <c r="E325" s="259">
        <v>0.031361597433970004</v>
      </c>
      <c r="F325" s="260">
        <v>0.4289462444322411</v>
      </c>
      <c r="G325" s="76">
        <v>143450</v>
      </c>
      <c r="H325" s="76">
        <v>703</v>
      </c>
    </row>
    <row r="326" spans="1:8" ht="12.75" customHeight="1">
      <c r="A326" s="67" t="s">
        <v>976</v>
      </c>
      <c r="B326" s="69">
        <v>282624764</v>
      </c>
      <c r="C326" s="22">
        <v>39570612</v>
      </c>
      <c r="D326" s="22">
        <v>34505570</v>
      </c>
      <c r="E326" s="235">
        <v>12.208969062597784</v>
      </c>
      <c r="F326" s="240">
        <v>87.19999074060316</v>
      </c>
      <c r="G326" s="22">
        <v>20391907</v>
      </c>
      <c r="H326" s="22">
        <v>22557167</v>
      </c>
    </row>
    <row r="327" spans="1:8" ht="12.75" customHeight="1">
      <c r="A327" s="66" t="s">
        <v>978</v>
      </c>
      <c r="B327" s="73">
        <v>275574060</v>
      </c>
      <c r="C327" s="76">
        <v>39125900</v>
      </c>
      <c r="D327" s="76">
        <v>34341995</v>
      </c>
      <c r="E327" s="259">
        <v>12.46198390370995</v>
      </c>
      <c r="F327" s="260">
        <v>87.77304803212195</v>
      </c>
      <c r="G327" s="76">
        <v>20084377</v>
      </c>
      <c r="H327" s="76">
        <v>22462200</v>
      </c>
    </row>
    <row r="328" spans="1:8" ht="12.75" customHeight="1">
      <c r="A328" s="66" t="s">
        <v>951</v>
      </c>
      <c r="B328" s="73">
        <v>45486110</v>
      </c>
      <c r="C328" s="76">
        <v>7274395</v>
      </c>
      <c r="D328" s="76">
        <v>6121893</v>
      </c>
      <c r="E328" s="259">
        <v>13.458818527238314</v>
      </c>
      <c r="F328" s="260">
        <v>84.15673055972353</v>
      </c>
      <c r="G328" s="76">
        <v>3716875</v>
      </c>
      <c r="H328" s="76">
        <v>3462177</v>
      </c>
    </row>
    <row r="329" spans="1:8" s="254" customFormat="1" ht="11.25" customHeight="1">
      <c r="A329" s="86" t="s">
        <v>952</v>
      </c>
      <c r="B329" s="81">
        <v>20048750</v>
      </c>
      <c r="C329" s="250">
        <v>3186885</v>
      </c>
      <c r="D329" s="250">
        <v>2765320</v>
      </c>
      <c r="E329" s="251">
        <v>13.792979612195275</v>
      </c>
      <c r="F329" s="252">
        <v>86.77187912334459</v>
      </c>
      <c r="G329" s="250">
        <v>1577908</v>
      </c>
      <c r="H329" s="76">
        <v>1546193</v>
      </c>
    </row>
    <row r="330" spans="1:8" ht="11.25" customHeight="1">
      <c r="A330" s="66" t="s">
        <v>953</v>
      </c>
      <c r="B330" s="73">
        <v>541194</v>
      </c>
      <c r="C330" s="76">
        <v>187632</v>
      </c>
      <c r="D330" s="76">
        <v>187579</v>
      </c>
      <c r="E330" s="259">
        <v>34.66021426697266</v>
      </c>
      <c r="F330" s="260">
        <v>0</v>
      </c>
      <c r="G330" s="76">
        <v>187632</v>
      </c>
      <c r="H330" s="76">
        <v>187579</v>
      </c>
    </row>
    <row r="331" spans="1:8" ht="12.75" customHeight="1">
      <c r="A331" s="66" t="s">
        <v>973</v>
      </c>
      <c r="B331" s="73">
        <v>229546756</v>
      </c>
      <c r="C331" s="76">
        <v>31663873</v>
      </c>
      <c r="D331" s="76">
        <v>28032523</v>
      </c>
      <c r="E331" s="259">
        <v>12.212118998536404</v>
      </c>
      <c r="F331" s="260">
        <v>88.53156719015391</v>
      </c>
      <c r="G331" s="76">
        <v>16179870</v>
      </c>
      <c r="H331" s="76">
        <v>18812444</v>
      </c>
    </row>
    <row r="332" spans="1:8" ht="25.5" customHeight="1">
      <c r="A332" s="257" t="s">
        <v>957</v>
      </c>
      <c r="B332" s="73">
        <v>229013385</v>
      </c>
      <c r="C332" s="76">
        <v>31590283</v>
      </c>
      <c r="D332" s="76">
        <v>27984326</v>
      </c>
      <c r="E332" s="259">
        <v>12.219515466312155</v>
      </c>
      <c r="F332" s="260">
        <v>88.58523363022736</v>
      </c>
      <c r="G332" s="76">
        <v>16146940</v>
      </c>
      <c r="H332" s="76">
        <v>18803050</v>
      </c>
    </row>
    <row r="333" spans="1:8" ht="12.75" customHeight="1">
      <c r="A333" s="66" t="s">
        <v>958</v>
      </c>
      <c r="B333" s="73">
        <v>336005</v>
      </c>
      <c r="C333" s="76">
        <v>57860</v>
      </c>
      <c r="D333" s="76">
        <v>34930</v>
      </c>
      <c r="E333" s="259">
        <v>10.395678635734587</v>
      </c>
      <c r="F333" s="260">
        <v>60.36985827860353</v>
      </c>
      <c r="G333" s="76">
        <v>28930</v>
      </c>
      <c r="H333" s="76">
        <v>6060</v>
      </c>
    </row>
    <row r="334" spans="1:8" ht="24.75" customHeight="1">
      <c r="A334" s="257" t="s">
        <v>959</v>
      </c>
      <c r="B334" s="73">
        <v>197366</v>
      </c>
      <c r="C334" s="76">
        <v>15730</v>
      </c>
      <c r="D334" s="76">
        <v>13267</v>
      </c>
      <c r="E334" s="259">
        <v>6.722029123557249</v>
      </c>
      <c r="F334" s="260">
        <v>84.34202161474889</v>
      </c>
      <c r="G334" s="76">
        <v>4000</v>
      </c>
      <c r="H334" s="76">
        <v>3051</v>
      </c>
    </row>
    <row r="335" spans="1:8" ht="12.75" customHeight="1">
      <c r="A335" s="66" t="s">
        <v>960</v>
      </c>
      <c r="B335" s="73">
        <v>7050704</v>
      </c>
      <c r="C335" s="76">
        <v>444712</v>
      </c>
      <c r="D335" s="76">
        <v>163575</v>
      </c>
      <c r="E335" s="259">
        <v>2.319981096923087</v>
      </c>
      <c r="F335" s="260">
        <v>36.78223209627804</v>
      </c>
      <c r="G335" s="76">
        <v>307530</v>
      </c>
      <c r="H335" s="76">
        <v>94967</v>
      </c>
    </row>
    <row r="336" spans="1:8" ht="12" customHeight="1">
      <c r="A336" s="66" t="s">
        <v>961</v>
      </c>
      <c r="B336" s="73">
        <v>3633464</v>
      </c>
      <c r="C336" s="76">
        <v>433470</v>
      </c>
      <c r="D336" s="76">
        <v>162635</v>
      </c>
      <c r="E336" s="259">
        <v>4.476031687667746</v>
      </c>
      <c r="F336" s="260">
        <v>37.519320829584515</v>
      </c>
      <c r="G336" s="76">
        <v>297870</v>
      </c>
      <c r="H336" s="76">
        <v>94497</v>
      </c>
    </row>
    <row r="337" spans="1:8" ht="12" customHeight="1">
      <c r="A337" s="66" t="s">
        <v>962</v>
      </c>
      <c r="B337" s="73">
        <v>3417240</v>
      </c>
      <c r="C337" s="76">
        <v>11242</v>
      </c>
      <c r="D337" s="76">
        <v>940</v>
      </c>
      <c r="E337" s="259">
        <v>0.027507579215975467</v>
      </c>
      <c r="F337" s="260">
        <v>0</v>
      </c>
      <c r="G337" s="76">
        <v>9660</v>
      </c>
      <c r="H337" s="76">
        <v>470</v>
      </c>
    </row>
    <row r="338" spans="1:8" ht="12.75" customHeight="1">
      <c r="A338" s="245" t="s">
        <v>1005</v>
      </c>
      <c r="B338" s="69"/>
      <c r="C338" s="22"/>
      <c r="D338" s="22"/>
      <c r="E338" s="235"/>
      <c r="F338" s="240"/>
      <c r="G338" s="22"/>
      <c r="H338" s="22"/>
    </row>
    <row r="339" spans="1:8" ht="12.75" customHeight="1">
      <c r="A339" s="238" t="s">
        <v>945</v>
      </c>
      <c r="B339" s="69">
        <v>449469</v>
      </c>
      <c r="C339" s="22">
        <v>68760</v>
      </c>
      <c r="D339" s="22">
        <v>68731</v>
      </c>
      <c r="E339" s="235">
        <v>15.291599643134454</v>
      </c>
      <c r="F339" s="240">
        <v>99.95782431646306</v>
      </c>
      <c r="G339" s="22">
        <v>34110</v>
      </c>
      <c r="H339" s="22">
        <v>34095</v>
      </c>
    </row>
    <row r="340" spans="1:8" ht="12.75" customHeight="1">
      <c r="A340" s="241" t="s">
        <v>946</v>
      </c>
      <c r="B340" s="73">
        <v>437819</v>
      </c>
      <c r="C340" s="76">
        <v>66820</v>
      </c>
      <c r="D340" s="76">
        <v>66820</v>
      </c>
      <c r="E340" s="259">
        <v>15.262014668161958</v>
      </c>
      <c r="F340" s="260">
        <v>100</v>
      </c>
      <c r="G340" s="76">
        <v>33140</v>
      </c>
      <c r="H340" s="76">
        <v>33140</v>
      </c>
    </row>
    <row r="341" spans="1:8" ht="12.75" customHeight="1">
      <c r="A341" s="241" t="s">
        <v>947</v>
      </c>
      <c r="B341" s="73">
        <v>11650</v>
      </c>
      <c r="C341" s="76">
        <v>1940</v>
      </c>
      <c r="D341" s="76">
        <v>1911</v>
      </c>
      <c r="E341" s="259">
        <v>16.40343347639485</v>
      </c>
      <c r="F341" s="260">
        <v>98.50515463917526</v>
      </c>
      <c r="G341" s="76">
        <v>970</v>
      </c>
      <c r="H341" s="76">
        <v>955</v>
      </c>
    </row>
    <row r="342" spans="1:8" ht="12.75" customHeight="1">
      <c r="A342" s="67" t="s">
        <v>976</v>
      </c>
      <c r="B342" s="69">
        <v>449469</v>
      </c>
      <c r="C342" s="22">
        <v>68760</v>
      </c>
      <c r="D342" s="22">
        <v>64767</v>
      </c>
      <c r="E342" s="235">
        <v>14.40967007735795</v>
      </c>
      <c r="F342" s="240">
        <v>94.19284467713787</v>
      </c>
      <c r="G342" s="22">
        <v>34110</v>
      </c>
      <c r="H342" s="22">
        <v>31879</v>
      </c>
    </row>
    <row r="343" spans="1:8" ht="12.75" customHeight="1">
      <c r="A343" s="66" t="s">
        <v>978</v>
      </c>
      <c r="B343" s="73">
        <v>429519</v>
      </c>
      <c r="C343" s="76">
        <v>67350</v>
      </c>
      <c r="D343" s="76">
        <v>63957</v>
      </c>
      <c r="E343" s="259">
        <v>14.8903773756225</v>
      </c>
      <c r="F343" s="260">
        <v>94.96213808463251</v>
      </c>
      <c r="G343" s="76">
        <v>34000</v>
      </c>
      <c r="H343" s="76">
        <v>31134</v>
      </c>
    </row>
    <row r="344" spans="1:8" ht="12.75" customHeight="1">
      <c r="A344" s="66" t="s">
        <v>951</v>
      </c>
      <c r="B344" s="73">
        <v>426519</v>
      </c>
      <c r="C344" s="76">
        <v>67350</v>
      </c>
      <c r="D344" s="76">
        <v>63957</v>
      </c>
      <c r="E344" s="259">
        <v>14.995111589401644</v>
      </c>
      <c r="F344" s="260">
        <v>94.96213808463251</v>
      </c>
      <c r="G344" s="76">
        <v>34000</v>
      </c>
      <c r="H344" s="76">
        <v>31134</v>
      </c>
    </row>
    <row r="345" spans="1:8" s="254" customFormat="1" ht="12.75" customHeight="1">
      <c r="A345" s="86" t="s">
        <v>979</v>
      </c>
      <c r="B345" s="81">
        <v>278338</v>
      </c>
      <c r="C345" s="250">
        <v>42200</v>
      </c>
      <c r="D345" s="250">
        <v>41600</v>
      </c>
      <c r="E345" s="251">
        <v>14.945857195208703</v>
      </c>
      <c r="F345" s="252">
        <v>98.5781990521327</v>
      </c>
      <c r="G345" s="250">
        <v>21100</v>
      </c>
      <c r="H345" s="76">
        <v>20569</v>
      </c>
    </row>
    <row r="346" spans="1:8" ht="12.75" customHeight="1">
      <c r="A346" s="66" t="s">
        <v>973</v>
      </c>
      <c r="B346" s="73">
        <v>3000</v>
      </c>
      <c r="C346" s="76">
        <v>0</v>
      </c>
      <c r="D346" s="76">
        <v>0</v>
      </c>
      <c r="E346" s="259">
        <v>0</v>
      </c>
      <c r="F346" s="260">
        <v>0</v>
      </c>
      <c r="G346" s="76">
        <v>0</v>
      </c>
      <c r="H346" s="76">
        <v>0</v>
      </c>
    </row>
    <row r="347" spans="1:8" ht="24.75" customHeight="1">
      <c r="A347" s="257" t="s">
        <v>959</v>
      </c>
      <c r="B347" s="73">
        <v>3000</v>
      </c>
      <c r="C347" s="76">
        <v>0</v>
      </c>
      <c r="D347" s="76">
        <v>0</v>
      </c>
      <c r="E347" s="259">
        <v>0</v>
      </c>
      <c r="F347" s="260">
        <v>0</v>
      </c>
      <c r="G347" s="76">
        <v>0</v>
      </c>
      <c r="H347" s="76">
        <v>0</v>
      </c>
    </row>
    <row r="348" spans="1:8" ht="12.75" customHeight="1">
      <c r="A348" s="66" t="s">
        <v>960</v>
      </c>
      <c r="B348" s="73">
        <v>19950</v>
      </c>
      <c r="C348" s="76">
        <v>1410</v>
      </c>
      <c r="D348" s="76">
        <v>810</v>
      </c>
      <c r="E348" s="259">
        <v>4.06015037593985</v>
      </c>
      <c r="F348" s="260">
        <v>57.446808510638306</v>
      </c>
      <c r="G348" s="76">
        <v>110</v>
      </c>
      <c r="H348" s="76">
        <v>745</v>
      </c>
    </row>
    <row r="349" spans="1:8" ht="12.75" customHeight="1">
      <c r="A349" s="66" t="s">
        <v>961</v>
      </c>
      <c r="B349" s="73">
        <v>19950</v>
      </c>
      <c r="C349" s="76">
        <v>1410</v>
      </c>
      <c r="D349" s="76">
        <v>810</v>
      </c>
      <c r="E349" s="259">
        <v>4.06015037593985</v>
      </c>
      <c r="F349" s="260">
        <v>57.446808510638306</v>
      </c>
      <c r="G349" s="76">
        <v>110</v>
      </c>
      <c r="H349" s="76">
        <v>745</v>
      </c>
    </row>
    <row r="350" spans="1:8" ht="12.75" customHeight="1">
      <c r="A350" s="245" t="s">
        <v>1006</v>
      </c>
      <c r="B350" s="73"/>
      <c r="C350" s="76"/>
      <c r="D350" s="76"/>
      <c r="E350" s="235"/>
      <c r="F350" s="240"/>
      <c r="G350" s="76"/>
      <c r="H350" s="76"/>
    </row>
    <row r="351" spans="1:8" ht="12.75" customHeight="1">
      <c r="A351" s="238" t="s">
        <v>945</v>
      </c>
      <c r="B351" s="69">
        <v>9777515</v>
      </c>
      <c r="C351" s="22">
        <v>1585646</v>
      </c>
      <c r="D351" s="22">
        <v>1579823</v>
      </c>
      <c r="E351" s="235">
        <v>16.15771492040667</v>
      </c>
      <c r="F351" s="240">
        <v>99.6327679696477</v>
      </c>
      <c r="G351" s="22">
        <v>806823</v>
      </c>
      <c r="H351" s="22">
        <v>800181</v>
      </c>
    </row>
    <row r="352" spans="1:8" ht="12.75" customHeight="1">
      <c r="A352" s="241" t="s">
        <v>946</v>
      </c>
      <c r="B352" s="73">
        <v>9742040</v>
      </c>
      <c r="C352" s="76">
        <v>1576146</v>
      </c>
      <c r="D352" s="76">
        <v>1576146</v>
      </c>
      <c r="E352" s="259">
        <v>16.178808545232826</v>
      </c>
      <c r="F352" s="260">
        <v>100</v>
      </c>
      <c r="G352" s="76">
        <v>798573</v>
      </c>
      <c r="H352" s="76">
        <v>798573</v>
      </c>
    </row>
    <row r="353" spans="1:8" ht="12.75" customHeight="1">
      <c r="A353" s="241" t="s">
        <v>947</v>
      </c>
      <c r="B353" s="73">
        <v>15000</v>
      </c>
      <c r="C353" s="76">
        <v>2500</v>
      </c>
      <c r="D353" s="76">
        <v>3677</v>
      </c>
      <c r="E353" s="259">
        <v>24.513333333333335</v>
      </c>
      <c r="F353" s="260">
        <v>147.08</v>
      </c>
      <c r="G353" s="76">
        <v>1250</v>
      </c>
      <c r="H353" s="76">
        <v>1608</v>
      </c>
    </row>
    <row r="354" spans="1:8" ht="12.75" customHeight="1">
      <c r="A354" s="241" t="s">
        <v>948</v>
      </c>
      <c r="B354" s="73">
        <v>20475</v>
      </c>
      <c r="C354" s="76">
        <v>7000</v>
      </c>
      <c r="D354" s="76">
        <v>0</v>
      </c>
      <c r="E354" s="259">
        <v>0</v>
      </c>
      <c r="F354" s="260">
        <v>0</v>
      </c>
      <c r="G354" s="76">
        <v>7000</v>
      </c>
      <c r="H354" s="76">
        <v>0</v>
      </c>
    </row>
    <row r="355" spans="1:8" ht="12.75" customHeight="1">
      <c r="A355" s="67" t="s">
        <v>976</v>
      </c>
      <c r="B355" s="69">
        <v>9777515</v>
      </c>
      <c r="C355" s="22">
        <v>1585646</v>
      </c>
      <c r="D355" s="22">
        <v>1521047</v>
      </c>
      <c r="E355" s="235">
        <v>15.556580583103171</v>
      </c>
      <c r="F355" s="240">
        <v>95.92601375086242</v>
      </c>
      <c r="G355" s="22">
        <v>806823</v>
      </c>
      <c r="H355" s="22">
        <v>770997</v>
      </c>
    </row>
    <row r="356" spans="1:8" ht="12.75" customHeight="1">
      <c r="A356" s="66" t="s">
        <v>978</v>
      </c>
      <c r="B356" s="73">
        <v>9574455</v>
      </c>
      <c r="C356" s="76">
        <v>1548646</v>
      </c>
      <c r="D356" s="76">
        <v>1520764</v>
      </c>
      <c r="E356" s="259">
        <v>15.883556818638764</v>
      </c>
      <c r="F356" s="260">
        <v>98.19958854379891</v>
      </c>
      <c r="G356" s="76">
        <v>777823</v>
      </c>
      <c r="H356" s="76">
        <v>770895</v>
      </c>
    </row>
    <row r="357" spans="1:8" ht="12.75" customHeight="1">
      <c r="A357" s="66" t="s">
        <v>951</v>
      </c>
      <c r="B357" s="73">
        <v>9251860</v>
      </c>
      <c r="C357" s="76">
        <v>1494880</v>
      </c>
      <c r="D357" s="76">
        <v>1476691</v>
      </c>
      <c r="E357" s="259">
        <v>15.961017568359226</v>
      </c>
      <c r="F357" s="260">
        <v>98.78324681579792</v>
      </c>
      <c r="G357" s="76">
        <v>750940</v>
      </c>
      <c r="H357" s="76">
        <v>748294</v>
      </c>
    </row>
    <row r="358" spans="1:8" s="254" customFormat="1" ht="12.75" customHeight="1">
      <c r="A358" s="86" t="s">
        <v>979</v>
      </c>
      <c r="B358" s="81">
        <v>6459364</v>
      </c>
      <c r="C358" s="250">
        <v>1025920</v>
      </c>
      <c r="D358" s="250">
        <v>1017993</v>
      </c>
      <c r="E358" s="251">
        <v>15.75995717225411</v>
      </c>
      <c r="F358" s="252">
        <v>99.22732766687461</v>
      </c>
      <c r="G358" s="250">
        <v>512960</v>
      </c>
      <c r="H358" s="76">
        <v>523377</v>
      </c>
    </row>
    <row r="359" spans="1:8" ht="12.75" customHeight="1">
      <c r="A359" s="66" t="s">
        <v>981</v>
      </c>
      <c r="B359" s="73">
        <v>322595</v>
      </c>
      <c r="C359" s="76">
        <v>53766</v>
      </c>
      <c r="D359" s="76">
        <v>44073</v>
      </c>
      <c r="E359" s="259">
        <v>13.66202204001922</v>
      </c>
      <c r="F359" s="260">
        <v>81.9718781386006</v>
      </c>
      <c r="G359" s="76">
        <v>26883</v>
      </c>
      <c r="H359" s="76">
        <v>22601</v>
      </c>
    </row>
    <row r="360" spans="1:8" ht="12.75" customHeight="1">
      <c r="A360" s="66" t="s">
        <v>1007</v>
      </c>
      <c r="B360" s="73">
        <v>322595</v>
      </c>
      <c r="C360" s="76">
        <v>53766</v>
      </c>
      <c r="D360" s="76">
        <v>44073</v>
      </c>
      <c r="E360" s="259">
        <v>13.66202204001922</v>
      </c>
      <c r="F360" s="260">
        <v>81.9718781386006</v>
      </c>
      <c r="G360" s="76">
        <v>26883</v>
      </c>
      <c r="H360" s="76">
        <v>22601</v>
      </c>
    </row>
    <row r="361" spans="1:8" ht="12.75" customHeight="1">
      <c r="A361" s="66" t="s">
        <v>960</v>
      </c>
      <c r="B361" s="73">
        <v>203060</v>
      </c>
      <c r="C361" s="76">
        <v>37000</v>
      </c>
      <c r="D361" s="76">
        <v>283</v>
      </c>
      <c r="E361" s="259">
        <v>0.1393676745789422</v>
      </c>
      <c r="F361" s="260">
        <v>0.7648648648648648</v>
      </c>
      <c r="G361" s="76">
        <v>29000</v>
      </c>
      <c r="H361" s="76">
        <v>102</v>
      </c>
    </row>
    <row r="362" spans="1:8" ht="12" customHeight="1">
      <c r="A362" s="66" t="s">
        <v>961</v>
      </c>
      <c r="B362" s="73">
        <v>203060</v>
      </c>
      <c r="C362" s="76">
        <v>37000</v>
      </c>
      <c r="D362" s="76">
        <v>283</v>
      </c>
      <c r="E362" s="259">
        <v>0.1393676745789422</v>
      </c>
      <c r="F362" s="260">
        <v>0.7648648648648648</v>
      </c>
      <c r="G362" s="76">
        <v>29000</v>
      </c>
      <c r="H362" s="76">
        <v>102</v>
      </c>
    </row>
    <row r="363" spans="1:8" ht="12.75" customHeight="1">
      <c r="A363" s="234" t="s">
        <v>1008</v>
      </c>
      <c r="B363" s="69"/>
      <c r="C363" s="22"/>
      <c r="D363" s="22"/>
      <c r="E363" s="235"/>
      <c r="F363" s="240"/>
      <c r="G363" s="22"/>
      <c r="H363" s="22"/>
    </row>
    <row r="364" spans="1:8" ht="12.75" customHeight="1">
      <c r="A364" s="238" t="s">
        <v>945</v>
      </c>
      <c r="B364" s="69">
        <v>413083</v>
      </c>
      <c r="C364" s="22">
        <v>128514</v>
      </c>
      <c r="D364" s="22">
        <v>128514</v>
      </c>
      <c r="E364" s="235">
        <v>31.110938963840194</v>
      </c>
      <c r="F364" s="240">
        <v>100</v>
      </c>
      <c r="G364" s="22">
        <v>57537</v>
      </c>
      <c r="H364" s="22">
        <v>57537</v>
      </c>
    </row>
    <row r="365" spans="1:8" ht="12.75" customHeight="1">
      <c r="A365" s="241" t="s">
        <v>946</v>
      </c>
      <c r="B365" s="73">
        <v>413083</v>
      </c>
      <c r="C365" s="76">
        <v>128514</v>
      </c>
      <c r="D365" s="76">
        <v>128514</v>
      </c>
      <c r="E365" s="259">
        <v>31.110938963840194</v>
      </c>
      <c r="F365" s="260">
        <v>100</v>
      </c>
      <c r="G365" s="76">
        <v>57537</v>
      </c>
      <c r="H365" s="76">
        <v>57537</v>
      </c>
    </row>
    <row r="366" spans="1:8" ht="12.75" customHeight="1">
      <c r="A366" s="67" t="s">
        <v>976</v>
      </c>
      <c r="B366" s="69">
        <v>413083</v>
      </c>
      <c r="C366" s="22">
        <v>128514</v>
      </c>
      <c r="D366" s="22">
        <v>71062</v>
      </c>
      <c r="E366" s="235">
        <v>17.202838170537156</v>
      </c>
      <c r="F366" s="240">
        <v>55.295142941625045</v>
      </c>
      <c r="G366" s="22">
        <v>57537</v>
      </c>
      <c r="H366" s="22">
        <v>35759</v>
      </c>
    </row>
    <row r="367" spans="1:8" ht="12.75" customHeight="1">
      <c r="A367" s="66" t="s">
        <v>978</v>
      </c>
      <c r="B367" s="73">
        <v>406683</v>
      </c>
      <c r="C367" s="76">
        <v>127514</v>
      </c>
      <c r="D367" s="76">
        <v>71062</v>
      </c>
      <c r="E367" s="259">
        <v>17.47356048814433</v>
      </c>
      <c r="F367" s="260">
        <v>55.728782721897204</v>
      </c>
      <c r="G367" s="76">
        <v>56537</v>
      </c>
      <c r="H367" s="76">
        <v>35759</v>
      </c>
    </row>
    <row r="368" spans="1:8" ht="12.75" customHeight="1">
      <c r="A368" s="66" t="s">
        <v>951</v>
      </c>
      <c r="B368" s="73">
        <v>405924</v>
      </c>
      <c r="C368" s="76">
        <v>127514</v>
      </c>
      <c r="D368" s="76">
        <v>71062</v>
      </c>
      <c r="E368" s="259">
        <v>17.50623269380475</v>
      </c>
      <c r="F368" s="260">
        <v>55.728782721897204</v>
      </c>
      <c r="G368" s="76">
        <v>56537</v>
      </c>
      <c r="H368" s="76">
        <v>35759</v>
      </c>
    </row>
    <row r="369" spans="1:8" s="254" customFormat="1" ht="12.75">
      <c r="A369" s="86" t="s">
        <v>979</v>
      </c>
      <c r="B369" s="81">
        <v>140822</v>
      </c>
      <c r="C369" s="250">
        <v>30000</v>
      </c>
      <c r="D369" s="250">
        <v>25869</v>
      </c>
      <c r="E369" s="251">
        <v>18.36999900583716</v>
      </c>
      <c r="F369" s="252">
        <v>86.23</v>
      </c>
      <c r="G369" s="250">
        <v>17500</v>
      </c>
      <c r="H369" s="76">
        <v>14420</v>
      </c>
    </row>
    <row r="370" spans="1:8" ht="12.75">
      <c r="A370" s="66" t="s">
        <v>981</v>
      </c>
      <c r="B370" s="73">
        <v>759</v>
      </c>
      <c r="C370" s="76">
        <v>0</v>
      </c>
      <c r="D370" s="76">
        <v>0</v>
      </c>
      <c r="E370" s="259">
        <v>0</v>
      </c>
      <c r="F370" s="260">
        <v>0</v>
      </c>
      <c r="G370" s="76">
        <v>0</v>
      </c>
      <c r="H370" s="76">
        <v>0</v>
      </c>
    </row>
    <row r="371" spans="1:8" ht="25.5">
      <c r="A371" s="257" t="s">
        <v>1009</v>
      </c>
      <c r="B371" s="73">
        <v>759</v>
      </c>
      <c r="C371" s="76">
        <v>0</v>
      </c>
      <c r="D371" s="76">
        <v>0</v>
      </c>
      <c r="E371" s="259">
        <v>0</v>
      </c>
      <c r="F371" s="260">
        <v>0</v>
      </c>
      <c r="G371" s="76">
        <v>0</v>
      </c>
      <c r="H371" s="76">
        <v>0</v>
      </c>
    </row>
    <row r="372" spans="1:8" ht="12.75">
      <c r="A372" s="66" t="s">
        <v>960</v>
      </c>
      <c r="B372" s="73">
        <v>6400</v>
      </c>
      <c r="C372" s="76">
        <v>1000</v>
      </c>
      <c r="D372" s="76">
        <v>0</v>
      </c>
      <c r="E372" s="259">
        <v>0</v>
      </c>
      <c r="F372" s="260">
        <v>0</v>
      </c>
      <c r="G372" s="76">
        <v>1000</v>
      </c>
      <c r="H372" s="76">
        <v>0</v>
      </c>
    </row>
    <row r="373" spans="1:8" ht="12.75">
      <c r="A373" s="66" t="s">
        <v>961</v>
      </c>
      <c r="B373" s="73">
        <v>6400</v>
      </c>
      <c r="C373" s="76">
        <v>1000</v>
      </c>
      <c r="D373" s="76">
        <v>0</v>
      </c>
      <c r="E373" s="259">
        <v>0</v>
      </c>
      <c r="F373" s="260">
        <v>0</v>
      </c>
      <c r="G373" s="76">
        <v>1000</v>
      </c>
      <c r="H373" s="76">
        <v>0</v>
      </c>
    </row>
    <row r="374" spans="1:8" ht="15" customHeight="1">
      <c r="A374" s="258" t="s">
        <v>1010</v>
      </c>
      <c r="B374" s="73"/>
      <c r="C374" s="76"/>
      <c r="D374" s="76"/>
      <c r="E374" s="259"/>
      <c r="F374" s="260"/>
      <c r="G374" s="76"/>
      <c r="H374" s="76"/>
    </row>
    <row r="375" spans="1:8" ht="12.75" customHeight="1">
      <c r="A375" s="238" t="s">
        <v>945</v>
      </c>
      <c r="B375" s="69">
        <v>6264036</v>
      </c>
      <c r="C375" s="22">
        <v>733440</v>
      </c>
      <c r="D375" s="22">
        <v>666734</v>
      </c>
      <c r="E375" s="235">
        <v>10.643840488783908</v>
      </c>
      <c r="F375" s="240">
        <v>90.90505017452007</v>
      </c>
      <c r="G375" s="22">
        <v>453221</v>
      </c>
      <c r="H375" s="22">
        <v>418183</v>
      </c>
    </row>
    <row r="376" spans="1:8" ht="12.75" customHeight="1">
      <c r="A376" s="241" t="s">
        <v>946</v>
      </c>
      <c r="B376" s="73">
        <v>5534036</v>
      </c>
      <c r="C376" s="76">
        <v>663940</v>
      </c>
      <c r="D376" s="76">
        <v>663940</v>
      </c>
      <c r="E376" s="259">
        <v>11.99739213839592</v>
      </c>
      <c r="F376" s="260">
        <v>100</v>
      </c>
      <c r="G376" s="76">
        <v>416221</v>
      </c>
      <c r="H376" s="76">
        <v>416221</v>
      </c>
    </row>
    <row r="377" spans="1:8" ht="12.75" customHeight="1">
      <c r="A377" s="241" t="s">
        <v>947</v>
      </c>
      <c r="B377" s="73">
        <v>730000</v>
      </c>
      <c r="C377" s="76">
        <v>69500</v>
      </c>
      <c r="D377" s="76">
        <v>2794</v>
      </c>
      <c r="E377" s="259">
        <v>0</v>
      </c>
      <c r="F377" s="260">
        <v>0</v>
      </c>
      <c r="G377" s="76">
        <v>37000</v>
      </c>
      <c r="H377" s="76">
        <v>1962</v>
      </c>
    </row>
    <row r="378" spans="1:8" ht="12.75" customHeight="1">
      <c r="A378" s="67" t="s">
        <v>976</v>
      </c>
      <c r="B378" s="69">
        <v>6264036</v>
      </c>
      <c r="C378" s="22">
        <v>733440</v>
      </c>
      <c r="D378" s="22">
        <v>367222</v>
      </c>
      <c r="E378" s="235">
        <v>5.8623864869231275</v>
      </c>
      <c r="F378" s="240">
        <v>50.068444589877835</v>
      </c>
      <c r="G378" s="22">
        <v>453221</v>
      </c>
      <c r="H378" s="22">
        <v>218197</v>
      </c>
    </row>
    <row r="379" spans="1:8" ht="12.75" customHeight="1">
      <c r="A379" s="66" t="s">
        <v>978</v>
      </c>
      <c r="B379" s="73">
        <v>6220536</v>
      </c>
      <c r="C379" s="76">
        <v>713440</v>
      </c>
      <c r="D379" s="76">
        <v>366540</v>
      </c>
      <c r="E379" s="259">
        <v>5.892418273923663</v>
      </c>
      <c r="F379" s="260">
        <v>51.37642969275622</v>
      </c>
      <c r="G379" s="76">
        <v>443221</v>
      </c>
      <c r="H379" s="76">
        <v>217680</v>
      </c>
    </row>
    <row r="380" spans="1:8" ht="12.75" customHeight="1">
      <c r="A380" s="66" t="s">
        <v>951</v>
      </c>
      <c r="B380" s="73">
        <v>988916</v>
      </c>
      <c r="C380" s="76">
        <v>143104</v>
      </c>
      <c r="D380" s="76">
        <v>70883</v>
      </c>
      <c r="E380" s="259">
        <v>7.167747311197312</v>
      </c>
      <c r="F380" s="260">
        <v>49.53250782647585</v>
      </c>
      <c r="G380" s="76">
        <v>81943</v>
      </c>
      <c r="H380" s="76">
        <v>45478</v>
      </c>
    </row>
    <row r="381" spans="1:8" s="254" customFormat="1" ht="12.75" customHeight="1">
      <c r="A381" s="86" t="s">
        <v>979</v>
      </c>
      <c r="B381" s="81">
        <v>463364</v>
      </c>
      <c r="C381" s="250">
        <v>59582</v>
      </c>
      <c r="D381" s="250">
        <v>39122</v>
      </c>
      <c r="E381" s="251">
        <v>8.443038302500842</v>
      </c>
      <c r="F381" s="252">
        <v>65.66077003121748</v>
      </c>
      <c r="G381" s="250">
        <v>40182</v>
      </c>
      <c r="H381" s="76">
        <v>28634</v>
      </c>
    </row>
    <row r="382" spans="1:8" ht="12.75" customHeight="1">
      <c r="A382" s="66" t="s">
        <v>981</v>
      </c>
      <c r="B382" s="73">
        <v>5231620</v>
      </c>
      <c r="C382" s="76">
        <v>570336</v>
      </c>
      <c r="D382" s="76">
        <v>295657</v>
      </c>
      <c r="E382" s="259">
        <v>5.651347001502403</v>
      </c>
      <c r="F382" s="260">
        <v>51.83909134264714</v>
      </c>
      <c r="G382" s="76">
        <v>361278</v>
      </c>
      <c r="H382" s="76">
        <v>172202</v>
      </c>
    </row>
    <row r="383" spans="1:8" s="254" customFormat="1" ht="12.75" customHeight="1">
      <c r="A383" s="253" t="s">
        <v>955</v>
      </c>
      <c r="B383" s="80">
        <v>7021</v>
      </c>
      <c r="C383" s="255" t="s">
        <v>1472</v>
      </c>
      <c r="D383" s="255">
        <v>0</v>
      </c>
      <c r="E383" s="265">
        <v>0</v>
      </c>
      <c r="F383" s="266" t="s">
        <v>1472</v>
      </c>
      <c r="G383" s="255" t="s">
        <v>1472</v>
      </c>
      <c r="H383" s="76">
        <v>0</v>
      </c>
    </row>
    <row r="384" spans="1:8" s="254" customFormat="1" ht="12.75" customHeight="1">
      <c r="A384" s="253" t="s">
        <v>956</v>
      </c>
      <c r="B384" s="81">
        <v>505820</v>
      </c>
      <c r="C384" s="250" t="s">
        <v>1472</v>
      </c>
      <c r="D384" s="250">
        <v>0</v>
      </c>
      <c r="E384" s="251">
        <v>0</v>
      </c>
      <c r="F384" s="252" t="s">
        <v>1472</v>
      </c>
      <c r="G384" s="250" t="s">
        <v>1472</v>
      </c>
      <c r="H384" s="250">
        <v>0</v>
      </c>
    </row>
    <row r="385" spans="1:8" ht="24.75" customHeight="1">
      <c r="A385" s="257" t="s">
        <v>957</v>
      </c>
      <c r="B385" s="187">
        <v>165100</v>
      </c>
      <c r="C385" s="76">
        <v>37220</v>
      </c>
      <c r="D385" s="197">
        <v>0</v>
      </c>
      <c r="E385" s="259">
        <v>0</v>
      </c>
      <c r="F385" s="260">
        <v>0</v>
      </c>
      <c r="G385" s="76">
        <v>37220</v>
      </c>
      <c r="H385" s="76">
        <v>0</v>
      </c>
    </row>
    <row r="386" spans="1:8" ht="12" customHeight="1">
      <c r="A386" s="66" t="s">
        <v>1007</v>
      </c>
      <c r="B386" s="73">
        <v>4553679</v>
      </c>
      <c r="C386" s="76">
        <v>445946</v>
      </c>
      <c r="D386" s="76">
        <v>295657</v>
      </c>
      <c r="E386" s="259">
        <v>6.492706227206617</v>
      </c>
      <c r="F386" s="260">
        <v>66.29883438802008</v>
      </c>
      <c r="G386" s="76">
        <v>237473</v>
      </c>
      <c r="H386" s="76">
        <v>172202</v>
      </c>
    </row>
    <row r="387" spans="1:8" ht="12.75" customHeight="1">
      <c r="A387" s="66" t="s">
        <v>960</v>
      </c>
      <c r="B387" s="73">
        <v>43500</v>
      </c>
      <c r="C387" s="76">
        <v>20000</v>
      </c>
      <c r="D387" s="76">
        <v>682</v>
      </c>
      <c r="E387" s="259">
        <v>1.567816091954023</v>
      </c>
      <c r="F387" s="260">
        <v>3.41</v>
      </c>
      <c r="G387" s="76">
        <v>10000</v>
      </c>
      <c r="H387" s="76">
        <v>517</v>
      </c>
    </row>
    <row r="388" spans="1:8" ht="12.75" customHeight="1">
      <c r="A388" s="66" t="s">
        <v>961</v>
      </c>
      <c r="B388" s="73">
        <v>43500</v>
      </c>
      <c r="C388" s="76">
        <v>20000</v>
      </c>
      <c r="D388" s="76">
        <v>682</v>
      </c>
      <c r="E388" s="259">
        <v>1.567816091954023</v>
      </c>
      <c r="F388" s="260">
        <v>3.41</v>
      </c>
      <c r="G388" s="76">
        <v>10000</v>
      </c>
      <c r="H388" s="76">
        <v>517</v>
      </c>
    </row>
    <row r="389" spans="1:8" ht="12.75" customHeight="1">
      <c r="A389" s="258" t="s">
        <v>1011</v>
      </c>
      <c r="B389" s="69"/>
      <c r="C389" s="22"/>
      <c r="D389" s="22"/>
      <c r="E389" s="235"/>
      <c r="F389" s="240"/>
      <c r="G389" s="22"/>
      <c r="H389" s="22"/>
    </row>
    <row r="390" spans="1:8" ht="12.75" customHeight="1">
      <c r="A390" s="238" t="s">
        <v>945</v>
      </c>
      <c r="B390" s="69">
        <v>50916</v>
      </c>
      <c r="C390" s="22">
        <v>7688</v>
      </c>
      <c r="D390" s="22">
        <v>7688</v>
      </c>
      <c r="E390" s="235">
        <v>15.09937936994265</v>
      </c>
      <c r="F390" s="240">
        <v>100</v>
      </c>
      <c r="G390" s="22">
        <v>3944</v>
      </c>
      <c r="H390" s="22">
        <v>3944</v>
      </c>
    </row>
    <row r="391" spans="1:8" ht="12.75" customHeight="1">
      <c r="A391" s="241" t="s">
        <v>946</v>
      </c>
      <c r="B391" s="73">
        <v>50916</v>
      </c>
      <c r="C391" s="76">
        <v>7688</v>
      </c>
      <c r="D391" s="76">
        <v>7688</v>
      </c>
      <c r="E391" s="259">
        <v>15.09937936994265</v>
      </c>
      <c r="F391" s="260">
        <v>100</v>
      </c>
      <c r="G391" s="76">
        <v>3944</v>
      </c>
      <c r="H391" s="76">
        <v>3944</v>
      </c>
    </row>
    <row r="392" spans="1:8" ht="12.75" customHeight="1">
      <c r="A392" s="67" t="s">
        <v>976</v>
      </c>
      <c r="B392" s="69">
        <v>50916</v>
      </c>
      <c r="C392" s="22">
        <v>7688</v>
      </c>
      <c r="D392" s="22">
        <v>7074</v>
      </c>
      <c r="E392" s="235">
        <v>13.893471600282819</v>
      </c>
      <c r="F392" s="240">
        <v>92.01352757544224</v>
      </c>
      <c r="G392" s="22">
        <v>3944</v>
      </c>
      <c r="H392" s="22">
        <v>3577</v>
      </c>
    </row>
    <row r="393" spans="1:8" ht="12.75" customHeight="1">
      <c r="A393" s="66" t="s">
        <v>950</v>
      </c>
      <c r="B393" s="73">
        <v>50416</v>
      </c>
      <c r="C393" s="76">
        <v>7188</v>
      </c>
      <c r="D393" s="76">
        <v>6574</v>
      </c>
      <c r="E393" s="259">
        <v>13.039511266264677</v>
      </c>
      <c r="F393" s="260">
        <v>91.4579855314413</v>
      </c>
      <c r="G393" s="76">
        <v>3444</v>
      </c>
      <c r="H393" s="76">
        <v>3077</v>
      </c>
    </row>
    <row r="394" spans="1:8" ht="12.75" customHeight="1">
      <c r="A394" s="66" t="s">
        <v>951</v>
      </c>
      <c r="B394" s="73">
        <v>50416</v>
      </c>
      <c r="C394" s="76">
        <v>7188</v>
      </c>
      <c r="D394" s="76">
        <v>6574</v>
      </c>
      <c r="E394" s="259">
        <v>13.039511266264677</v>
      </c>
      <c r="F394" s="260">
        <v>91.4579855314413</v>
      </c>
      <c r="G394" s="76">
        <v>3444</v>
      </c>
      <c r="H394" s="76">
        <v>3077</v>
      </c>
    </row>
    <row r="395" spans="1:8" s="254" customFormat="1" ht="13.5" customHeight="1">
      <c r="A395" s="86" t="s">
        <v>979</v>
      </c>
      <c r="B395" s="81">
        <v>35331</v>
      </c>
      <c r="C395" s="250">
        <v>5888</v>
      </c>
      <c r="D395" s="250">
        <v>5059</v>
      </c>
      <c r="E395" s="251">
        <v>14.318870114064136</v>
      </c>
      <c r="F395" s="252">
        <v>85.92051630434783</v>
      </c>
      <c r="G395" s="250">
        <v>2944</v>
      </c>
      <c r="H395" s="76">
        <v>2449</v>
      </c>
    </row>
    <row r="396" spans="1:8" s="254" customFormat="1" ht="13.5" customHeight="1">
      <c r="A396" s="66" t="s">
        <v>960</v>
      </c>
      <c r="B396" s="81">
        <v>500</v>
      </c>
      <c r="C396" s="250">
        <v>500</v>
      </c>
      <c r="D396" s="250">
        <v>500</v>
      </c>
      <c r="E396" s="251">
        <v>100</v>
      </c>
      <c r="F396" s="252">
        <v>0</v>
      </c>
      <c r="G396" s="76">
        <v>500</v>
      </c>
      <c r="H396" s="76">
        <v>500</v>
      </c>
    </row>
    <row r="397" spans="1:8" s="254" customFormat="1" ht="13.5" customHeight="1">
      <c r="A397" s="66" t="s">
        <v>961</v>
      </c>
      <c r="B397" s="81">
        <v>500</v>
      </c>
      <c r="C397" s="250">
        <v>500</v>
      </c>
      <c r="D397" s="250">
        <v>500</v>
      </c>
      <c r="E397" s="251">
        <v>100</v>
      </c>
      <c r="F397" s="252">
        <v>0</v>
      </c>
      <c r="G397" s="76">
        <v>500</v>
      </c>
      <c r="H397" s="76">
        <v>500</v>
      </c>
    </row>
    <row r="398" spans="1:8" ht="27" customHeight="1">
      <c r="A398" s="258" t="s">
        <v>276</v>
      </c>
      <c r="B398" s="73"/>
      <c r="C398" s="76"/>
      <c r="D398" s="76"/>
      <c r="E398" s="259"/>
      <c r="F398" s="260"/>
      <c r="G398" s="76"/>
      <c r="H398" s="76"/>
    </row>
    <row r="399" spans="1:8" ht="12.75" customHeight="1">
      <c r="A399" s="238" t="s">
        <v>945</v>
      </c>
      <c r="B399" s="69">
        <v>3282611</v>
      </c>
      <c r="C399" s="22">
        <v>304315</v>
      </c>
      <c r="D399" s="22">
        <v>264069</v>
      </c>
      <c r="E399" s="235">
        <v>8.044480445596507</v>
      </c>
      <c r="F399" s="240">
        <v>86.77488786290522</v>
      </c>
      <c r="G399" s="22">
        <v>127099</v>
      </c>
      <c r="H399" s="22">
        <v>127553</v>
      </c>
    </row>
    <row r="400" spans="1:8" ht="12.75" customHeight="1">
      <c r="A400" s="241" t="s">
        <v>946</v>
      </c>
      <c r="B400" s="73">
        <v>1212611</v>
      </c>
      <c r="C400" s="76">
        <v>263615</v>
      </c>
      <c r="D400" s="76">
        <v>263615</v>
      </c>
      <c r="E400" s="259">
        <v>21.739453130476303</v>
      </c>
      <c r="F400" s="260">
        <v>100</v>
      </c>
      <c r="G400" s="76">
        <v>127099</v>
      </c>
      <c r="H400" s="76">
        <v>127099</v>
      </c>
    </row>
    <row r="401" spans="1:8" ht="12.75" customHeight="1">
      <c r="A401" s="66" t="s">
        <v>277</v>
      </c>
      <c r="B401" s="73">
        <v>2070000</v>
      </c>
      <c r="C401" s="76">
        <v>40700</v>
      </c>
      <c r="D401" s="76">
        <v>454</v>
      </c>
      <c r="E401" s="259">
        <v>0.021932367149758453</v>
      </c>
      <c r="F401" s="260">
        <v>1.1154791154791155</v>
      </c>
      <c r="G401" s="76">
        <v>0</v>
      </c>
      <c r="H401" s="76">
        <v>454</v>
      </c>
    </row>
    <row r="402" spans="1:8" ht="12.75" customHeight="1">
      <c r="A402" s="67" t="s">
        <v>976</v>
      </c>
      <c r="B402" s="69">
        <v>3282611</v>
      </c>
      <c r="C402" s="22">
        <v>304315</v>
      </c>
      <c r="D402" s="22">
        <v>98995</v>
      </c>
      <c r="E402" s="235">
        <v>3.0157396048450456</v>
      </c>
      <c r="F402" s="240">
        <v>32.53043721144209</v>
      </c>
      <c r="G402" s="22">
        <v>127099</v>
      </c>
      <c r="H402" s="22">
        <v>53361</v>
      </c>
    </row>
    <row r="403" spans="1:8" ht="12.75" customHeight="1">
      <c r="A403" s="66" t="s">
        <v>978</v>
      </c>
      <c r="B403" s="73">
        <v>3251359</v>
      </c>
      <c r="C403" s="76">
        <v>283411</v>
      </c>
      <c r="D403" s="76">
        <v>98650</v>
      </c>
      <c r="E403" s="259">
        <v>3.034115888156306</v>
      </c>
      <c r="F403" s="260">
        <v>34.80810554283355</v>
      </c>
      <c r="G403" s="76">
        <v>109695</v>
      </c>
      <c r="H403" s="76">
        <v>53016</v>
      </c>
    </row>
    <row r="404" spans="1:8" ht="12.75" customHeight="1">
      <c r="A404" s="66" t="s">
        <v>951</v>
      </c>
      <c r="B404" s="73">
        <v>3213400</v>
      </c>
      <c r="C404" s="76">
        <v>276411</v>
      </c>
      <c r="D404" s="76">
        <v>94124</v>
      </c>
      <c r="E404" s="259">
        <v>2.929109354577706</v>
      </c>
      <c r="F404" s="260">
        <v>34.05219039763251</v>
      </c>
      <c r="G404" s="76">
        <v>105695</v>
      </c>
      <c r="H404" s="76">
        <v>51368</v>
      </c>
    </row>
    <row r="405" spans="1:8" s="254" customFormat="1" ht="12.75" customHeight="1">
      <c r="A405" s="86" t="s">
        <v>979</v>
      </c>
      <c r="B405" s="81">
        <v>339545</v>
      </c>
      <c r="C405" s="250">
        <v>56110</v>
      </c>
      <c r="D405" s="250">
        <v>44330</v>
      </c>
      <c r="E405" s="251">
        <v>13.0557069018834</v>
      </c>
      <c r="F405" s="252">
        <v>79.00552486187846</v>
      </c>
      <c r="G405" s="250">
        <v>28055</v>
      </c>
      <c r="H405" s="76">
        <v>22707</v>
      </c>
    </row>
    <row r="406" spans="1:8" ht="12.75" customHeight="1">
      <c r="A406" s="66" t="s">
        <v>981</v>
      </c>
      <c r="B406" s="73">
        <v>37959</v>
      </c>
      <c r="C406" s="76">
        <v>7000</v>
      </c>
      <c r="D406" s="76">
        <v>4526</v>
      </c>
      <c r="E406" s="259">
        <v>11.923391027160884</v>
      </c>
      <c r="F406" s="260">
        <v>64.65714285714286</v>
      </c>
      <c r="G406" s="76">
        <v>4000</v>
      </c>
      <c r="H406" s="76">
        <v>1648</v>
      </c>
    </row>
    <row r="407" spans="1:8" ht="24.75" customHeight="1">
      <c r="A407" s="257" t="s">
        <v>957</v>
      </c>
      <c r="B407" s="73">
        <v>37959</v>
      </c>
      <c r="C407" s="76">
        <v>7000</v>
      </c>
      <c r="D407" s="76">
        <v>4526</v>
      </c>
      <c r="E407" s="259">
        <v>11.923391027160884</v>
      </c>
      <c r="F407" s="260">
        <v>64.65714285714286</v>
      </c>
      <c r="G407" s="76">
        <v>4000</v>
      </c>
      <c r="H407" s="76">
        <v>1648</v>
      </c>
    </row>
    <row r="408" spans="1:8" ht="12.75">
      <c r="A408" s="66" t="s">
        <v>960</v>
      </c>
      <c r="B408" s="73">
        <v>31252</v>
      </c>
      <c r="C408" s="76">
        <v>20904</v>
      </c>
      <c r="D408" s="76">
        <v>345</v>
      </c>
      <c r="E408" s="259">
        <v>1.1039293485216948</v>
      </c>
      <c r="F408" s="260">
        <v>1.650401836969001</v>
      </c>
      <c r="G408" s="76">
        <v>17404</v>
      </c>
      <c r="H408" s="76">
        <v>345</v>
      </c>
    </row>
    <row r="409" spans="1:8" ht="12.75">
      <c r="A409" s="66" t="s">
        <v>961</v>
      </c>
      <c r="B409" s="73">
        <v>31252</v>
      </c>
      <c r="C409" s="76">
        <v>20904</v>
      </c>
      <c r="D409" s="76">
        <v>345</v>
      </c>
      <c r="E409" s="259">
        <v>1.1039293485216948</v>
      </c>
      <c r="F409" s="260">
        <v>1.650401836969001</v>
      </c>
      <c r="G409" s="76">
        <v>17404</v>
      </c>
      <c r="H409" s="76">
        <v>345</v>
      </c>
    </row>
    <row r="410" spans="1:8" ht="12.75" customHeight="1">
      <c r="A410" s="245" t="s">
        <v>278</v>
      </c>
      <c r="B410" s="69"/>
      <c r="C410" s="22"/>
      <c r="D410" s="22"/>
      <c r="E410" s="235"/>
      <c r="F410" s="240"/>
      <c r="G410" s="22"/>
      <c r="H410" s="22"/>
    </row>
    <row r="411" spans="1:8" ht="12.75" customHeight="1">
      <c r="A411" s="238" t="s">
        <v>945</v>
      </c>
      <c r="B411" s="69">
        <v>7595660</v>
      </c>
      <c r="C411" s="22">
        <v>1324009</v>
      </c>
      <c r="D411" s="22">
        <v>1323159</v>
      </c>
      <c r="E411" s="235">
        <v>17.41993454156716</v>
      </c>
      <c r="F411" s="240">
        <v>99.93580104062737</v>
      </c>
      <c r="G411" s="22">
        <v>617654</v>
      </c>
      <c r="H411" s="22">
        <v>616804</v>
      </c>
    </row>
    <row r="412" spans="1:8" ht="12.75" customHeight="1">
      <c r="A412" s="241" t="s">
        <v>946</v>
      </c>
      <c r="B412" s="73">
        <v>7593636</v>
      </c>
      <c r="C412" s="76">
        <v>1323009</v>
      </c>
      <c r="D412" s="76">
        <v>1323009</v>
      </c>
      <c r="E412" s="259">
        <v>17.42260229486902</v>
      </c>
      <c r="F412" s="260">
        <v>100</v>
      </c>
      <c r="G412" s="76">
        <v>616654</v>
      </c>
      <c r="H412" s="76">
        <v>616654</v>
      </c>
    </row>
    <row r="413" spans="1:8" ht="14.25" customHeight="1">
      <c r="A413" s="241" t="s">
        <v>947</v>
      </c>
      <c r="B413" s="73">
        <v>2024</v>
      </c>
      <c r="C413" s="76">
        <v>1000</v>
      </c>
      <c r="D413" s="76">
        <v>150</v>
      </c>
      <c r="E413" s="259">
        <v>7.41106719367589</v>
      </c>
      <c r="F413" s="260">
        <v>0</v>
      </c>
      <c r="G413" s="76">
        <v>1000</v>
      </c>
      <c r="H413" s="76">
        <v>150</v>
      </c>
    </row>
    <row r="414" spans="1:8" ht="12.75" customHeight="1">
      <c r="A414" s="67" t="s">
        <v>976</v>
      </c>
      <c r="B414" s="69">
        <v>7595660</v>
      </c>
      <c r="C414" s="22">
        <v>1324009</v>
      </c>
      <c r="D414" s="22">
        <v>1305584</v>
      </c>
      <c r="E414" s="235">
        <v>17.188552410192138</v>
      </c>
      <c r="F414" s="240">
        <v>98.60839314536382</v>
      </c>
      <c r="G414" s="22">
        <v>617654</v>
      </c>
      <c r="H414" s="22">
        <v>610706</v>
      </c>
    </row>
    <row r="415" spans="1:8" ht="12.75" customHeight="1">
      <c r="A415" s="66" t="s">
        <v>978</v>
      </c>
      <c r="B415" s="73">
        <v>7587660</v>
      </c>
      <c r="C415" s="76">
        <v>1322009</v>
      </c>
      <c r="D415" s="76">
        <v>1304316</v>
      </c>
      <c r="E415" s="259">
        <v>17.18996370422502</v>
      </c>
      <c r="F415" s="260">
        <v>98.66165812789475</v>
      </c>
      <c r="G415" s="76">
        <v>617654</v>
      </c>
      <c r="H415" s="76">
        <v>609607</v>
      </c>
    </row>
    <row r="416" spans="1:8" ht="12.75" customHeight="1">
      <c r="A416" s="66" t="s">
        <v>951</v>
      </c>
      <c r="B416" s="73">
        <v>258518</v>
      </c>
      <c r="C416" s="76">
        <v>36200</v>
      </c>
      <c r="D416" s="76">
        <v>20262</v>
      </c>
      <c r="E416" s="259">
        <v>7.837752110104519</v>
      </c>
      <c r="F416" s="260">
        <v>55.972375690607734</v>
      </c>
      <c r="G416" s="76">
        <v>18800</v>
      </c>
      <c r="H416" s="76">
        <v>12508</v>
      </c>
    </row>
    <row r="417" spans="1:8" s="254" customFormat="1" ht="12.75" customHeight="1">
      <c r="A417" s="86" t="s">
        <v>979</v>
      </c>
      <c r="B417" s="81">
        <v>117248</v>
      </c>
      <c r="C417" s="250">
        <v>15000</v>
      </c>
      <c r="D417" s="250">
        <v>12857</v>
      </c>
      <c r="E417" s="251">
        <v>10.965645469432314</v>
      </c>
      <c r="F417" s="252">
        <v>85.71333333333332</v>
      </c>
      <c r="G417" s="250">
        <v>7500</v>
      </c>
      <c r="H417" s="76">
        <v>7411</v>
      </c>
    </row>
    <row r="418" spans="1:8" ht="12.75" customHeight="1">
      <c r="A418" s="66" t="s">
        <v>981</v>
      </c>
      <c r="B418" s="73">
        <v>7329142</v>
      </c>
      <c r="C418" s="76">
        <v>1285809</v>
      </c>
      <c r="D418" s="76">
        <v>1284054</v>
      </c>
      <c r="E418" s="259">
        <v>17.519840658019724</v>
      </c>
      <c r="F418" s="260">
        <v>99.8635100547593</v>
      </c>
      <c r="G418" s="76">
        <v>598854</v>
      </c>
      <c r="H418" s="76">
        <v>597099</v>
      </c>
    </row>
    <row r="419" spans="1:8" ht="24.75" customHeight="1">
      <c r="A419" s="257" t="s">
        <v>957</v>
      </c>
      <c r="B419" s="73">
        <v>7329142</v>
      </c>
      <c r="C419" s="76">
        <v>1285809</v>
      </c>
      <c r="D419" s="76">
        <v>1284054</v>
      </c>
      <c r="E419" s="259">
        <v>17.519840658019724</v>
      </c>
      <c r="F419" s="260">
        <v>99.8635100547593</v>
      </c>
      <c r="G419" s="76">
        <v>598854</v>
      </c>
      <c r="H419" s="76">
        <v>597099</v>
      </c>
    </row>
    <row r="420" spans="1:8" ht="12.75" customHeight="1">
      <c r="A420" s="66" t="s">
        <v>960</v>
      </c>
      <c r="B420" s="73">
        <v>8000</v>
      </c>
      <c r="C420" s="76">
        <v>2000</v>
      </c>
      <c r="D420" s="76">
        <v>1268</v>
      </c>
      <c r="E420" s="259">
        <v>15.85</v>
      </c>
      <c r="F420" s="260">
        <v>63.4</v>
      </c>
      <c r="G420" s="76">
        <v>0</v>
      </c>
      <c r="H420" s="76">
        <v>1099</v>
      </c>
    </row>
    <row r="421" spans="1:8" ht="12.75" customHeight="1">
      <c r="A421" s="66" t="s">
        <v>961</v>
      </c>
      <c r="B421" s="73">
        <v>8000</v>
      </c>
      <c r="C421" s="76">
        <v>2000</v>
      </c>
      <c r="D421" s="76">
        <v>1268</v>
      </c>
      <c r="E421" s="259">
        <v>15.85</v>
      </c>
      <c r="F421" s="260">
        <v>63.4</v>
      </c>
      <c r="G421" s="76">
        <v>0</v>
      </c>
      <c r="H421" s="76">
        <v>1099</v>
      </c>
    </row>
    <row r="422" spans="1:8" ht="12.75" customHeight="1">
      <c r="A422" s="258" t="s">
        <v>279</v>
      </c>
      <c r="B422" s="73"/>
      <c r="C422" s="76"/>
      <c r="D422" s="76"/>
      <c r="E422" s="235"/>
      <c r="F422" s="240"/>
      <c r="G422" s="76"/>
      <c r="H422" s="76"/>
    </row>
    <row r="423" spans="1:8" ht="12.75" customHeight="1">
      <c r="A423" s="238" t="s">
        <v>945</v>
      </c>
      <c r="B423" s="69">
        <v>157462</v>
      </c>
      <c r="C423" s="22">
        <v>22843</v>
      </c>
      <c r="D423" s="22">
        <v>22843</v>
      </c>
      <c r="E423" s="235">
        <v>14.506992163188578</v>
      </c>
      <c r="F423" s="240">
        <v>100</v>
      </c>
      <c r="G423" s="22">
        <v>11300</v>
      </c>
      <c r="H423" s="22">
        <v>11300</v>
      </c>
    </row>
    <row r="424" spans="1:8" ht="12.75" customHeight="1">
      <c r="A424" s="241" t="s">
        <v>946</v>
      </c>
      <c r="B424" s="73">
        <v>157462</v>
      </c>
      <c r="C424" s="76">
        <v>22843</v>
      </c>
      <c r="D424" s="76">
        <v>22843</v>
      </c>
      <c r="E424" s="259">
        <v>14.506992163188578</v>
      </c>
      <c r="F424" s="260">
        <v>100</v>
      </c>
      <c r="G424" s="76">
        <v>11300</v>
      </c>
      <c r="H424" s="76">
        <v>11300</v>
      </c>
    </row>
    <row r="425" spans="1:8" ht="12.75" customHeight="1">
      <c r="A425" s="67" t="s">
        <v>976</v>
      </c>
      <c r="B425" s="69">
        <v>157462</v>
      </c>
      <c r="C425" s="22">
        <v>22843</v>
      </c>
      <c r="D425" s="22">
        <v>22843</v>
      </c>
      <c r="E425" s="235">
        <v>14.506992163188578</v>
      </c>
      <c r="F425" s="240">
        <v>100</v>
      </c>
      <c r="G425" s="22">
        <v>11300</v>
      </c>
      <c r="H425" s="22">
        <v>11300</v>
      </c>
    </row>
    <row r="426" spans="1:8" ht="12.75" customHeight="1">
      <c r="A426" s="66" t="s">
        <v>978</v>
      </c>
      <c r="B426" s="73">
        <v>149562</v>
      </c>
      <c r="C426" s="76">
        <v>22843</v>
      </c>
      <c r="D426" s="76">
        <v>22843</v>
      </c>
      <c r="E426" s="259">
        <v>15.273264599296613</v>
      </c>
      <c r="F426" s="260">
        <v>100</v>
      </c>
      <c r="G426" s="76">
        <v>11300</v>
      </c>
      <c r="H426" s="76">
        <v>11300</v>
      </c>
    </row>
    <row r="427" spans="1:8" ht="12.75" customHeight="1">
      <c r="A427" s="66" t="s">
        <v>951</v>
      </c>
      <c r="B427" s="73">
        <v>149562</v>
      </c>
      <c r="C427" s="76">
        <v>22843</v>
      </c>
      <c r="D427" s="76">
        <v>22843</v>
      </c>
      <c r="E427" s="259">
        <v>15.273264599296613</v>
      </c>
      <c r="F427" s="260">
        <v>100</v>
      </c>
      <c r="G427" s="76">
        <v>11300</v>
      </c>
      <c r="H427" s="76">
        <v>11300</v>
      </c>
    </row>
    <row r="428" spans="1:8" s="254" customFormat="1" ht="12.75" customHeight="1">
      <c r="A428" s="86" t="s">
        <v>979</v>
      </c>
      <c r="B428" s="81">
        <v>83819</v>
      </c>
      <c r="C428" s="250">
        <v>12600</v>
      </c>
      <c r="D428" s="250">
        <v>12619</v>
      </c>
      <c r="E428" s="251">
        <v>15.05505911547501</v>
      </c>
      <c r="F428" s="252">
        <v>100.15079365079364</v>
      </c>
      <c r="G428" s="250">
        <v>6300</v>
      </c>
      <c r="H428" s="76">
        <v>6319</v>
      </c>
    </row>
    <row r="429" spans="1:8" ht="12.75" customHeight="1">
      <c r="A429" s="66" t="s">
        <v>960</v>
      </c>
      <c r="B429" s="73">
        <v>7900</v>
      </c>
      <c r="C429" s="76">
        <v>0</v>
      </c>
      <c r="D429" s="76">
        <v>0</v>
      </c>
      <c r="E429" s="259">
        <v>0</v>
      </c>
      <c r="F429" s="260">
        <v>0</v>
      </c>
      <c r="G429" s="76">
        <v>0</v>
      </c>
      <c r="H429" s="76">
        <v>0</v>
      </c>
    </row>
    <row r="430" spans="1:8" ht="12.75" customHeight="1">
      <c r="A430" s="66" t="s">
        <v>961</v>
      </c>
      <c r="B430" s="73">
        <v>7900</v>
      </c>
      <c r="C430" s="76">
        <v>0</v>
      </c>
      <c r="D430" s="76">
        <v>0</v>
      </c>
      <c r="E430" s="259">
        <v>0</v>
      </c>
      <c r="F430" s="260">
        <v>0</v>
      </c>
      <c r="G430" s="76">
        <v>0</v>
      </c>
      <c r="H430" s="76">
        <v>0</v>
      </c>
    </row>
    <row r="431" spans="1:8" ht="25.5" customHeight="1">
      <c r="A431" s="258" t="s">
        <v>280</v>
      </c>
      <c r="B431" s="73"/>
      <c r="C431" s="76"/>
      <c r="D431" s="76"/>
      <c r="E431" s="259"/>
      <c r="F431" s="260"/>
      <c r="G431" s="76"/>
      <c r="H431" s="76"/>
    </row>
    <row r="432" spans="1:8" ht="12.75" customHeight="1">
      <c r="A432" s="238" t="s">
        <v>945</v>
      </c>
      <c r="B432" s="181">
        <v>1676908</v>
      </c>
      <c r="C432" s="237">
        <v>274814</v>
      </c>
      <c r="D432" s="237">
        <v>274814</v>
      </c>
      <c r="E432" s="259">
        <v>16.388138168581698</v>
      </c>
      <c r="F432" s="260">
        <v>100</v>
      </c>
      <c r="G432" s="237">
        <v>177108</v>
      </c>
      <c r="H432" s="237">
        <v>177108</v>
      </c>
    </row>
    <row r="433" spans="1:8" ht="12.75" customHeight="1">
      <c r="A433" s="241" t="s">
        <v>946</v>
      </c>
      <c r="B433" s="73">
        <v>1676908</v>
      </c>
      <c r="C433" s="76">
        <v>274814</v>
      </c>
      <c r="D433" s="76">
        <v>274814</v>
      </c>
      <c r="E433" s="259">
        <v>16.388138168581698</v>
      </c>
      <c r="F433" s="260">
        <v>100</v>
      </c>
      <c r="G433" s="76">
        <v>177108</v>
      </c>
      <c r="H433" s="76">
        <v>177108</v>
      </c>
    </row>
    <row r="434" spans="1:8" ht="12.75" customHeight="1">
      <c r="A434" s="67" t="s">
        <v>976</v>
      </c>
      <c r="B434" s="181">
        <v>1676908</v>
      </c>
      <c r="C434" s="237">
        <v>274814</v>
      </c>
      <c r="D434" s="237">
        <v>67727</v>
      </c>
      <c r="E434" s="259">
        <v>4.038802367213943</v>
      </c>
      <c r="F434" s="260">
        <v>24.64466875777799</v>
      </c>
      <c r="G434" s="237">
        <v>177108</v>
      </c>
      <c r="H434" s="237">
        <v>47412</v>
      </c>
    </row>
    <row r="435" spans="1:8" ht="12.75" customHeight="1">
      <c r="A435" s="66" t="s">
        <v>978</v>
      </c>
      <c r="B435" s="73">
        <v>576714</v>
      </c>
      <c r="C435" s="76">
        <v>107715</v>
      </c>
      <c r="D435" s="76">
        <v>45891</v>
      </c>
      <c r="E435" s="259">
        <v>7.957323734121245</v>
      </c>
      <c r="F435" s="260">
        <v>42.60409413730678</v>
      </c>
      <c r="G435" s="76">
        <v>56558</v>
      </c>
      <c r="H435" s="76">
        <v>32609</v>
      </c>
    </row>
    <row r="436" spans="1:8" ht="12.75" customHeight="1">
      <c r="A436" s="66" t="s">
        <v>951</v>
      </c>
      <c r="B436" s="73">
        <v>576714</v>
      </c>
      <c r="C436" s="76">
        <v>107715</v>
      </c>
      <c r="D436" s="76">
        <v>45891</v>
      </c>
      <c r="E436" s="259">
        <v>7.957323734121245</v>
      </c>
      <c r="F436" s="260">
        <v>42.60409413730678</v>
      </c>
      <c r="G436" s="76">
        <v>56558</v>
      </c>
      <c r="H436" s="76">
        <v>32609</v>
      </c>
    </row>
    <row r="437" spans="1:8" s="262" customFormat="1" ht="12.75" customHeight="1">
      <c r="A437" s="261" t="s">
        <v>979</v>
      </c>
      <c r="B437" s="81">
        <v>259620</v>
      </c>
      <c r="C437" s="250">
        <v>31545</v>
      </c>
      <c r="D437" s="250">
        <v>19967</v>
      </c>
      <c r="E437" s="251">
        <v>7.690855866266082</v>
      </c>
      <c r="F437" s="252">
        <v>63.29687747662071</v>
      </c>
      <c r="G437" s="250">
        <v>18005</v>
      </c>
      <c r="H437" s="76">
        <v>12023</v>
      </c>
    </row>
    <row r="438" spans="1:8" ht="12.75" customHeight="1">
      <c r="A438" s="66" t="s">
        <v>960</v>
      </c>
      <c r="B438" s="73">
        <v>1100194</v>
      </c>
      <c r="C438" s="76">
        <v>167099</v>
      </c>
      <c r="D438" s="76">
        <v>21836</v>
      </c>
      <c r="E438" s="259">
        <v>1.9847408729733118</v>
      </c>
      <c r="F438" s="260">
        <v>13.06770238002621</v>
      </c>
      <c r="G438" s="76">
        <v>120550</v>
      </c>
      <c r="H438" s="76">
        <v>14803</v>
      </c>
    </row>
    <row r="439" spans="1:8" ht="12.75" customHeight="1">
      <c r="A439" s="66" t="s">
        <v>961</v>
      </c>
      <c r="B439" s="73">
        <v>103000</v>
      </c>
      <c r="C439" s="76">
        <v>84000</v>
      </c>
      <c r="D439" s="76">
        <v>3490</v>
      </c>
      <c r="E439" s="259">
        <v>3.388349514563107</v>
      </c>
      <c r="F439" s="260">
        <v>4.154761904761905</v>
      </c>
      <c r="G439" s="76">
        <v>79000</v>
      </c>
      <c r="H439" s="76">
        <v>1660</v>
      </c>
    </row>
    <row r="440" spans="1:8" ht="12.75" customHeight="1">
      <c r="A440" s="66" t="s">
        <v>962</v>
      </c>
      <c r="B440" s="73">
        <v>997194</v>
      </c>
      <c r="C440" s="76">
        <v>83099</v>
      </c>
      <c r="D440" s="76">
        <v>18346</v>
      </c>
      <c r="E440" s="259">
        <v>1.8397623732192532</v>
      </c>
      <c r="F440" s="260">
        <v>22.07728131505794</v>
      </c>
      <c r="G440" s="76">
        <v>41550</v>
      </c>
      <c r="H440" s="76">
        <v>13143</v>
      </c>
    </row>
    <row r="441" spans="1:8" ht="25.5" customHeight="1">
      <c r="A441" s="258" t="s">
        <v>281</v>
      </c>
      <c r="B441" s="73"/>
      <c r="C441" s="76"/>
      <c r="D441" s="76"/>
      <c r="E441" s="259"/>
      <c r="F441" s="260"/>
      <c r="G441" s="76"/>
      <c r="H441" s="76"/>
    </row>
    <row r="442" spans="1:8" ht="12.75" customHeight="1">
      <c r="A442" s="238" t="s">
        <v>945</v>
      </c>
      <c r="B442" s="69">
        <v>9638352</v>
      </c>
      <c r="C442" s="22">
        <v>3165868</v>
      </c>
      <c r="D442" s="22">
        <v>2024782</v>
      </c>
      <c r="E442" s="235">
        <v>21.007553988482677</v>
      </c>
      <c r="F442" s="240">
        <v>63.95661474199177</v>
      </c>
      <c r="G442" s="22">
        <v>1454347</v>
      </c>
      <c r="H442" s="22">
        <v>1333501</v>
      </c>
    </row>
    <row r="443" spans="1:8" ht="12.75">
      <c r="A443" s="241" t="s">
        <v>946</v>
      </c>
      <c r="B443" s="73">
        <v>7888149</v>
      </c>
      <c r="C443" s="76">
        <v>1940288</v>
      </c>
      <c r="D443" s="76">
        <v>1940288</v>
      </c>
      <c r="E443" s="259">
        <v>24.597506968998683</v>
      </c>
      <c r="F443" s="260">
        <v>100</v>
      </c>
      <c r="G443" s="76">
        <v>1320997</v>
      </c>
      <c r="H443" s="76">
        <v>1320997</v>
      </c>
    </row>
    <row r="444" spans="1:8" ht="14.25" customHeight="1">
      <c r="A444" s="241" t="s">
        <v>947</v>
      </c>
      <c r="B444" s="73">
        <v>70000</v>
      </c>
      <c r="C444" s="76">
        <v>14000</v>
      </c>
      <c r="D444" s="76">
        <v>15814</v>
      </c>
      <c r="E444" s="259">
        <v>22.59142857142857</v>
      </c>
      <c r="F444" s="260">
        <v>112.95714285714287</v>
      </c>
      <c r="G444" s="76">
        <v>7000</v>
      </c>
      <c r="H444" s="76">
        <v>12504</v>
      </c>
    </row>
    <row r="445" spans="1:8" ht="14.25" customHeight="1">
      <c r="A445" s="66" t="s">
        <v>277</v>
      </c>
      <c r="B445" s="73">
        <v>1680203</v>
      </c>
      <c r="C445" s="76">
        <v>1211580</v>
      </c>
      <c r="D445" s="76">
        <v>68680</v>
      </c>
      <c r="E445" s="259">
        <v>0</v>
      </c>
      <c r="F445" s="260">
        <v>0</v>
      </c>
      <c r="G445" s="76">
        <v>126350</v>
      </c>
      <c r="H445" s="76">
        <v>0</v>
      </c>
    </row>
    <row r="446" spans="1:8" ht="12.75" customHeight="1">
      <c r="A446" s="67" t="s">
        <v>976</v>
      </c>
      <c r="B446" s="69">
        <v>9613352</v>
      </c>
      <c r="C446" s="22">
        <v>3163868</v>
      </c>
      <c r="D446" s="22">
        <v>631539</v>
      </c>
      <c r="E446" s="235">
        <v>6.569394317403544</v>
      </c>
      <c r="F446" s="240">
        <v>19.96097814447379</v>
      </c>
      <c r="G446" s="22">
        <v>1453347</v>
      </c>
      <c r="H446" s="22">
        <v>289086</v>
      </c>
    </row>
    <row r="447" spans="1:8" ht="12.75" customHeight="1">
      <c r="A447" s="66" t="s">
        <v>978</v>
      </c>
      <c r="B447" s="73">
        <v>9152975</v>
      </c>
      <c r="C447" s="76">
        <v>3137368</v>
      </c>
      <c r="D447" s="76">
        <v>629972</v>
      </c>
      <c r="E447" s="259">
        <v>6.882702072277047</v>
      </c>
      <c r="F447" s="260">
        <v>20.079633629207667</v>
      </c>
      <c r="G447" s="76">
        <v>1450147</v>
      </c>
      <c r="H447" s="76">
        <v>288436</v>
      </c>
    </row>
    <row r="448" spans="1:8" ht="12.75" customHeight="1">
      <c r="A448" s="66" t="s">
        <v>951</v>
      </c>
      <c r="B448" s="73">
        <v>5718719</v>
      </c>
      <c r="C448" s="76">
        <v>1741653</v>
      </c>
      <c r="D448" s="76">
        <v>507794</v>
      </c>
      <c r="E448" s="259">
        <v>8.879506057213163</v>
      </c>
      <c r="F448" s="260">
        <v>29.15586514650163</v>
      </c>
      <c r="G448" s="76">
        <v>403475</v>
      </c>
      <c r="H448" s="76">
        <v>209651</v>
      </c>
    </row>
    <row r="449" spans="1:8" s="254" customFormat="1" ht="12.75" customHeight="1">
      <c r="A449" s="86" t="s">
        <v>979</v>
      </c>
      <c r="B449" s="81">
        <v>1701266</v>
      </c>
      <c r="C449" s="250">
        <v>253743</v>
      </c>
      <c r="D449" s="250">
        <v>231847</v>
      </c>
      <c r="E449" s="251">
        <v>13.627910038759373</v>
      </c>
      <c r="F449" s="252">
        <v>91.37079643576375</v>
      </c>
      <c r="G449" s="250">
        <v>118980</v>
      </c>
      <c r="H449" s="76">
        <v>107506</v>
      </c>
    </row>
    <row r="450" spans="1:8" ht="12.75" customHeight="1">
      <c r="A450" s="66" t="s">
        <v>981</v>
      </c>
      <c r="B450" s="73">
        <v>3434256</v>
      </c>
      <c r="C450" s="76">
        <v>1395715</v>
      </c>
      <c r="D450" s="76">
        <v>122178</v>
      </c>
      <c r="E450" s="259">
        <v>3.557626455337051</v>
      </c>
      <c r="F450" s="260">
        <v>8.753792858857288</v>
      </c>
      <c r="G450" s="76">
        <v>1046672</v>
      </c>
      <c r="H450" s="76">
        <v>78785</v>
      </c>
    </row>
    <row r="451" spans="1:8" ht="24.75" customHeight="1">
      <c r="A451" s="257" t="s">
        <v>957</v>
      </c>
      <c r="B451" s="73">
        <v>3298717</v>
      </c>
      <c r="C451" s="76">
        <v>1388708</v>
      </c>
      <c r="D451" s="76">
        <v>120851</v>
      </c>
      <c r="E451" s="259">
        <v>3.6635758690424187</v>
      </c>
      <c r="F451" s="260">
        <v>8.702405401279464</v>
      </c>
      <c r="G451" s="76">
        <v>1046672</v>
      </c>
      <c r="H451" s="76">
        <v>78785</v>
      </c>
    </row>
    <row r="452" spans="1:8" ht="24.75" customHeight="1">
      <c r="A452" s="257" t="s">
        <v>1009</v>
      </c>
      <c r="B452" s="73">
        <v>135539</v>
      </c>
      <c r="C452" s="76">
        <v>7007</v>
      </c>
      <c r="D452" s="76">
        <v>1327</v>
      </c>
      <c r="E452" s="259">
        <v>0.9790539992179372</v>
      </c>
      <c r="F452" s="260">
        <v>18.938204652490366</v>
      </c>
      <c r="G452" s="76">
        <v>0</v>
      </c>
      <c r="H452" s="76">
        <v>0</v>
      </c>
    </row>
    <row r="453" spans="1:8" ht="12.75" customHeight="1">
      <c r="A453" s="66" t="s">
        <v>960</v>
      </c>
      <c r="B453" s="73">
        <v>460377</v>
      </c>
      <c r="C453" s="76">
        <v>26500</v>
      </c>
      <c r="D453" s="76">
        <v>1567</v>
      </c>
      <c r="E453" s="259">
        <v>0.3403732158643894</v>
      </c>
      <c r="F453" s="260">
        <v>5.913207547169811</v>
      </c>
      <c r="G453" s="76">
        <v>3200</v>
      </c>
      <c r="H453" s="76">
        <v>650</v>
      </c>
    </row>
    <row r="454" spans="1:8" ht="12.75">
      <c r="A454" s="66" t="s">
        <v>961</v>
      </c>
      <c r="B454" s="73">
        <v>460377</v>
      </c>
      <c r="C454" s="76">
        <v>26500</v>
      </c>
      <c r="D454" s="76">
        <v>1567</v>
      </c>
      <c r="E454" s="259">
        <v>0.3403732158643894</v>
      </c>
      <c r="F454" s="260">
        <v>5.913207547169811</v>
      </c>
      <c r="G454" s="76">
        <v>3200</v>
      </c>
      <c r="H454" s="76">
        <v>650</v>
      </c>
    </row>
    <row r="455" spans="1:8" ht="12.75">
      <c r="A455" s="67" t="s">
        <v>964</v>
      </c>
      <c r="B455" s="73">
        <v>25000</v>
      </c>
      <c r="C455" s="76">
        <v>2000</v>
      </c>
      <c r="D455" s="76">
        <v>1393243</v>
      </c>
      <c r="E455" s="259" t="s">
        <v>1472</v>
      </c>
      <c r="F455" s="260" t="s">
        <v>1472</v>
      </c>
      <c r="G455" s="76">
        <v>1000</v>
      </c>
      <c r="H455" s="76">
        <v>1044415</v>
      </c>
    </row>
    <row r="456" spans="1:8" ht="38.25">
      <c r="A456" s="75" t="s">
        <v>967</v>
      </c>
      <c r="B456" s="73">
        <v>-25000</v>
      </c>
      <c r="C456" s="76">
        <v>-2000</v>
      </c>
      <c r="D456" s="76">
        <v>-2000</v>
      </c>
      <c r="E456" s="259" t="s">
        <v>1472</v>
      </c>
      <c r="F456" s="260" t="s">
        <v>1472</v>
      </c>
      <c r="G456" s="76">
        <v>-1000</v>
      </c>
      <c r="H456" s="76">
        <v>-1000</v>
      </c>
    </row>
    <row r="457" spans="1:8" ht="12.75" customHeight="1">
      <c r="A457" s="258" t="s">
        <v>282</v>
      </c>
      <c r="B457" s="73"/>
      <c r="C457" s="76"/>
      <c r="D457" s="76"/>
      <c r="E457" s="259"/>
      <c r="F457" s="260"/>
      <c r="G457" s="76"/>
      <c r="H457" s="76"/>
    </row>
    <row r="458" spans="1:8" ht="12.75" customHeight="1">
      <c r="A458" s="238" t="s">
        <v>945</v>
      </c>
      <c r="B458" s="22">
        <v>159339097</v>
      </c>
      <c r="C458" s="22">
        <v>27953898</v>
      </c>
      <c r="D458" s="22">
        <v>27953898</v>
      </c>
      <c r="E458" s="235">
        <v>17.543652829914056</v>
      </c>
      <c r="F458" s="240">
        <v>100</v>
      </c>
      <c r="G458" s="22">
        <v>14907599</v>
      </c>
      <c r="H458" s="22">
        <v>14907599</v>
      </c>
    </row>
    <row r="459" spans="1:8" ht="12.75" customHeight="1">
      <c r="A459" s="241" t="s">
        <v>946</v>
      </c>
      <c r="B459" s="268">
        <v>159339097</v>
      </c>
      <c r="C459" s="76">
        <v>27953898</v>
      </c>
      <c r="D459" s="76">
        <v>27953898</v>
      </c>
      <c r="E459" s="259">
        <v>17.543652829914056</v>
      </c>
      <c r="F459" s="260">
        <v>100</v>
      </c>
      <c r="G459" s="76">
        <v>14907599</v>
      </c>
      <c r="H459" s="76">
        <v>14907599</v>
      </c>
    </row>
    <row r="460" spans="1:8" ht="12.75" customHeight="1">
      <c r="A460" s="67" t="s">
        <v>976</v>
      </c>
      <c r="B460" s="69">
        <v>159339097</v>
      </c>
      <c r="C460" s="22">
        <v>27953898</v>
      </c>
      <c r="D460" s="22">
        <v>26111529</v>
      </c>
      <c r="E460" s="235">
        <v>16.387396120363356</v>
      </c>
      <c r="F460" s="240">
        <v>93.4092590593269</v>
      </c>
      <c r="G460" s="22">
        <v>14907599</v>
      </c>
      <c r="H460" s="22">
        <v>13287230</v>
      </c>
    </row>
    <row r="461" spans="1:8" ht="12.75" customHeight="1">
      <c r="A461" s="66" t="s">
        <v>978</v>
      </c>
      <c r="B461" s="73">
        <v>153839222</v>
      </c>
      <c r="C461" s="76">
        <v>26579493</v>
      </c>
      <c r="D461" s="76">
        <v>25567894</v>
      </c>
      <c r="E461" s="259">
        <v>16.61987994193054</v>
      </c>
      <c r="F461" s="260">
        <v>96.19406209140257</v>
      </c>
      <c r="G461" s="76">
        <v>13705194</v>
      </c>
      <c r="H461" s="76">
        <v>12743595</v>
      </c>
    </row>
    <row r="462" spans="1:8" ht="12.75" customHeight="1">
      <c r="A462" s="66" t="s">
        <v>954</v>
      </c>
      <c r="B462" s="73">
        <v>153839222</v>
      </c>
      <c r="C462" s="76">
        <v>26579493</v>
      </c>
      <c r="D462" s="76">
        <v>25567894</v>
      </c>
      <c r="E462" s="259">
        <v>16.61987994193054</v>
      </c>
      <c r="F462" s="260">
        <v>96.19406209140257</v>
      </c>
      <c r="G462" s="76">
        <v>13705194</v>
      </c>
      <c r="H462" s="76">
        <v>12743595</v>
      </c>
    </row>
    <row r="463" spans="1:8" ht="12.75" customHeight="1">
      <c r="A463" s="253" t="s">
        <v>956</v>
      </c>
      <c r="B463" s="81">
        <v>153839222</v>
      </c>
      <c r="C463" s="250">
        <v>26579493</v>
      </c>
      <c r="D463" s="250">
        <v>25567894</v>
      </c>
      <c r="E463" s="251">
        <v>16.61987994193054</v>
      </c>
      <c r="F463" s="252">
        <v>96.19406209140257</v>
      </c>
      <c r="G463" s="250">
        <v>24705194</v>
      </c>
      <c r="H463" s="250">
        <v>12743595</v>
      </c>
    </row>
    <row r="464" spans="1:8" ht="12.75">
      <c r="A464" s="66" t="s">
        <v>960</v>
      </c>
      <c r="B464" s="73">
        <v>5499875</v>
      </c>
      <c r="C464" s="76">
        <v>1374405</v>
      </c>
      <c r="D464" s="76">
        <v>543635</v>
      </c>
      <c r="E464" s="259">
        <v>9.88449737494034</v>
      </c>
      <c r="F464" s="260">
        <v>39.55420709325126</v>
      </c>
      <c r="G464" s="76">
        <v>1202405</v>
      </c>
      <c r="H464" s="76">
        <v>543635</v>
      </c>
    </row>
    <row r="465" spans="1:8" ht="12.75">
      <c r="A465" s="66" t="s">
        <v>962</v>
      </c>
      <c r="B465" s="73">
        <v>5499875</v>
      </c>
      <c r="C465" s="76">
        <v>1374405</v>
      </c>
      <c r="D465" s="76">
        <v>543635</v>
      </c>
      <c r="E465" s="259">
        <v>9.88449737494034</v>
      </c>
      <c r="F465" s="260">
        <v>39.55420709325126</v>
      </c>
      <c r="G465" s="76">
        <v>1202405</v>
      </c>
      <c r="H465" s="76">
        <v>543635</v>
      </c>
    </row>
    <row r="466" spans="1:8" ht="12.75">
      <c r="A466" s="253" t="s">
        <v>956</v>
      </c>
      <c r="B466" s="81">
        <v>5499875</v>
      </c>
      <c r="C466" s="250">
        <v>1374405</v>
      </c>
      <c r="D466" s="250">
        <v>543635</v>
      </c>
      <c r="E466" s="251">
        <v>9.88449737494034</v>
      </c>
      <c r="F466" s="252">
        <v>39.55420709325126</v>
      </c>
      <c r="G466" s="250">
        <v>1202405</v>
      </c>
      <c r="H466" s="250">
        <v>543635</v>
      </c>
    </row>
    <row r="467" spans="1:8" ht="12.75" customHeight="1">
      <c r="A467" s="258" t="s">
        <v>283</v>
      </c>
      <c r="B467" s="73"/>
      <c r="C467" s="76"/>
      <c r="D467" s="76"/>
      <c r="E467" s="235"/>
      <c r="F467" s="240"/>
      <c r="G467" s="76"/>
      <c r="H467" s="76"/>
    </row>
    <row r="468" spans="1:8" ht="12.75" customHeight="1">
      <c r="A468" s="238" t="s">
        <v>945</v>
      </c>
      <c r="B468" s="69">
        <v>7677897</v>
      </c>
      <c r="C468" s="22">
        <v>1333150</v>
      </c>
      <c r="D468" s="22">
        <v>1333150</v>
      </c>
      <c r="E468" s="235">
        <v>17.363478567112843</v>
      </c>
      <c r="F468" s="240">
        <v>100</v>
      </c>
      <c r="G468" s="22">
        <v>616075</v>
      </c>
      <c r="H468" s="22">
        <v>616075</v>
      </c>
    </row>
    <row r="469" spans="1:8" ht="12.75" customHeight="1">
      <c r="A469" s="241" t="s">
        <v>284</v>
      </c>
      <c r="B469" s="73">
        <v>7677897</v>
      </c>
      <c r="C469" s="76">
        <v>1333150</v>
      </c>
      <c r="D469" s="76">
        <v>1333150</v>
      </c>
      <c r="E469" s="259">
        <v>17.363478567112843</v>
      </c>
      <c r="F469" s="260">
        <v>100</v>
      </c>
      <c r="G469" s="76">
        <v>616075</v>
      </c>
      <c r="H469" s="76">
        <v>616075</v>
      </c>
    </row>
    <row r="470" spans="1:8" ht="12.75" customHeight="1">
      <c r="A470" s="67" t="s">
        <v>976</v>
      </c>
      <c r="B470" s="69">
        <v>7677897</v>
      </c>
      <c r="C470" s="22">
        <v>1333150</v>
      </c>
      <c r="D470" s="22">
        <v>1324950</v>
      </c>
      <c r="E470" s="235">
        <v>17.25667848891435</v>
      </c>
      <c r="F470" s="240">
        <v>99.38491542587106</v>
      </c>
      <c r="G470" s="22">
        <v>616075</v>
      </c>
      <c r="H470" s="22">
        <v>616275</v>
      </c>
    </row>
    <row r="471" spans="1:8" ht="12.75" customHeight="1">
      <c r="A471" s="66" t="s">
        <v>978</v>
      </c>
      <c r="B471" s="73">
        <v>7677897</v>
      </c>
      <c r="C471" s="76">
        <v>1333150</v>
      </c>
      <c r="D471" s="76">
        <v>1324950</v>
      </c>
      <c r="E471" s="259">
        <v>17.25667848891435</v>
      </c>
      <c r="F471" s="260">
        <v>99.38491542587106</v>
      </c>
      <c r="G471" s="76">
        <v>616075</v>
      </c>
      <c r="H471" s="76">
        <v>616275</v>
      </c>
    </row>
    <row r="472" spans="1:8" ht="13.5" customHeight="1">
      <c r="A472" s="66" t="s">
        <v>981</v>
      </c>
      <c r="B472" s="73">
        <v>7677897</v>
      </c>
      <c r="C472" s="76">
        <v>1333150</v>
      </c>
      <c r="D472" s="76">
        <v>1324950</v>
      </c>
      <c r="E472" s="259">
        <v>17.25667848891435</v>
      </c>
      <c r="F472" s="260">
        <v>99.38491542587106</v>
      </c>
      <c r="G472" s="76">
        <v>616075</v>
      </c>
      <c r="H472" s="76">
        <v>616275</v>
      </c>
    </row>
    <row r="473" spans="1:8" ht="13.5" customHeight="1">
      <c r="A473" s="253" t="s">
        <v>956</v>
      </c>
      <c r="B473" s="81">
        <v>7427897</v>
      </c>
      <c r="C473" s="250">
        <v>1292150</v>
      </c>
      <c r="D473" s="250">
        <v>1292150</v>
      </c>
      <c r="E473" s="251">
        <v>17.3959062706443</v>
      </c>
      <c r="F473" s="252">
        <v>100</v>
      </c>
      <c r="G473" s="250">
        <v>596075</v>
      </c>
      <c r="H473" s="250">
        <v>596075</v>
      </c>
    </row>
    <row r="474" spans="1:8" ht="24" customHeight="1">
      <c r="A474" s="257" t="s">
        <v>957</v>
      </c>
      <c r="B474" s="73">
        <v>250000</v>
      </c>
      <c r="C474" s="76">
        <v>41000</v>
      </c>
      <c r="D474" s="76">
        <v>32800</v>
      </c>
      <c r="E474" s="259">
        <v>13.12</v>
      </c>
      <c r="F474" s="260">
        <v>80</v>
      </c>
      <c r="G474" s="76">
        <v>20000</v>
      </c>
      <c r="H474" s="76">
        <v>20200</v>
      </c>
    </row>
    <row r="475" spans="1:8" ht="13.5" customHeight="1">
      <c r="A475" s="253" t="s">
        <v>956</v>
      </c>
      <c r="B475" s="81">
        <v>250000</v>
      </c>
      <c r="C475" s="250">
        <v>41000</v>
      </c>
      <c r="D475" s="250">
        <v>32800</v>
      </c>
      <c r="E475" s="251">
        <v>13.12</v>
      </c>
      <c r="F475" s="252">
        <v>80</v>
      </c>
      <c r="G475" s="250">
        <v>20000</v>
      </c>
      <c r="H475" s="250">
        <v>20200</v>
      </c>
    </row>
    <row r="476" spans="1:8" ht="27" customHeight="1">
      <c r="A476" s="258" t="s">
        <v>285</v>
      </c>
      <c r="B476" s="269"/>
      <c r="C476" s="76"/>
      <c r="D476" s="270"/>
      <c r="E476" s="259"/>
      <c r="F476" s="260"/>
      <c r="G476" s="270"/>
      <c r="H476" s="76"/>
    </row>
    <row r="477" spans="1:8" ht="12.75" customHeight="1">
      <c r="A477" s="238" t="s">
        <v>945</v>
      </c>
      <c r="B477" s="181">
        <v>0</v>
      </c>
      <c r="C477" s="271">
        <v>0</v>
      </c>
      <c r="D477" s="22">
        <v>0</v>
      </c>
      <c r="E477" s="259">
        <v>0</v>
      </c>
      <c r="F477" s="260">
        <v>0</v>
      </c>
      <c r="G477" s="22">
        <v>-1500000</v>
      </c>
      <c r="H477" s="22">
        <v>-1500000</v>
      </c>
    </row>
    <row r="478" spans="1:8" ht="12" customHeight="1">
      <c r="A478" s="241" t="s">
        <v>284</v>
      </c>
      <c r="B478" s="73">
        <v>0</v>
      </c>
      <c r="C478" s="270">
        <v>0</v>
      </c>
      <c r="D478" s="270">
        <v>0</v>
      </c>
      <c r="E478" s="259">
        <v>0</v>
      </c>
      <c r="F478" s="260">
        <v>0</v>
      </c>
      <c r="G478" s="76">
        <v>-1500000</v>
      </c>
      <c r="H478" s="76">
        <v>-1500000</v>
      </c>
    </row>
    <row r="479" spans="1:8" ht="13.5" customHeight="1">
      <c r="A479" s="67" t="s">
        <v>976</v>
      </c>
      <c r="B479" s="181">
        <v>0</v>
      </c>
      <c r="C479" s="272">
        <v>0</v>
      </c>
      <c r="D479" s="273">
        <v>0</v>
      </c>
      <c r="E479" s="259">
        <v>0</v>
      </c>
      <c r="F479" s="260">
        <v>0</v>
      </c>
      <c r="G479" s="273">
        <v>-1500000</v>
      </c>
      <c r="H479" s="273">
        <v>0</v>
      </c>
    </row>
    <row r="480" spans="1:8" ht="13.5" customHeight="1">
      <c r="A480" s="66" t="s">
        <v>978</v>
      </c>
      <c r="B480" s="73">
        <v>0</v>
      </c>
      <c r="C480" s="76">
        <v>0</v>
      </c>
      <c r="D480" s="76">
        <v>0</v>
      </c>
      <c r="E480" s="259">
        <v>0</v>
      </c>
      <c r="F480" s="260">
        <v>0</v>
      </c>
      <c r="G480" s="76">
        <v>-1500000</v>
      </c>
      <c r="H480" s="76">
        <v>0</v>
      </c>
    </row>
    <row r="481" spans="1:8" ht="13.5" customHeight="1">
      <c r="A481" s="66" t="s">
        <v>981</v>
      </c>
      <c r="B481" s="73">
        <v>0</v>
      </c>
      <c r="C481" s="76">
        <v>0</v>
      </c>
      <c r="D481" s="76">
        <v>0</v>
      </c>
      <c r="E481" s="259">
        <v>0</v>
      </c>
      <c r="F481" s="260">
        <v>0</v>
      </c>
      <c r="G481" s="76">
        <v>-1500000</v>
      </c>
      <c r="H481" s="76">
        <v>0</v>
      </c>
    </row>
    <row r="482" spans="1:8" ht="13.5" customHeight="1">
      <c r="A482" s="34"/>
      <c r="B482" s="274"/>
      <c r="C482" s="275"/>
      <c r="D482" s="275"/>
      <c r="E482" s="276"/>
      <c r="F482" s="276"/>
      <c r="G482" s="40"/>
      <c r="H482" s="275"/>
    </row>
    <row r="483" spans="1:8" ht="13.5" customHeight="1">
      <c r="A483" s="91"/>
      <c r="B483" s="274"/>
      <c r="C483" s="275"/>
      <c r="D483" s="275"/>
      <c r="E483" s="276"/>
      <c r="F483" s="276"/>
      <c r="G483" s="40"/>
      <c r="H483" s="275"/>
    </row>
    <row r="484" spans="1:8" ht="17.25" customHeight="1">
      <c r="A484" s="34" t="s">
        <v>286</v>
      </c>
      <c r="B484" s="277"/>
      <c r="C484" s="40"/>
      <c r="D484" s="40"/>
      <c r="E484" s="40" t="s">
        <v>1510</v>
      </c>
      <c r="F484" s="276"/>
      <c r="G484" s="40"/>
      <c r="H484" s="275"/>
    </row>
    <row r="485" spans="2:8" ht="17.25" customHeight="1">
      <c r="B485" s="277"/>
      <c r="C485" s="40"/>
      <c r="D485" s="40"/>
      <c r="E485" s="40"/>
      <c r="F485" s="276"/>
      <c r="G485" s="275"/>
      <c r="H485" s="275"/>
    </row>
    <row r="486" spans="1:8" ht="17.25" customHeight="1">
      <c r="A486" s="274"/>
      <c r="B486" s="274"/>
      <c r="C486" s="275"/>
      <c r="D486" s="275"/>
      <c r="E486" s="276"/>
      <c r="F486" s="276"/>
      <c r="G486" s="275"/>
      <c r="H486" s="275"/>
    </row>
    <row r="487" spans="1:8" ht="17.25" customHeight="1">
      <c r="A487" s="274" t="s">
        <v>113</v>
      </c>
      <c r="B487" s="38"/>
      <c r="C487" s="40"/>
      <c r="D487" s="40"/>
      <c r="E487" s="40"/>
      <c r="F487" s="40"/>
      <c r="G487" s="40"/>
      <c r="H487" s="40"/>
    </row>
    <row r="488" spans="1:8" ht="17.25" customHeight="1">
      <c r="A488" s="274" t="s">
        <v>1512</v>
      </c>
      <c r="B488" s="38"/>
      <c r="C488" s="40"/>
      <c r="D488" s="40"/>
      <c r="E488" s="40"/>
      <c r="F488" s="40"/>
      <c r="G488" s="40"/>
      <c r="H488" s="40"/>
    </row>
  </sheetData>
  <printOptions horizontalCentered="1"/>
  <pageMargins left="0.9448818897637796" right="0.35433070866141736" top="0.5511811023622047" bottom="0.15748031496062992" header="0.5118110236220472" footer="0"/>
  <pageSetup firstPageNumber="10" useFirstPageNumber="1" horizontalDpi="300" verticalDpi="300" orientation="portrait" paperSize="9" scale="79" r:id="rId1"/>
  <headerFooter alignWithMargins="0">
    <oddFooter>&amp;R&amp;P</oddFooter>
  </headerFooter>
  <rowBreaks count="8" manualBreakCount="8">
    <brk id="59" max="7" man="1"/>
    <brk id="117" max="7" man="1"/>
    <brk id="171" max="7" man="1"/>
    <brk id="223" max="7" man="1"/>
    <brk id="278" max="7" man="1"/>
    <brk id="337" max="7" man="1"/>
    <brk id="397" max="7" man="1"/>
    <brk id="445" max="7" man="1"/>
  </rowBreaks>
</worksheet>
</file>

<file path=xl/worksheets/sheet6.xml><?xml version="1.0" encoding="utf-8"?>
<worksheet xmlns="http://schemas.openxmlformats.org/spreadsheetml/2006/main" xmlns:r="http://schemas.openxmlformats.org/officeDocument/2006/relationships">
  <dimension ref="A1:I67"/>
  <sheetViews>
    <sheetView workbookViewId="0" topLeftCell="A1">
      <selection activeCell="D4" sqref="D4"/>
    </sheetView>
  </sheetViews>
  <sheetFormatPr defaultColWidth="9.140625" defaultRowHeight="12.75"/>
  <cols>
    <col min="1" max="1" width="8.28125" style="0" customWidth="1"/>
    <col min="2" max="2" width="32.28125" style="0" customWidth="1"/>
    <col min="3" max="3" width="15.28125" style="0" customWidth="1"/>
    <col min="4" max="5" width="12.140625" style="149" customWidth="1"/>
    <col min="6" max="6" width="7.8515625" style="149" customWidth="1"/>
    <col min="7" max="7" width="7.7109375" style="149" customWidth="1"/>
    <col min="8" max="8" width="12.421875" style="149" customWidth="1"/>
    <col min="9" max="9" width="12.57421875" style="149" customWidth="1"/>
  </cols>
  <sheetData>
    <row r="1" spans="1:9" s="183" customFormat="1" ht="12.75">
      <c r="A1" s="279"/>
      <c r="B1" s="92"/>
      <c r="C1" s="92"/>
      <c r="D1" s="93"/>
      <c r="E1" s="93"/>
      <c r="F1" s="93"/>
      <c r="G1" s="93"/>
      <c r="H1" s="93"/>
      <c r="I1" s="93" t="s">
        <v>287</v>
      </c>
    </row>
    <row r="2" spans="1:9" s="183" customFormat="1" ht="15.75">
      <c r="A2" s="279"/>
      <c r="B2" s="148"/>
      <c r="C2" s="280"/>
      <c r="D2" s="95" t="s">
        <v>288</v>
      </c>
      <c r="E2" s="93"/>
      <c r="F2" s="93"/>
      <c r="G2" s="93"/>
      <c r="H2" s="93"/>
      <c r="I2" s="93"/>
    </row>
    <row r="3" spans="1:9" ht="15.75">
      <c r="A3" s="279"/>
      <c r="B3" s="281"/>
      <c r="C3" s="281"/>
      <c r="D3" s="282"/>
      <c r="E3" s="282"/>
      <c r="F3" s="282"/>
      <c r="G3" s="282"/>
      <c r="H3" s="282"/>
      <c r="I3" s="282"/>
    </row>
    <row r="4" spans="1:9" s="286" customFormat="1" ht="15.75">
      <c r="A4" s="283"/>
      <c r="B4" s="284"/>
      <c r="C4" s="96"/>
      <c r="D4" s="96" t="s">
        <v>289</v>
      </c>
      <c r="E4" s="285"/>
      <c r="F4" s="285"/>
      <c r="G4" s="285"/>
      <c r="H4" s="285"/>
      <c r="I4" s="285"/>
    </row>
    <row r="5" spans="1:9" s="183" customFormat="1" ht="18" customHeight="1">
      <c r="A5" s="279"/>
      <c r="B5" s="148" t="s">
        <v>290</v>
      </c>
      <c r="C5" s="287"/>
      <c r="D5" s="95" t="s">
        <v>291</v>
      </c>
      <c r="E5" s="93"/>
      <c r="F5" s="93"/>
      <c r="G5" s="93"/>
      <c r="H5" s="93"/>
      <c r="I5" s="93"/>
    </row>
    <row r="6" spans="1:9" ht="15.75">
      <c r="A6" s="279"/>
      <c r="B6" s="288"/>
      <c r="C6" s="92"/>
      <c r="D6" s="93"/>
      <c r="E6" s="93"/>
      <c r="F6" s="93"/>
      <c r="G6" s="93"/>
      <c r="H6" s="282"/>
      <c r="I6" s="93"/>
    </row>
    <row r="7" spans="1:9" s="183" customFormat="1" ht="12.75">
      <c r="A7" s="279"/>
      <c r="B7" s="92"/>
      <c r="C7" s="92"/>
      <c r="D7" s="93"/>
      <c r="E7" s="93"/>
      <c r="F7" s="93"/>
      <c r="G7" s="93"/>
      <c r="H7" s="93"/>
      <c r="I7" s="93" t="s">
        <v>1516</v>
      </c>
    </row>
    <row r="8" spans="1:9" s="183" customFormat="1" ht="114.75">
      <c r="A8" s="98" t="s">
        <v>292</v>
      </c>
      <c r="B8" s="98" t="s">
        <v>1617</v>
      </c>
      <c r="C8" s="98" t="s">
        <v>1517</v>
      </c>
      <c r="D8" s="98" t="s">
        <v>940</v>
      </c>
      <c r="E8" s="98" t="s">
        <v>1518</v>
      </c>
      <c r="F8" s="98" t="s">
        <v>293</v>
      </c>
      <c r="G8" s="98" t="s">
        <v>294</v>
      </c>
      <c r="H8" s="98" t="s">
        <v>943</v>
      </c>
      <c r="I8" s="98" t="s">
        <v>1619</v>
      </c>
    </row>
    <row r="9" spans="1:9" s="183" customFormat="1" ht="12.75">
      <c r="A9" s="111">
        <v>1</v>
      </c>
      <c r="B9" s="98">
        <v>2</v>
      </c>
      <c r="C9" s="98">
        <v>3</v>
      </c>
      <c r="D9" s="98">
        <v>4</v>
      </c>
      <c r="E9" s="98">
        <v>5</v>
      </c>
      <c r="F9" s="98">
        <v>6</v>
      </c>
      <c r="G9" s="98">
        <v>7</v>
      </c>
      <c r="H9" s="98">
        <v>8</v>
      </c>
      <c r="I9" s="98">
        <v>9</v>
      </c>
    </row>
    <row r="10" spans="1:9" s="183" customFormat="1" ht="12.75">
      <c r="A10" s="111"/>
      <c r="B10" s="289" t="s">
        <v>295</v>
      </c>
      <c r="C10" s="104">
        <v>1879869890</v>
      </c>
      <c r="D10" s="20" t="s">
        <v>1472</v>
      </c>
      <c r="E10" s="20">
        <v>251285803</v>
      </c>
      <c r="F10" s="105">
        <v>13.367191226197042</v>
      </c>
      <c r="G10" s="290" t="s">
        <v>1472</v>
      </c>
      <c r="H10" s="291" t="s">
        <v>1472</v>
      </c>
      <c r="I10" s="20">
        <v>118699067</v>
      </c>
    </row>
    <row r="11" spans="1:9" s="183" customFormat="1" ht="12.75" customHeight="1">
      <c r="A11" s="111"/>
      <c r="B11" s="292" t="s">
        <v>296</v>
      </c>
      <c r="C11" s="104">
        <v>2062007829</v>
      </c>
      <c r="D11" s="20">
        <v>332949391</v>
      </c>
      <c r="E11" s="20">
        <v>318263771</v>
      </c>
      <c r="F11" s="105">
        <v>15.434653861345742</v>
      </c>
      <c r="G11" s="109">
        <v>95.58923356012386</v>
      </c>
      <c r="H11" s="20">
        <v>152466132</v>
      </c>
      <c r="I11" s="20">
        <v>153096520</v>
      </c>
    </row>
    <row r="12" spans="1:9" s="183" customFormat="1" ht="12.75" customHeight="1">
      <c r="A12" s="111"/>
      <c r="B12" s="292" t="s">
        <v>297</v>
      </c>
      <c r="C12" s="110">
        <v>1772117360</v>
      </c>
      <c r="D12" s="26">
        <v>292398296</v>
      </c>
      <c r="E12" s="26">
        <v>292398296</v>
      </c>
      <c r="F12" s="109">
        <v>16.49993971053926</v>
      </c>
      <c r="G12" s="109">
        <v>100</v>
      </c>
      <c r="H12" s="26">
        <v>139748129</v>
      </c>
      <c r="I12" s="26">
        <v>139748129</v>
      </c>
    </row>
    <row r="13" spans="1:9" s="183" customFormat="1" ht="12.75" customHeight="1">
      <c r="A13" s="111"/>
      <c r="B13" s="292" t="s">
        <v>298</v>
      </c>
      <c r="C13" s="110">
        <v>99360577</v>
      </c>
      <c r="D13" s="26">
        <v>18016210</v>
      </c>
      <c r="E13" s="26">
        <v>17701009</v>
      </c>
      <c r="F13" s="109">
        <v>17.814921706825434</v>
      </c>
      <c r="G13" s="109">
        <v>98.25045889229754</v>
      </c>
      <c r="H13" s="26">
        <v>7827232</v>
      </c>
      <c r="I13" s="26">
        <v>9307405</v>
      </c>
    </row>
    <row r="14" spans="1:9" s="183" customFormat="1" ht="12.75" customHeight="1">
      <c r="A14" s="111"/>
      <c r="B14" s="292" t="s">
        <v>299</v>
      </c>
      <c r="C14" s="110">
        <v>190529892</v>
      </c>
      <c r="D14" s="26">
        <v>22534885</v>
      </c>
      <c r="E14" s="26">
        <v>8164466</v>
      </c>
      <c r="F14" s="109">
        <v>4.285136528603081</v>
      </c>
      <c r="G14" s="109">
        <v>36.23034242242639</v>
      </c>
      <c r="H14" s="26">
        <v>4890771</v>
      </c>
      <c r="I14" s="26">
        <v>4040986</v>
      </c>
    </row>
    <row r="15" spans="1:9" s="183" customFormat="1" ht="12.75" customHeight="1">
      <c r="A15" s="111"/>
      <c r="B15" s="289" t="s">
        <v>300</v>
      </c>
      <c r="C15" s="104">
        <v>2060794474</v>
      </c>
      <c r="D15" s="20">
        <v>334838557</v>
      </c>
      <c r="E15" s="20">
        <v>243331866</v>
      </c>
      <c r="F15" s="105">
        <v>11.807672675271352</v>
      </c>
      <c r="G15" s="105">
        <v>72.67139966798985</v>
      </c>
      <c r="H15" s="20">
        <v>154604340</v>
      </c>
      <c r="I15" s="20">
        <v>124909551</v>
      </c>
    </row>
    <row r="16" spans="1:9" s="183" customFormat="1" ht="24.75" customHeight="1">
      <c r="A16" s="111"/>
      <c r="B16" s="136" t="s">
        <v>301</v>
      </c>
      <c r="C16" s="104">
        <v>1761188343</v>
      </c>
      <c r="D16" s="20">
        <v>307352472</v>
      </c>
      <c r="E16" s="20">
        <v>228944875</v>
      </c>
      <c r="F16" s="105">
        <v>12.99945436897546</v>
      </c>
      <c r="G16" s="105">
        <v>74.48935533532979</v>
      </c>
      <c r="H16" s="294">
        <v>144085073</v>
      </c>
      <c r="I16" s="20">
        <v>120025981</v>
      </c>
    </row>
    <row r="17" spans="1:9" s="183" customFormat="1" ht="12.75" customHeight="1">
      <c r="A17" s="295">
        <v>1000</v>
      </c>
      <c r="B17" s="106" t="s">
        <v>302</v>
      </c>
      <c r="C17" s="104">
        <v>722639628</v>
      </c>
      <c r="D17" s="20">
        <v>120472759</v>
      </c>
      <c r="E17" s="20">
        <v>93764110</v>
      </c>
      <c r="F17" s="105">
        <v>12.975223938314107</v>
      </c>
      <c r="G17" s="105">
        <v>77.8301341965614</v>
      </c>
      <c r="H17" s="294">
        <v>60003832</v>
      </c>
      <c r="I17" s="20">
        <v>50554501</v>
      </c>
    </row>
    <row r="18" spans="1:9" s="183" customFormat="1" ht="12.75" customHeight="1">
      <c r="A18" s="111">
        <v>1100</v>
      </c>
      <c r="B18" s="296" t="s">
        <v>303</v>
      </c>
      <c r="C18" s="110">
        <v>317075698</v>
      </c>
      <c r="D18" s="26">
        <v>49279593</v>
      </c>
      <c r="E18" s="26">
        <v>43068650</v>
      </c>
      <c r="F18" s="109">
        <v>13.583081349867438</v>
      </c>
      <c r="G18" s="109">
        <v>87.39652131461393</v>
      </c>
      <c r="H18" s="26">
        <v>25152202</v>
      </c>
      <c r="I18" s="26">
        <v>22960219</v>
      </c>
    </row>
    <row r="19" spans="1:9" s="183" customFormat="1" ht="25.5" customHeight="1">
      <c r="A19" s="111">
        <v>1200</v>
      </c>
      <c r="B19" s="119" t="s">
        <v>304</v>
      </c>
      <c r="C19" s="24" t="s">
        <v>1472</v>
      </c>
      <c r="D19" s="26" t="s">
        <v>1472</v>
      </c>
      <c r="E19" s="26">
        <v>9999398</v>
      </c>
      <c r="F19" s="26" t="s">
        <v>1472</v>
      </c>
      <c r="G19" s="26" t="s">
        <v>1472</v>
      </c>
      <c r="H19" s="26" t="s">
        <v>1472</v>
      </c>
      <c r="I19" s="26">
        <v>5376800</v>
      </c>
    </row>
    <row r="20" spans="1:9" s="183" customFormat="1" ht="51" customHeight="1">
      <c r="A20" s="297" t="s">
        <v>305</v>
      </c>
      <c r="B20" s="298" t="s">
        <v>306</v>
      </c>
      <c r="C20" s="24" t="s">
        <v>1472</v>
      </c>
      <c r="D20" s="26" t="s">
        <v>1472</v>
      </c>
      <c r="E20" s="26">
        <v>37455497</v>
      </c>
      <c r="F20" s="26" t="s">
        <v>1472</v>
      </c>
      <c r="G20" s="109" t="s">
        <v>1472</v>
      </c>
      <c r="H20" s="26" t="s">
        <v>1472</v>
      </c>
      <c r="I20" s="26">
        <v>20060509</v>
      </c>
    </row>
    <row r="21" spans="1:9" s="183" customFormat="1" ht="27.75" customHeight="1">
      <c r="A21" s="297" t="s">
        <v>307</v>
      </c>
      <c r="B21" s="298" t="s">
        <v>308</v>
      </c>
      <c r="C21" s="24" t="s">
        <v>1472</v>
      </c>
      <c r="D21" s="26" t="s">
        <v>1472</v>
      </c>
      <c r="E21" s="26">
        <v>2300177</v>
      </c>
      <c r="F21" s="26" t="s">
        <v>1472</v>
      </c>
      <c r="G21" s="109" t="s">
        <v>1472</v>
      </c>
      <c r="H21" s="26" t="s">
        <v>1472</v>
      </c>
      <c r="I21" s="26">
        <v>1312207</v>
      </c>
    </row>
    <row r="22" spans="1:9" s="183" customFormat="1" ht="12.75" customHeight="1">
      <c r="A22" s="297">
        <v>1800</v>
      </c>
      <c r="B22" s="119" t="s">
        <v>309</v>
      </c>
      <c r="C22" s="24" t="s">
        <v>1472</v>
      </c>
      <c r="D22" s="26" t="s">
        <v>1472</v>
      </c>
      <c r="E22" s="26">
        <v>940388</v>
      </c>
      <c r="F22" s="26" t="s">
        <v>1472</v>
      </c>
      <c r="G22" s="109" t="s">
        <v>1472</v>
      </c>
      <c r="H22" s="26" t="s">
        <v>1472</v>
      </c>
      <c r="I22" s="26">
        <v>844766</v>
      </c>
    </row>
    <row r="23" spans="1:9" s="183" customFormat="1" ht="27" customHeight="1">
      <c r="A23" s="299">
        <v>2000</v>
      </c>
      <c r="B23" s="300" t="s">
        <v>310</v>
      </c>
      <c r="C23" s="104">
        <v>57387861</v>
      </c>
      <c r="D23" s="20">
        <v>10638991</v>
      </c>
      <c r="E23" s="20">
        <v>10437092</v>
      </c>
      <c r="F23" s="105">
        <v>18.186933295875935</v>
      </c>
      <c r="G23" s="105">
        <v>98.10227304450206</v>
      </c>
      <c r="H23" s="294">
        <v>6073445</v>
      </c>
      <c r="I23" s="20">
        <v>6043371</v>
      </c>
    </row>
    <row r="24" spans="1:9" s="183" customFormat="1" ht="12.75" customHeight="1">
      <c r="A24" s="111"/>
      <c r="B24" s="119" t="s">
        <v>311</v>
      </c>
      <c r="C24" s="24" t="s">
        <v>1472</v>
      </c>
      <c r="D24" s="26" t="s">
        <v>1472</v>
      </c>
      <c r="E24" s="26">
        <v>9684513</v>
      </c>
      <c r="F24" s="26" t="s">
        <v>1472</v>
      </c>
      <c r="G24" s="26" t="s">
        <v>1472</v>
      </c>
      <c r="H24" s="26" t="s">
        <v>1472</v>
      </c>
      <c r="I24" s="26">
        <v>5702351</v>
      </c>
    </row>
    <row r="25" spans="1:9" s="183" customFormat="1" ht="12.75" customHeight="1">
      <c r="A25" s="111"/>
      <c r="B25" s="119" t="s">
        <v>312</v>
      </c>
      <c r="C25" s="24" t="s">
        <v>1472</v>
      </c>
      <c r="D25" s="26" t="s">
        <v>1472</v>
      </c>
      <c r="E25" s="26">
        <v>752579</v>
      </c>
      <c r="F25" s="26" t="s">
        <v>1472</v>
      </c>
      <c r="G25" s="26" t="s">
        <v>1472</v>
      </c>
      <c r="H25" s="26" t="s">
        <v>1472</v>
      </c>
      <c r="I25" s="26">
        <v>341020</v>
      </c>
    </row>
    <row r="26" spans="1:9" s="183" customFormat="1" ht="12.75" customHeight="1">
      <c r="A26" s="295">
        <v>3000</v>
      </c>
      <c r="B26" s="301" t="s">
        <v>313</v>
      </c>
      <c r="C26" s="20">
        <v>981160854</v>
      </c>
      <c r="D26" s="20">
        <v>176240722</v>
      </c>
      <c r="E26" s="20">
        <v>124743673</v>
      </c>
      <c r="F26" s="105">
        <v>12.713886055629366</v>
      </c>
      <c r="G26" s="105">
        <v>70.78027801089013</v>
      </c>
      <c r="H26" s="294">
        <v>78007796</v>
      </c>
      <c r="I26" s="20">
        <v>63428109</v>
      </c>
    </row>
    <row r="27" spans="1:9" s="183" customFormat="1" ht="12.75" customHeight="1">
      <c r="A27" s="111">
        <v>3100</v>
      </c>
      <c r="B27" s="302" t="s">
        <v>314</v>
      </c>
      <c r="C27" s="24" t="s">
        <v>1472</v>
      </c>
      <c r="D27" s="26" t="s">
        <v>1472</v>
      </c>
      <c r="E27" s="26">
        <v>3553282</v>
      </c>
      <c r="F27" s="26" t="s">
        <v>1472</v>
      </c>
      <c r="G27" s="26" t="s">
        <v>1472</v>
      </c>
      <c r="H27" s="26" t="s">
        <v>1472</v>
      </c>
      <c r="I27" s="26">
        <v>1105409</v>
      </c>
    </row>
    <row r="28" spans="1:9" s="183" customFormat="1" ht="12.75" customHeight="1">
      <c r="A28" s="111">
        <v>3200</v>
      </c>
      <c r="B28" s="302" t="s">
        <v>315</v>
      </c>
      <c r="C28" s="26">
        <v>202921996</v>
      </c>
      <c r="D28" s="26" t="s">
        <v>1472</v>
      </c>
      <c r="E28" s="26">
        <v>30496948</v>
      </c>
      <c r="F28" s="109">
        <v>15.028902041748102</v>
      </c>
      <c r="G28" s="26" t="s">
        <v>1472</v>
      </c>
      <c r="H28" s="26" t="s">
        <v>1472</v>
      </c>
      <c r="I28" s="26">
        <v>15192049</v>
      </c>
    </row>
    <row r="29" spans="1:9" s="183" customFormat="1" ht="12.75" customHeight="1">
      <c r="A29" s="303">
        <v>3250</v>
      </c>
      <c r="B29" s="304" t="s">
        <v>316</v>
      </c>
      <c r="C29" s="305">
        <v>18713393</v>
      </c>
      <c r="D29" s="26" t="s">
        <v>1472</v>
      </c>
      <c r="E29" s="305">
        <v>3112353</v>
      </c>
      <c r="F29" s="109">
        <v>16.631687262700034</v>
      </c>
      <c r="G29" s="26" t="s">
        <v>1472</v>
      </c>
      <c r="H29" s="26" t="s">
        <v>1472</v>
      </c>
      <c r="I29" s="305">
        <v>1559449</v>
      </c>
    </row>
    <row r="30" spans="1:9" s="183" customFormat="1" ht="24.75" customHeight="1">
      <c r="A30" s="303">
        <v>3280</v>
      </c>
      <c r="B30" s="304" t="s">
        <v>317</v>
      </c>
      <c r="C30" s="305">
        <v>10094654</v>
      </c>
      <c r="D30" s="26" t="s">
        <v>1472</v>
      </c>
      <c r="E30" s="305">
        <v>1682442</v>
      </c>
      <c r="F30" s="109">
        <v>16.66666336458882</v>
      </c>
      <c r="G30" s="26" t="s">
        <v>1472</v>
      </c>
      <c r="H30" s="26" t="s">
        <v>1472</v>
      </c>
      <c r="I30" s="305">
        <v>841221</v>
      </c>
    </row>
    <row r="31" spans="1:9" s="183" customFormat="1" ht="12.75" customHeight="1">
      <c r="A31" s="303">
        <v>3281</v>
      </c>
      <c r="B31" s="302" t="s">
        <v>346</v>
      </c>
      <c r="C31" s="305">
        <v>10094654</v>
      </c>
      <c r="D31" s="26" t="s">
        <v>1472</v>
      </c>
      <c r="E31" s="305">
        <v>884527</v>
      </c>
      <c r="F31" s="109">
        <v>8.762331031851115</v>
      </c>
      <c r="G31" s="26" t="s">
        <v>1472</v>
      </c>
      <c r="H31" s="26" t="s">
        <v>1472</v>
      </c>
      <c r="I31" s="305">
        <v>432588</v>
      </c>
    </row>
    <row r="32" spans="1:9" s="183" customFormat="1" ht="12.75" customHeight="1">
      <c r="A32" s="303">
        <v>3282</v>
      </c>
      <c r="B32" s="306" t="s">
        <v>318</v>
      </c>
      <c r="C32" s="24" t="s">
        <v>1472</v>
      </c>
      <c r="D32" s="26" t="s">
        <v>1472</v>
      </c>
      <c r="E32" s="305">
        <v>797915</v>
      </c>
      <c r="F32" s="26" t="s">
        <v>1472</v>
      </c>
      <c r="G32" s="26" t="s">
        <v>1472</v>
      </c>
      <c r="H32" s="26" t="s">
        <v>1472</v>
      </c>
      <c r="I32" s="305">
        <v>408633</v>
      </c>
    </row>
    <row r="33" spans="1:9" s="183" customFormat="1" ht="12.75" customHeight="1">
      <c r="A33" s="111">
        <v>3300</v>
      </c>
      <c r="B33" s="302" t="s">
        <v>319</v>
      </c>
      <c r="C33" s="12">
        <v>8462555</v>
      </c>
      <c r="D33" s="26" t="s">
        <v>1472</v>
      </c>
      <c r="E33" s="26">
        <v>1292150</v>
      </c>
      <c r="F33" s="109">
        <v>15.269029270710796</v>
      </c>
      <c r="G33" s="109" t="s">
        <v>1472</v>
      </c>
      <c r="H33" s="26" t="s">
        <v>1472</v>
      </c>
      <c r="I33" s="26">
        <v>596075</v>
      </c>
    </row>
    <row r="34" spans="1:9" s="183" customFormat="1" ht="26.25" customHeight="1">
      <c r="A34" s="111">
        <v>3400</v>
      </c>
      <c r="B34" s="292" t="s">
        <v>320</v>
      </c>
      <c r="C34" s="26">
        <v>444394447</v>
      </c>
      <c r="D34" s="26">
        <v>84151893</v>
      </c>
      <c r="E34" s="26">
        <v>60627033</v>
      </c>
      <c r="F34" s="109">
        <v>13.642617140983312</v>
      </c>
      <c r="G34" s="109">
        <v>72.0447643405954</v>
      </c>
      <c r="H34" s="26">
        <v>37419378</v>
      </c>
      <c r="I34" s="26">
        <v>32707096</v>
      </c>
    </row>
    <row r="35" spans="1:9" s="183" customFormat="1" ht="12.75" customHeight="1">
      <c r="A35" s="111"/>
      <c r="B35" s="304" t="s">
        <v>321</v>
      </c>
      <c r="C35" s="118">
        <v>12024656</v>
      </c>
      <c r="D35" s="26" t="s">
        <v>1472</v>
      </c>
      <c r="E35" s="25">
        <v>1988910</v>
      </c>
      <c r="F35" s="109" t="s">
        <v>1472</v>
      </c>
      <c r="G35" s="109" t="s">
        <v>1472</v>
      </c>
      <c r="H35" s="26" t="s">
        <v>1472</v>
      </c>
      <c r="I35" s="305">
        <v>995846</v>
      </c>
    </row>
    <row r="36" spans="1:9" s="183" customFormat="1" ht="12.75" customHeight="1">
      <c r="A36" s="111">
        <v>3500</v>
      </c>
      <c r="B36" s="292" t="s">
        <v>322</v>
      </c>
      <c r="C36" s="26">
        <v>111135003</v>
      </c>
      <c r="D36" s="26">
        <v>19110987</v>
      </c>
      <c r="E36" s="26">
        <v>16775553</v>
      </c>
      <c r="F36" s="109">
        <v>15.094751920778732</v>
      </c>
      <c r="G36" s="109">
        <v>87.7796264525741</v>
      </c>
      <c r="H36" s="26">
        <v>9629467</v>
      </c>
      <c r="I36" s="26">
        <v>8788034</v>
      </c>
    </row>
    <row r="37" spans="1:9" s="183" customFormat="1" ht="12.75" customHeight="1">
      <c r="A37" s="111"/>
      <c r="B37" s="304" t="s">
        <v>323</v>
      </c>
      <c r="C37" s="24" t="s">
        <v>1472</v>
      </c>
      <c r="D37" s="26" t="s">
        <v>1472</v>
      </c>
      <c r="E37" s="25">
        <v>842288</v>
      </c>
      <c r="F37" s="26" t="s">
        <v>1472</v>
      </c>
      <c r="G37" s="26" t="s">
        <v>1472</v>
      </c>
      <c r="H37" s="26" t="s">
        <v>1472</v>
      </c>
      <c r="I37" s="305">
        <v>393978</v>
      </c>
    </row>
    <row r="38" spans="1:9" s="183" customFormat="1" ht="12.75" customHeight="1">
      <c r="A38" s="111"/>
      <c r="B38" s="304" t="s">
        <v>324</v>
      </c>
      <c r="C38" s="24" t="s">
        <v>1472</v>
      </c>
      <c r="D38" s="26" t="s">
        <v>1472</v>
      </c>
      <c r="E38" s="25">
        <v>12402888</v>
      </c>
      <c r="F38" s="26" t="s">
        <v>1472</v>
      </c>
      <c r="G38" s="26" t="s">
        <v>1472</v>
      </c>
      <c r="H38" s="26" t="s">
        <v>1472</v>
      </c>
      <c r="I38" s="305">
        <v>6571586</v>
      </c>
    </row>
    <row r="39" spans="1:9" s="183" customFormat="1" ht="12.75" customHeight="1">
      <c r="A39" s="111"/>
      <c r="B39" s="304" t="s">
        <v>325</v>
      </c>
      <c r="C39" s="24" t="s">
        <v>1472</v>
      </c>
      <c r="D39" s="26" t="s">
        <v>1472</v>
      </c>
      <c r="E39" s="25">
        <v>1275453</v>
      </c>
      <c r="F39" s="26" t="s">
        <v>1472</v>
      </c>
      <c r="G39" s="26" t="s">
        <v>1472</v>
      </c>
      <c r="H39" s="26" t="s">
        <v>1472</v>
      </c>
      <c r="I39" s="305">
        <v>639897</v>
      </c>
    </row>
    <row r="40" spans="1:9" s="183" customFormat="1" ht="12.75" customHeight="1">
      <c r="A40" s="111"/>
      <c r="B40" s="304" t="s">
        <v>326</v>
      </c>
      <c r="C40" s="24" t="s">
        <v>1472</v>
      </c>
      <c r="D40" s="26" t="s">
        <v>1472</v>
      </c>
      <c r="E40" s="25">
        <v>2254924</v>
      </c>
      <c r="F40" s="26" t="s">
        <v>1472</v>
      </c>
      <c r="G40" s="26" t="s">
        <v>1472</v>
      </c>
      <c r="H40" s="26" t="s">
        <v>1472</v>
      </c>
      <c r="I40" s="305">
        <v>1182573</v>
      </c>
    </row>
    <row r="41" spans="1:9" s="183" customFormat="1" ht="12.75" customHeight="1">
      <c r="A41" s="307">
        <v>3600</v>
      </c>
      <c r="B41" s="292" t="s">
        <v>327</v>
      </c>
      <c r="C41" s="110">
        <v>6290085</v>
      </c>
      <c r="D41" s="26">
        <v>1747756</v>
      </c>
      <c r="E41" s="26">
        <v>1024084</v>
      </c>
      <c r="F41" s="109">
        <v>16.280924661590422</v>
      </c>
      <c r="G41" s="109">
        <v>58.59422024584667</v>
      </c>
      <c r="H41" s="26">
        <v>821789</v>
      </c>
      <c r="I41" s="26">
        <v>303119</v>
      </c>
    </row>
    <row r="42" spans="1:9" s="183" customFormat="1" ht="25.5" customHeight="1">
      <c r="A42" s="308">
        <v>3700</v>
      </c>
      <c r="B42" s="292" t="s">
        <v>328</v>
      </c>
      <c r="C42" s="110">
        <v>15178062</v>
      </c>
      <c r="D42" s="26" t="s">
        <v>1472</v>
      </c>
      <c r="E42" s="26">
        <v>2469547</v>
      </c>
      <c r="F42" s="109" t="s">
        <v>1472</v>
      </c>
      <c r="G42" s="109" t="s">
        <v>1472</v>
      </c>
      <c r="H42" s="26" t="s">
        <v>1472</v>
      </c>
      <c r="I42" s="26">
        <v>1237269</v>
      </c>
    </row>
    <row r="43" spans="1:9" s="183" customFormat="1" ht="38.25" customHeight="1">
      <c r="A43" s="309">
        <v>3720</v>
      </c>
      <c r="B43" s="304" t="s">
        <v>329</v>
      </c>
      <c r="C43" s="118">
        <v>15178062</v>
      </c>
      <c r="D43" s="26" t="s">
        <v>1472</v>
      </c>
      <c r="E43" s="25">
        <v>2469547</v>
      </c>
      <c r="F43" s="26" t="s">
        <v>1472</v>
      </c>
      <c r="G43" s="26" t="s">
        <v>1472</v>
      </c>
      <c r="H43" s="26" t="s">
        <v>1472</v>
      </c>
      <c r="I43" s="305">
        <v>1237269</v>
      </c>
    </row>
    <row r="44" spans="1:9" s="183" customFormat="1" ht="12.75" customHeight="1">
      <c r="A44" s="111">
        <v>3900</v>
      </c>
      <c r="B44" s="292" t="s">
        <v>330</v>
      </c>
      <c r="C44" s="24" t="s">
        <v>1472</v>
      </c>
      <c r="D44" s="26" t="s">
        <v>1472</v>
      </c>
      <c r="E44" s="26">
        <v>8505076</v>
      </c>
      <c r="F44" s="26" t="s">
        <v>1472</v>
      </c>
      <c r="G44" s="26" t="s">
        <v>1472</v>
      </c>
      <c r="H44" s="26" t="s">
        <v>1472</v>
      </c>
      <c r="I44" s="26">
        <v>3499058</v>
      </c>
    </row>
    <row r="45" spans="1:9" s="183" customFormat="1" ht="39" customHeight="1">
      <c r="A45" s="309">
        <v>3921</v>
      </c>
      <c r="B45" s="304" t="s">
        <v>331</v>
      </c>
      <c r="C45" s="24" t="s">
        <v>1472</v>
      </c>
      <c r="D45" s="26" t="s">
        <v>1472</v>
      </c>
      <c r="E45" s="25">
        <v>4645588</v>
      </c>
      <c r="F45" s="26" t="s">
        <v>1472</v>
      </c>
      <c r="G45" s="26" t="s">
        <v>1472</v>
      </c>
      <c r="H45" s="26" t="s">
        <v>1472</v>
      </c>
      <c r="I45" s="305">
        <v>1451958</v>
      </c>
    </row>
    <row r="46" spans="1:9" s="183" customFormat="1" ht="12.75" customHeight="1">
      <c r="A46" s="111"/>
      <c r="B46" s="310" t="s">
        <v>332</v>
      </c>
      <c r="C46" s="104">
        <v>299606131</v>
      </c>
      <c r="D46" s="20">
        <v>27486085</v>
      </c>
      <c r="E46" s="20">
        <v>14386991</v>
      </c>
      <c r="F46" s="105">
        <v>4.801968154650347</v>
      </c>
      <c r="G46" s="105">
        <v>52.34281637417624</v>
      </c>
      <c r="H46" s="20">
        <v>10519267</v>
      </c>
      <c r="I46" s="20">
        <v>4883570</v>
      </c>
    </row>
    <row r="47" spans="1:9" s="183" customFormat="1" ht="12.75" customHeight="1">
      <c r="A47" s="311" t="s">
        <v>333</v>
      </c>
      <c r="B47" s="312" t="s">
        <v>334</v>
      </c>
      <c r="C47" s="110">
        <v>105715659</v>
      </c>
      <c r="D47" s="26">
        <v>8677187</v>
      </c>
      <c r="E47" s="26">
        <v>4537235</v>
      </c>
      <c r="F47" s="109">
        <v>4.291923299650433</v>
      </c>
      <c r="G47" s="109">
        <v>52.289238436373445</v>
      </c>
      <c r="H47" s="26">
        <v>3612484</v>
      </c>
      <c r="I47" s="26">
        <v>1479843</v>
      </c>
    </row>
    <row r="48" spans="1:9" s="183" customFormat="1" ht="12" customHeight="1">
      <c r="A48" s="111">
        <v>7000</v>
      </c>
      <c r="B48" s="292" t="s">
        <v>335</v>
      </c>
      <c r="C48" s="110">
        <v>193890472</v>
      </c>
      <c r="D48" s="26">
        <v>18808898</v>
      </c>
      <c r="E48" s="26">
        <v>9849756</v>
      </c>
      <c r="F48" s="109">
        <v>5.0800619021650535</v>
      </c>
      <c r="G48" s="109">
        <v>52.36753370665309</v>
      </c>
      <c r="H48" s="26">
        <v>6906783</v>
      </c>
      <c r="I48" s="26">
        <v>3403727</v>
      </c>
    </row>
    <row r="49" spans="1:9" s="183" customFormat="1" ht="36.75" customHeight="1">
      <c r="A49" s="303">
        <v>7730</v>
      </c>
      <c r="B49" s="313" t="s">
        <v>336</v>
      </c>
      <c r="C49" s="25">
        <v>5499875</v>
      </c>
      <c r="D49" s="305">
        <v>1374405</v>
      </c>
      <c r="E49" s="25">
        <v>543635</v>
      </c>
      <c r="F49" s="314">
        <v>9.88449737494034</v>
      </c>
      <c r="G49" s="314">
        <v>39.55420709325126</v>
      </c>
      <c r="H49" s="305">
        <v>1374405</v>
      </c>
      <c r="I49" s="25">
        <v>543635</v>
      </c>
    </row>
    <row r="50" spans="1:9" s="183" customFormat="1" ht="30" customHeight="1">
      <c r="A50" s="295">
        <v>8000</v>
      </c>
      <c r="B50" s="289" t="s">
        <v>337</v>
      </c>
      <c r="C50" s="20">
        <v>86980</v>
      </c>
      <c r="D50" s="20" t="s">
        <v>1472</v>
      </c>
      <c r="E50" s="20">
        <v>-17171421</v>
      </c>
      <c r="F50" s="105" t="s">
        <v>1472</v>
      </c>
      <c r="G50" s="20" t="s">
        <v>1472</v>
      </c>
      <c r="H50" s="20" t="s">
        <v>1472</v>
      </c>
      <c r="I50" s="20">
        <v>10134</v>
      </c>
    </row>
    <row r="51" spans="1:9" s="183" customFormat="1" ht="12.75" customHeight="1">
      <c r="A51" s="111">
        <v>8100</v>
      </c>
      <c r="B51" s="302" t="s">
        <v>338</v>
      </c>
      <c r="C51" s="110">
        <v>42387683</v>
      </c>
      <c r="D51" s="26" t="s">
        <v>1472</v>
      </c>
      <c r="E51" s="26">
        <v>5696038</v>
      </c>
      <c r="F51" s="26" t="s">
        <v>1472</v>
      </c>
      <c r="G51" s="26" t="s">
        <v>1472</v>
      </c>
      <c r="H51" s="26" t="s">
        <v>1472</v>
      </c>
      <c r="I51" s="26">
        <v>2049465</v>
      </c>
    </row>
    <row r="52" spans="1:9" s="183" customFormat="1" ht="12.75" customHeight="1">
      <c r="A52" s="111">
        <v>8200</v>
      </c>
      <c r="B52" s="315" t="s">
        <v>339</v>
      </c>
      <c r="C52" s="110">
        <v>42300703</v>
      </c>
      <c r="D52" s="26" t="s">
        <v>1472</v>
      </c>
      <c r="E52" s="26">
        <v>22867459</v>
      </c>
      <c r="F52" s="26" t="s">
        <v>1472</v>
      </c>
      <c r="G52" s="26" t="s">
        <v>1472</v>
      </c>
      <c r="H52" s="26" t="s">
        <v>1472</v>
      </c>
      <c r="I52" s="26">
        <v>2039331</v>
      </c>
    </row>
    <row r="53" spans="1:9" s="183" customFormat="1" ht="12.75" customHeight="1">
      <c r="A53" s="303"/>
      <c r="B53" s="301" t="s">
        <v>340</v>
      </c>
      <c r="C53" s="104">
        <v>-181011564</v>
      </c>
      <c r="D53" s="20" t="s">
        <v>1472</v>
      </c>
      <c r="E53" s="20">
        <v>25125358</v>
      </c>
      <c r="F53" s="105" t="s">
        <v>1472</v>
      </c>
      <c r="G53" s="105" t="s">
        <v>1472</v>
      </c>
      <c r="H53" s="20" t="s">
        <v>1472</v>
      </c>
      <c r="I53" s="20">
        <v>-6220618</v>
      </c>
    </row>
    <row r="54" spans="1:9" s="183" customFormat="1" ht="12.75" customHeight="1">
      <c r="A54" s="111"/>
      <c r="B54" s="114" t="s">
        <v>341</v>
      </c>
      <c r="C54" s="104">
        <v>181011564</v>
      </c>
      <c r="D54" s="20" t="s">
        <v>1472</v>
      </c>
      <c r="E54" s="20">
        <v>-25125358</v>
      </c>
      <c r="F54" s="105" t="s">
        <v>1472</v>
      </c>
      <c r="G54" s="20" t="s">
        <v>1472</v>
      </c>
      <c r="H54" s="20" t="s">
        <v>1472</v>
      </c>
      <c r="I54" s="20">
        <v>6220618</v>
      </c>
    </row>
    <row r="55" spans="1:9" s="183" customFormat="1" ht="12.75" customHeight="1">
      <c r="A55" s="111"/>
      <c r="B55" s="116" t="s">
        <v>342</v>
      </c>
      <c r="C55" s="110">
        <v>184076773</v>
      </c>
      <c r="D55" s="26" t="s">
        <v>1472</v>
      </c>
      <c r="E55" s="26">
        <v>-26705884</v>
      </c>
      <c r="F55" s="316" t="s">
        <v>1472</v>
      </c>
      <c r="G55" s="316" t="s">
        <v>1472</v>
      </c>
      <c r="H55" s="316" t="s">
        <v>1472</v>
      </c>
      <c r="I55" s="26">
        <v>4236730</v>
      </c>
    </row>
    <row r="56" spans="1:9" s="183" customFormat="1" ht="50.25" customHeight="1">
      <c r="A56" s="111"/>
      <c r="B56" s="119" t="s">
        <v>343</v>
      </c>
      <c r="C56" s="110">
        <v>126221</v>
      </c>
      <c r="D56" s="26">
        <v>-1424948</v>
      </c>
      <c r="E56" s="26">
        <v>-1424948</v>
      </c>
      <c r="F56" s="26" t="s">
        <v>1472</v>
      </c>
      <c r="G56" s="26" t="s">
        <v>1472</v>
      </c>
      <c r="H56" s="26">
        <v>553917</v>
      </c>
      <c r="I56" s="26">
        <v>553917</v>
      </c>
    </row>
    <row r="57" spans="1:9" s="183" customFormat="1" ht="39" customHeight="1">
      <c r="A57" s="111"/>
      <c r="B57" s="119" t="s">
        <v>344</v>
      </c>
      <c r="C57" s="110">
        <v>-3191430</v>
      </c>
      <c r="D57" s="317">
        <v>3005474</v>
      </c>
      <c r="E57" s="317">
        <v>3005474</v>
      </c>
      <c r="F57" s="26" t="s">
        <v>1472</v>
      </c>
      <c r="G57" s="26" t="s">
        <v>1472</v>
      </c>
      <c r="H57" s="26">
        <v>1429971</v>
      </c>
      <c r="I57" s="26">
        <v>1429971</v>
      </c>
    </row>
    <row r="58" spans="1:9" s="183" customFormat="1" ht="12.75" customHeight="1">
      <c r="A58" s="318"/>
      <c r="B58" s="319"/>
      <c r="C58" s="320"/>
      <c r="D58" s="321"/>
      <c r="E58" s="321"/>
      <c r="F58" s="321"/>
      <c r="G58" s="321"/>
      <c r="H58" s="321"/>
      <c r="I58" s="321"/>
    </row>
    <row r="59" spans="1:9" s="183" customFormat="1" ht="12.75">
      <c r="A59" s="322"/>
      <c r="B59" s="323"/>
      <c r="C59" s="324"/>
      <c r="D59" s="325"/>
      <c r="E59" s="325"/>
      <c r="F59" s="325"/>
      <c r="G59" s="325"/>
      <c r="H59" s="325"/>
      <c r="I59" s="325"/>
    </row>
    <row r="60" spans="1:9" s="183" customFormat="1" ht="12.75">
      <c r="A60" s="279"/>
      <c r="B60" s="92"/>
      <c r="C60" s="92"/>
      <c r="D60" s="93"/>
      <c r="E60" s="93"/>
      <c r="F60" s="93"/>
      <c r="G60" s="93"/>
      <c r="H60" s="93"/>
      <c r="I60" s="93"/>
    </row>
    <row r="61" spans="1:9" s="183" customFormat="1" ht="12.75">
      <c r="A61" s="147" t="s">
        <v>345</v>
      </c>
      <c r="C61" s="92"/>
      <c r="D61" s="93"/>
      <c r="E61" s="93"/>
      <c r="F61" s="93"/>
      <c r="G61" s="93"/>
      <c r="H61" s="93" t="s">
        <v>1510</v>
      </c>
      <c r="I61" s="93"/>
    </row>
    <row r="62" spans="1:9" s="183" customFormat="1" ht="12.75">
      <c r="A62" s="92"/>
      <c r="C62" s="148"/>
      <c r="D62" s="93"/>
      <c r="E62" s="93"/>
      <c r="F62" s="93"/>
      <c r="G62" s="326"/>
      <c r="H62" s="326"/>
      <c r="I62" s="326"/>
    </row>
    <row r="63" spans="1:9" ht="15.75">
      <c r="A63" s="279"/>
      <c r="B63" s="323"/>
      <c r="C63" s="148"/>
      <c r="D63" s="93"/>
      <c r="E63" s="93"/>
      <c r="F63" s="282"/>
      <c r="G63" s="93"/>
      <c r="H63" s="93"/>
      <c r="I63" s="93"/>
    </row>
    <row r="64" spans="1:9" ht="12.75">
      <c r="A64" s="279"/>
      <c r="B64" s="323"/>
      <c r="C64" s="92"/>
      <c r="D64" s="93"/>
      <c r="E64" s="93"/>
      <c r="F64" s="93"/>
      <c r="G64" s="93"/>
      <c r="H64" s="93"/>
      <c r="I64" s="93"/>
    </row>
    <row r="65" spans="1:9" ht="12.75">
      <c r="A65" s="279"/>
      <c r="B65" s="147"/>
      <c r="C65" s="92"/>
      <c r="D65" s="93"/>
      <c r="E65" s="93"/>
      <c r="F65" s="93"/>
      <c r="G65" s="93"/>
      <c r="H65" s="93"/>
      <c r="I65" s="93"/>
    </row>
    <row r="66" spans="1:9" ht="15.75">
      <c r="A66" s="147" t="s">
        <v>113</v>
      </c>
      <c r="C66" s="95"/>
      <c r="D66" s="282"/>
      <c r="E66" s="93"/>
      <c r="F66" s="282"/>
      <c r="G66" s="282"/>
      <c r="H66" s="327"/>
      <c r="I66" s="328"/>
    </row>
    <row r="67" spans="1:9" ht="12.75">
      <c r="A67" s="92" t="s">
        <v>1512</v>
      </c>
      <c r="C67" s="329"/>
      <c r="D67" s="330"/>
      <c r="E67" s="329"/>
      <c r="F67" s="328"/>
      <c r="G67" s="327"/>
      <c r="H67" s="327"/>
      <c r="I67" s="328"/>
    </row>
  </sheetData>
  <printOptions horizontalCentered="1"/>
  <pageMargins left="0.9448818897637796" right="0.35433070866141736" top="0.5511811023622047" bottom="0.7480314960629921" header="0.5118110236220472" footer="0.5118110236220472"/>
  <pageSetup firstPageNumber="19" useFirstPageNumber="1" horizontalDpi="600" verticalDpi="600" orientation="portrait" paperSize="9" scale="75" r:id="rId1"/>
  <headerFooter alignWithMargins="0">
    <oddFooter>&amp;R&amp;P</oddFooter>
  </headerFooter>
  <rowBreaks count="1" manualBreakCount="1">
    <brk id="45" max="255" man="1"/>
  </rowBreaks>
</worksheet>
</file>

<file path=xl/worksheets/sheet7.xml><?xml version="1.0" encoding="utf-8"?>
<worksheet xmlns="http://schemas.openxmlformats.org/spreadsheetml/2006/main" xmlns:r="http://schemas.openxmlformats.org/officeDocument/2006/relationships">
  <dimension ref="A1:F38"/>
  <sheetViews>
    <sheetView workbookViewId="0" topLeftCell="A1">
      <selection activeCell="H14" sqref="H14"/>
    </sheetView>
  </sheetViews>
  <sheetFormatPr defaultColWidth="9.140625" defaultRowHeight="12.75"/>
  <cols>
    <col min="1" max="1" width="11.140625" style="0" customWidth="1"/>
    <col min="2" max="2" width="34.8515625" style="0" customWidth="1"/>
    <col min="3" max="3" width="16.140625" style="0" customWidth="1"/>
    <col min="4" max="4" width="14.57421875" style="0" customWidth="1"/>
    <col min="6" max="6" width="13.421875" style="0" customWidth="1"/>
  </cols>
  <sheetData>
    <row r="1" spans="1:6" ht="12.75">
      <c r="A1" s="202"/>
      <c r="B1" s="202"/>
      <c r="C1" s="202"/>
      <c r="D1" s="202"/>
      <c r="E1" s="202"/>
      <c r="F1" s="328" t="s">
        <v>347</v>
      </c>
    </row>
    <row r="2" spans="1:6" ht="15.75">
      <c r="A2" s="202"/>
      <c r="B2" s="212"/>
      <c r="C2" s="201" t="s">
        <v>1460</v>
      </c>
      <c r="D2" s="201"/>
      <c r="E2" s="201"/>
      <c r="F2" s="212"/>
    </row>
    <row r="3" spans="1:6" ht="12.75">
      <c r="A3" s="202"/>
      <c r="B3" s="202"/>
      <c r="C3" s="202"/>
      <c r="D3" s="202"/>
      <c r="E3" s="202"/>
      <c r="F3" s="202"/>
    </row>
    <row r="4" spans="1:6" ht="15.75">
      <c r="A4" s="1031" t="s">
        <v>348</v>
      </c>
      <c r="B4" s="1031"/>
      <c r="C4" s="1031"/>
      <c r="D4" s="1031"/>
      <c r="E4" s="1031"/>
      <c r="F4" s="1031"/>
    </row>
    <row r="5" spans="1:6" s="183" customFormat="1" ht="15.75">
      <c r="A5" s="1032" t="s">
        <v>291</v>
      </c>
      <c r="B5" s="1032"/>
      <c r="C5" s="1032"/>
      <c r="D5" s="1032"/>
      <c r="E5" s="1032"/>
      <c r="F5" s="1032"/>
    </row>
    <row r="6" spans="1:6" ht="12.75">
      <c r="A6" s="202"/>
      <c r="B6" s="202"/>
      <c r="C6" s="202"/>
      <c r="D6" s="202"/>
      <c r="E6" s="202"/>
      <c r="F6" s="202"/>
    </row>
    <row r="7" spans="1:6" ht="12.75">
      <c r="A7" s="202"/>
      <c r="B7" s="202"/>
      <c r="C7" s="202"/>
      <c r="D7" s="202"/>
      <c r="E7" s="202"/>
      <c r="F7" s="328" t="s">
        <v>349</v>
      </c>
    </row>
    <row r="8" spans="1:6" s="183" customFormat="1" ht="51">
      <c r="A8" s="332" t="s">
        <v>1616</v>
      </c>
      <c r="B8" s="333" t="s">
        <v>1465</v>
      </c>
      <c r="C8" s="332" t="s">
        <v>1517</v>
      </c>
      <c r="D8" s="332" t="s">
        <v>1518</v>
      </c>
      <c r="E8" s="332" t="s">
        <v>120</v>
      </c>
      <c r="F8" s="332" t="s">
        <v>1619</v>
      </c>
    </row>
    <row r="9" spans="1:6" s="183" customFormat="1" ht="12.75">
      <c r="A9" s="333">
        <v>1</v>
      </c>
      <c r="B9" s="333">
        <v>2</v>
      </c>
      <c r="C9" s="332">
        <v>3</v>
      </c>
      <c r="D9" s="332">
        <v>4</v>
      </c>
      <c r="E9" s="332">
        <v>5</v>
      </c>
      <c r="F9" s="332">
        <v>6</v>
      </c>
    </row>
    <row r="10" spans="1:6" s="183" customFormat="1" ht="15" customHeight="1">
      <c r="A10" s="334"/>
      <c r="B10" s="335" t="s">
        <v>970</v>
      </c>
      <c r="C10" s="137">
        <v>2060881454</v>
      </c>
      <c r="D10" s="137">
        <v>226160445</v>
      </c>
      <c r="E10" s="336">
        <v>10.97396672482259</v>
      </c>
      <c r="F10" s="137">
        <v>124919685</v>
      </c>
    </row>
    <row r="11" spans="1:6" s="183" customFormat="1" ht="15" customHeight="1">
      <c r="A11" s="337" t="s">
        <v>350</v>
      </c>
      <c r="B11" s="338" t="s">
        <v>351</v>
      </c>
      <c r="C11" s="189">
        <v>249109604</v>
      </c>
      <c r="D11" s="189">
        <v>15778496</v>
      </c>
      <c r="E11" s="339">
        <v>6.333957321051339</v>
      </c>
      <c r="F11" s="189">
        <v>8357852</v>
      </c>
    </row>
    <row r="12" spans="1:6" s="183" customFormat="1" ht="13.5" customHeight="1">
      <c r="A12" s="337" t="s">
        <v>352</v>
      </c>
      <c r="B12" s="340" t="s">
        <v>353</v>
      </c>
      <c r="C12" s="189">
        <v>107706053</v>
      </c>
      <c r="D12" s="189">
        <v>13496380</v>
      </c>
      <c r="E12" s="339">
        <v>12.530753494420596</v>
      </c>
      <c r="F12" s="189">
        <v>6657233</v>
      </c>
    </row>
    <row r="13" spans="1:6" s="183" customFormat="1" ht="24.75" customHeight="1">
      <c r="A13" s="337" t="s">
        <v>354</v>
      </c>
      <c r="B13" s="341" t="s">
        <v>355</v>
      </c>
      <c r="C13" s="189">
        <v>204062772</v>
      </c>
      <c r="D13" s="189">
        <v>23072705</v>
      </c>
      <c r="E13" s="339">
        <v>11.306670380817918</v>
      </c>
      <c r="F13" s="189">
        <v>12231022</v>
      </c>
    </row>
    <row r="14" spans="1:6" s="183" customFormat="1" ht="15" customHeight="1">
      <c r="A14" s="337" t="s">
        <v>356</v>
      </c>
      <c r="B14" s="340" t="s">
        <v>357</v>
      </c>
      <c r="C14" s="189">
        <v>162275274</v>
      </c>
      <c r="D14" s="189">
        <v>21768896</v>
      </c>
      <c r="E14" s="339">
        <v>13.414795404998053</v>
      </c>
      <c r="F14" s="189">
        <v>11087729</v>
      </c>
    </row>
    <row r="15" spans="1:6" s="183" customFormat="1" ht="15" customHeight="1">
      <c r="A15" s="337" t="s">
        <v>358</v>
      </c>
      <c r="B15" s="340" t="s">
        <v>359</v>
      </c>
      <c r="C15" s="189">
        <v>274381824</v>
      </c>
      <c r="D15" s="189">
        <v>33421346</v>
      </c>
      <c r="E15" s="339">
        <v>12.180597647750895</v>
      </c>
      <c r="F15" s="189">
        <v>22036325</v>
      </c>
    </row>
    <row r="16" spans="1:6" s="183" customFormat="1" ht="29.25" customHeight="1">
      <c r="A16" s="337" t="s">
        <v>360</v>
      </c>
      <c r="B16" s="341" t="s">
        <v>361</v>
      </c>
      <c r="C16" s="189">
        <v>137065024</v>
      </c>
      <c r="D16" s="189">
        <v>19407859</v>
      </c>
      <c r="E16" s="339">
        <v>14.159599899096067</v>
      </c>
      <c r="F16" s="189">
        <v>10220799</v>
      </c>
    </row>
    <row r="17" spans="1:6" s="183" customFormat="1" ht="27.75" customHeight="1">
      <c r="A17" s="337" t="s">
        <v>362</v>
      </c>
      <c r="B17" s="341" t="s">
        <v>363</v>
      </c>
      <c r="C17" s="189">
        <v>65263206</v>
      </c>
      <c r="D17" s="189">
        <v>2377196</v>
      </c>
      <c r="E17" s="339">
        <v>3.6424750570788693</v>
      </c>
      <c r="F17" s="189">
        <v>1623550</v>
      </c>
    </row>
    <row r="18" spans="1:6" s="183" customFormat="1" ht="15.75" customHeight="1">
      <c r="A18" s="337" t="s">
        <v>364</v>
      </c>
      <c r="B18" s="340" t="s">
        <v>365</v>
      </c>
      <c r="C18" s="189">
        <v>41538869</v>
      </c>
      <c r="D18" s="189">
        <v>5688856</v>
      </c>
      <c r="E18" s="339">
        <v>13.695259733720725</v>
      </c>
      <c r="F18" s="189">
        <v>2968721</v>
      </c>
    </row>
    <row r="19" spans="1:6" s="183" customFormat="1" ht="30" customHeight="1">
      <c r="A19" s="337" t="s">
        <v>366</v>
      </c>
      <c r="B19" s="341" t="s">
        <v>367</v>
      </c>
      <c r="C19" s="189">
        <v>2160692</v>
      </c>
      <c r="D19" s="189">
        <v>285593</v>
      </c>
      <c r="E19" s="339">
        <v>13.217663600365068</v>
      </c>
      <c r="F19" s="189">
        <v>144715</v>
      </c>
    </row>
    <row r="20" spans="1:6" s="183" customFormat="1" ht="26.25" customHeight="1">
      <c r="A20" s="337" t="s">
        <v>368</v>
      </c>
      <c r="B20" s="341" t="s">
        <v>369</v>
      </c>
      <c r="C20" s="189">
        <v>247973100</v>
      </c>
      <c r="D20" s="189">
        <v>38282138</v>
      </c>
      <c r="E20" s="339">
        <v>15.438020494964977</v>
      </c>
      <c r="F20" s="189">
        <v>15644212</v>
      </c>
    </row>
    <row r="21" spans="1:6" s="183" customFormat="1" ht="28.5" customHeight="1">
      <c r="A21" s="337" t="s">
        <v>370</v>
      </c>
      <c r="B21" s="341" t="s">
        <v>371</v>
      </c>
      <c r="C21" s="189">
        <v>1084332</v>
      </c>
      <c r="D21" s="189">
        <v>162396</v>
      </c>
      <c r="E21" s="339">
        <v>14.976593884529828</v>
      </c>
      <c r="F21" s="189">
        <v>76999</v>
      </c>
    </row>
    <row r="22" spans="1:6" s="183" customFormat="1" ht="16.5" customHeight="1">
      <c r="A22" s="337" t="s">
        <v>372</v>
      </c>
      <c r="B22" s="340" t="s">
        <v>373</v>
      </c>
      <c r="C22" s="189">
        <v>219903862</v>
      </c>
      <c r="D22" s="189">
        <v>23574537</v>
      </c>
      <c r="E22" s="339">
        <v>10.720383346427994</v>
      </c>
      <c r="F22" s="189">
        <v>9201570</v>
      </c>
    </row>
    <row r="23" spans="1:6" s="183" customFormat="1" ht="15.75" customHeight="1">
      <c r="A23" s="337" t="s">
        <v>374</v>
      </c>
      <c r="B23" s="340" t="s">
        <v>375</v>
      </c>
      <c r="C23" s="189">
        <v>42143568</v>
      </c>
      <c r="D23" s="189">
        <v>3969675</v>
      </c>
      <c r="E23" s="339">
        <v>9.419408911936456</v>
      </c>
      <c r="F23" s="189">
        <v>2413536</v>
      </c>
    </row>
    <row r="24" spans="1:6" s="183" customFormat="1" ht="28.5" customHeight="1">
      <c r="A24" s="337" t="s">
        <v>376</v>
      </c>
      <c r="B24" s="341" t="s">
        <v>377</v>
      </c>
      <c r="C24" s="189">
        <v>306213274</v>
      </c>
      <c r="D24" s="189">
        <v>24874372</v>
      </c>
      <c r="E24" s="339">
        <v>8.123218067940451</v>
      </c>
      <c r="F24" s="189">
        <v>22255422</v>
      </c>
    </row>
    <row r="25" spans="1:6" s="183" customFormat="1" ht="21.75" customHeight="1">
      <c r="A25" s="337"/>
      <c r="B25" s="342" t="s">
        <v>378</v>
      </c>
      <c r="C25" s="118">
        <v>86980</v>
      </c>
      <c r="D25" s="118">
        <v>-17171421</v>
      </c>
      <c r="E25" s="343" t="s">
        <v>1472</v>
      </c>
      <c r="F25" s="118">
        <v>10134</v>
      </c>
    </row>
    <row r="26" spans="1:6" s="183" customFormat="1" ht="12.75">
      <c r="A26" s="202"/>
      <c r="B26" s="202"/>
      <c r="C26" s="344"/>
      <c r="D26" s="344"/>
      <c r="E26" s="345"/>
      <c r="F26" s="202"/>
    </row>
    <row r="27" spans="1:6" s="183" customFormat="1" ht="12.75">
      <c r="A27" s="209"/>
      <c r="B27" s="346"/>
      <c r="C27" s="347"/>
      <c r="D27" s="344"/>
      <c r="E27" s="345"/>
      <c r="F27" s="202"/>
    </row>
    <row r="28" spans="1:6" s="183" customFormat="1" ht="12.75">
      <c r="A28" s="202"/>
      <c r="B28" s="202"/>
      <c r="C28" s="344"/>
      <c r="D28" s="344"/>
      <c r="E28" s="345"/>
      <c r="F28" s="202"/>
    </row>
    <row r="29" spans="1:6" s="183" customFormat="1" ht="12.75">
      <c r="A29" s="37" t="s">
        <v>379</v>
      </c>
      <c r="B29" s="202"/>
      <c r="C29" s="348"/>
      <c r="D29" s="202"/>
      <c r="E29" s="348" t="s">
        <v>1510</v>
      </c>
      <c r="F29" s="202"/>
    </row>
    <row r="30" spans="1:6" s="183" customFormat="1" ht="12.75">
      <c r="A30" s="202"/>
      <c r="B30" s="202"/>
      <c r="C30" s="344"/>
      <c r="D30" s="344"/>
      <c r="E30" s="345"/>
      <c r="F30" s="202"/>
    </row>
    <row r="31" spans="1:6" s="183" customFormat="1" ht="12.75">
      <c r="A31" s="202"/>
      <c r="B31" s="202"/>
      <c r="C31" s="202"/>
      <c r="D31" s="202"/>
      <c r="E31" s="202"/>
      <c r="F31" s="202"/>
    </row>
    <row r="32" spans="1:6" s="183" customFormat="1" ht="12.75">
      <c r="A32" s="202"/>
      <c r="B32" s="202"/>
      <c r="C32" s="202"/>
      <c r="D32" s="202"/>
      <c r="E32" s="202"/>
      <c r="F32" s="202"/>
    </row>
    <row r="33" spans="1:6" s="183" customFormat="1" ht="12.75">
      <c r="A33" s="202"/>
      <c r="B33" s="202"/>
      <c r="C33" s="202"/>
      <c r="D33" s="202"/>
      <c r="E33" s="202"/>
      <c r="F33" s="202"/>
    </row>
    <row r="34" spans="1:6" s="183" customFormat="1" ht="12.75">
      <c r="A34" s="202"/>
      <c r="B34" s="202"/>
      <c r="C34" s="202"/>
      <c r="D34" s="202"/>
      <c r="E34" s="202"/>
      <c r="F34" s="202"/>
    </row>
    <row r="35" spans="1:6" s="183" customFormat="1" ht="12.75">
      <c r="A35" s="202"/>
      <c r="B35" s="202"/>
      <c r="C35" s="202"/>
      <c r="D35" s="202"/>
      <c r="E35" s="202"/>
      <c r="F35" s="202"/>
    </row>
    <row r="36" spans="1:6" ht="12.75">
      <c r="A36" s="37" t="s">
        <v>113</v>
      </c>
      <c r="B36" s="202"/>
      <c r="C36" s="202"/>
      <c r="D36" s="202"/>
      <c r="E36" s="202"/>
      <c r="F36" s="202"/>
    </row>
    <row r="37" spans="1:6" ht="12.75">
      <c r="A37" s="202" t="s">
        <v>1512</v>
      </c>
      <c r="B37" s="202"/>
      <c r="C37" s="202"/>
      <c r="D37" s="202"/>
      <c r="E37" s="202"/>
      <c r="F37" s="202"/>
    </row>
    <row r="38" spans="1:6" ht="12.75">
      <c r="A38" s="202"/>
      <c r="B38" s="202"/>
      <c r="C38" s="202"/>
      <c r="D38" s="202"/>
      <c r="E38" s="202"/>
      <c r="F38" s="202"/>
    </row>
  </sheetData>
  <mergeCells count="2">
    <mergeCell ref="A4:F4"/>
    <mergeCell ref="A5:F5"/>
  </mergeCells>
  <printOptions horizontalCentered="1"/>
  <pageMargins left="0.9448818897637796" right="0.35433070866141736" top="0.984251968503937" bottom="0.984251968503937" header="0.5118110236220472" footer="0.5118110236220472"/>
  <pageSetup firstPageNumber="21" useFirstPageNumber="1" horizontalDpi="600" verticalDpi="600" orientation="portrait" paperSize="9" scale="86"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dimension ref="A1:I234"/>
  <sheetViews>
    <sheetView zoomScaleSheetLayoutView="85" workbookViewId="0" topLeftCell="A1">
      <selection activeCell="J7" sqref="J7"/>
    </sheetView>
  </sheetViews>
  <sheetFormatPr defaultColWidth="9.140625" defaultRowHeight="12.75"/>
  <cols>
    <col min="1" max="1" width="6.421875" style="349" customWidth="1"/>
    <col min="2" max="2" width="40.140625" style="210" customWidth="1"/>
    <col min="3" max="3" width="11.7109375" style="167" customWidth="1"/>
    <col min="4" max="4" width="11.28125" style="167" customWidth="1"/>
    <col min="5" max="5" width="11.57421875" style="167" customWidth="1"/>
    <col min="6" max="6" width="9.140625" style="350" customWidth="1"/>
    <col min="7" max="7" width="10.7109375" style="350" customWidth="1"/>
    <col min="8" max="8" width="11.00390625" style="167" customWidth="1"/>
    <col min="9" max="9" width="11.140625" style="167" customWidth="1"/>
  </cols>
  <sheetData>
    <row r="1" ht="12.75">
      <c r="I1" s="351" t="s">
        <v>380</v>
      </c>
    </row>
    <row r="2" ht="12.75">
      <c r="D2" s="352" t="s">
        <v>381</v>
      </c>
    </row>
    <row r="3" spans="2:4" ht="15.75">
      <c r="B3" s="161"/>
      <c r="C3" s="353"/>
      <c r="D3" s="354"/>
    </row>
    <row r="4" spans="3:9" ht="15.75">
      <c r="C4" s="355"/>
      <c r="D4" s="356" t="s">
        <v>382</v>
      </c>
      <c r="E4" s="355"/>
      <c r="F4" s="357"/>
      <c r="G4" s="357"/>
      <c r="H4" s="355"/>
      <c r="I4" s="355"/>
    </row>
    <row r="5" spans="2:7" ht="12.75">
      <c r="B5" s="43"/>
      <c r="C5" s="358"/>
      <c r="D5" s="165" t="s">
        <v>118</v>
      </c>
      <c r="F5" s="167"/>
      <c r="G5" s="167"/>
    </row>
    <row r="6" ht="12.75">
      <c r="I6" s="167" t="s">
        <v>383</v>
      </c>
    </row>
    <row r="7" spans="1:9" ht="76.5">
      <c r="A7" s="359" t="s">
        <v>119</v>
      </c>
      <c r="B7" s="359" t="s">
        <v>1465</v>
      </c>
      <c r="C7" s="359" t="s">
        <v>1517</v>
      </c>
      <c r="D7" s="360" t="s">
        <v>940</v>
      </c>
      <c r="E7" s="360" t="s">
        <v>1518</v>
      </c>
      <c r="F7" s="361" t="s">
        <v>384</v>
      </c>
      <c r="G7" s="359" t="s">
        <v>1099</v>
      </c>
      <c r="H7" s="360" t="s">
        <v>1100</v>
      </c>
      <c r="I7" s="360" t="s">
        <v>1619</v>
      </c>
    </row>
    <row r="8" spans="1:9" ht="12.75">
      <c r="A8" s="362">
        <v>1</v>
      </c>
      <c r="B8" s="173">
        <v>2</v>
      </c>
      <c r="C8" s="175">
        <v>3</v>
      </c>
      <c r="D8" s="363">
        <v>4</v>
      </c>
      <c r="E8" s="363">
        <v>5</v>
      </c>
      <c r="F8" s="363">
        <v>6</v>
      </c>
      <c r="G8" s="363">
        <v>7</v>
      </c>
      <c r="H8" s="363">
        <v>8</v>
      </c>
      <c r="I8" s="363">
        <v>9</v>
      </c>
    </row>
    <row r="9" spans="1:9" ht="12.75">
      <c r="A9" s="364"/>
      <c r="B9" s="365" t="s">
        <v>1101</v>
      </c>
      <c r="C9" s="294">
        <v>714796494</v>
      </c>
      <c r="D9" s="237">
        <v>108578545</v>
      </c>
      <c r="E9" s="237">
        <v>112630917</v>
      </c>
      <c r="F9" s="247">
        <v>15.757060638296863</v>
      </c>
      <c r="G9" s="247">
        <v>103.7322032635453</v>
      </c>
      <c r="H9" s="237">
        <v>53914023</v>
      </c>
      <c r="I9" s="237">
        <v>57234534</v>
      </c>
    </row>
    <row r="10" spans="1:9" ht="12.75">
      <c r="A10" s="364"/>
      <c r="B10" s="366" t="s">
        <v>1102</v>
      </c>
      <c r="C10" s="191">
        <v>714690062</v>
      </c>
      <c r="D10" s="197">
        <v>108560807</v>
      </c>
      <c r="E10" s="197">
        <v>112626027</v>
      </c>
      <c r="F10" s="244">
        <v>15.75872297493903</v>
      </c>
      <c r="G10" s="244">
        <v>103.74464791883871</v>
      </c>
      <c r="H10" s="197">
        <v>53905154</v>
      </c>
      <c r="I10" s="197">
        <v>57232176</v>
      </c>
    </row>
    <row r="11" spans="1:9" ht="12.75">
      <c r="A11" s="364"/>
      <c r="B11" s="366" t="s">
        <v>1103</v>
      </c>
      <c r="C11" s="191">
        <v>106432</v>
      </c>
      <c r="D11" s="197">
        <v>17738</v>
      </c>
      <c r="E11" s="197">
        <v>4890</v>
      </c>
      <c r="F11" s="244">
        <v>4.5944828622970535</v>
      </c>
      <c r="G11" s="244">
        <v>27.567933250648323</v>
      </c>
      <c r="H11" s="197">
        <v>8869</v>
      </c>
      <c r="I11" s="197">
        <v>2358</v>
      </c>
    </row>
    <row r="12" spans="1:9" ht="12.75">
      <c r="A12" s="364"/>
      <c r="B12" s="365" t="s">
        <v>1104</v>
      </c>
      <c r="C12" s="294">
        <v>668842522</v>
      </c>
      <c r="D12" s="237">
        <v>126024558</v>
      </c>
      <c r="E12" s="237">
        <v>124062374</v>
      </c>
      <c r="F12" s="247">
        <v>18.548816787100147</v>
      </c>
      <c r="G12" s="247">
        <v>98.44301457498467</v>
      </c>
      <c r="H12" s="237">
        <v>52847880</v>
      </c>
      <c r="I12" s="237">
        <v>52793361</v>
      </c>
    </row>
    <row r="13" spans="1:9" ht="12.75">
      <c r="A13" s="364"/>
      <c r="B13" s="366" t="s">
        <v>1105</v>
      </c>
      <c r="C13" s="191">
        <v>666229758</v>
      </c>
      <c r="D13" s="197">
        <v>125579660</v>
      </c>
      <c r="E13" s="197">
        <v>123922501</v>
      </c>
      <c r="F13" s="244">
        <v>18.600565272258525</v>
      </c>
      <c r="G13" s="244">
        <v>98.68039219090097</v>
      </c>
      <c r="H13" s="197">
        <v>52623931</v>
      </c>
      <c r="I13" s="197">
        <v>52743132</v>
      </c>
    </row>
    <row r="14" spans="1:9" ht="12.75">
      <c r="A14" s="364">
        <v>1000</v>
      </c>
      <c r="B14" s="366" t="s">
        <v>1106</v>
      </c>
      <c r="C14" s="191">
        <v>33092550</v>
      </c>
      <c r="D14" s="197">
        <v>21685582</v>
      </c>
      <c r="E14" s="197">
        <v>21527548</v>
      </c>
      <c r="F14" s="244">
        <v>65.05255110289174</v>
      </c>
      <c r="G14" s="244">
        <v>99.27124851894683</v>
      </c>
      <c r="H14" s="197">
        <v>842791</v>
      </c>
      <c r="I14" s="197">
        <v>775564</v>
      </c>
    </row>
    <row r="15" spans="1:9" ht="12.75">
      <c r="A15" s="367">
        <v>1100</v>
      </c>
      <c r="B15" s="366" t="s">
        <v>1107</v>
      </c>
      <c r="C15" s="191">
        <v>4009281</v>
      </c>
      <c r="D15" s="197">
        <v>620392</v>
      </c>
      <c r="E15" s="197">
        <v>597445</v>
      </c>
      <c r="F15" s="244">
        <v>14.901549679356474</v>
      </c>
      <c r="G15" s="244">
        <v>96.30120955782795</v>
      </c>
      <c r="H15" s="197">
        <v>305196</v>
      </c>
      <c r="I15" s="197">
        <v>308850</v>
      </c>
    </row>
    <row r="16" spans="1:9" ht="12.75">
      <c r="A16" s="367">
        <v>1800</v>
      </c>
      <c r="B16" s="368" t="s">
        <v>1108</v>
      </c>
      <c r="C16" s="191">
        <v>21930618</v>
      </c>
      <c r="D16" s="197" t="s">
        <v>1472</v>
      </c>
      <c r="E16" s="197">
        <v>20000000</v>
      </c>
      <c r="F16" s="244">
        <v>91.19670043042106</v>
      </c>
      <c r="G16" s="244" t="s">
        <v>1472</v>
      </c>
      <c r="H16" s="197" t="s">
        <v>1472</v>
      </c>
      <c r="I16" s="197">
        <v>0</v>
      </c>
    </row>
    <row r="17" spans="1:9" ht="12.75">
      <c r="A17" s="367">
        <v>2000</v>
      </c>
      <c r="B17" s="366" t="s">
        <v>1109</v>
      </c>
      <c r="C17" s="191">
        <v>3086873</v>
      </c>
      <c r="D17" s="197">
        <v>984953</v>
      </c>
      <c r="E17" s="197">
        <v>652503</v>
      </c>
      <c r="F17" s="244">
        <v>21.137993043445583</v>
      </c>
      <c r="G17" s="244">
        <v>66.2471204209744</v>
      </c>
      <c r="H17" s="197">
        <v>0</v>
      </c>
      <c r="I17" s="197">
        <v>0</v>
      </c>
    </row>
    <row r="18" spans="1:9" ht="12.75">
      <c r="A18" s="367">
        <v>3000</v>
      </c>
      <c r="B18" s="366" t="s">
        <v>1110</v>
      </c>
      <c r="C18" s="191">
        <v>630050335</v>
      </c>
      <c r="D18" s="197">
        <v>102909125</v>
      </c>
      <c r="E18" s="197">
        <v>101742450</v>
      </c>
      <c r="F18" s="244">
        <v>16.14830503978702</v>
      </c>
      <c r="G18" s="244">
        <v>98.86630558757544</v>
      </c>
      <c r="H18" s="197">
        <v>51781140</v>
      </c>
      <c r="I18" s="197">
        <v>51967568</v>
      </c>
    </row>
    <row r="19" spans="1:9" ht="25.5">
      <c r="A19" s="367">
        <v>3400</v>
      </c>
      <c r="B19" s="368" t="s">
        <v>1111</v>
      </c>
      <c r="C19" s="191">
        <v>2818350</v>
      </c>
      <c r="D19" s="197">
        <v>381098</v>
      </c>
      <c r="E19" s="197">
        <v>270806</v>
      </c>
      <c r="F19" s="244">
        <v>9.60867174055742</v>
      </c>
      <c r="G19" s="244">
        <v>71.05941253955676</v>
      </c>
      <c r="H19" s="197">
        <v>217473</v>
      </c>
      <c r="I19" s="197">
        <v>152985</v>
      </c>
    </row>
    <row r="20" spans="1:9" ht="12.75">
      <c r="A20" s="367">
        <v>3500</v>
      </c>
      <c r="B20" s="368" t="s">
        <v>1112</v>
      </c>
      <c r="C20" s="191">
        <v>627231985</v>
      </c>
      <c r="D20" s="197">
        <v>102528027</v>
      </c>
      <c r="E20" s="197">
        <v>101471644</v>
      </c>
      <c r="F20" s="244">
        <v>16.17768966294026</v>
      </c>
      <c r="G20" s="244">
        <v>98.96966416802306</v>
      </c>
      <c r="H20" s="197">
        <v>51563667</v>
      </c>
      <c r="I20" s="197">
        <v>51814583</v>
      </c>
    </row>
    <row r="21" spans="1:9" ht="25.5">
      <c r="A21" s="369" t="s">
        <v>1113</v>
      </c>
      <c r="B21" s="366" t="s">
        <v>1114</v>
      </c>
      <c r="C21" s="191">
        <v>2612764</v>
      </c>
      <c r="D21" s="197">
        <v>444898</v>
      </c>
      <c r="E21" s="197">
        <v>139873</v>
      </c>
      <c r="F21" s="244">
        <v>5.353449450467015</v>
      </c>
      <c r="G21" s="244">
        <v>31.43934115235402</v>
      </c>
      <c r="H21" s="197">
        <v>223949</v>
      </c>
      <c r="I21" s="197">
        <v>50229</v>
      </c>
    </row>
    <row r="22" spans="1:9" ht="25.5">
      <c r="A22" s="369" t="s">
        <v>1115</v>
      </c>
      <c r="B22" s="368" t="s">
        <v>1116</v>
      </c>
      <c r="C22" s="191">
        <v>21365</v>
      </c>
      <c r="D22" s="197">
        <v>13000</v>
      </c>
      <c r="E22" s="197">
        <v>4261</v>
      </c>
      <c r="F22" s="244">
        <v>19.943833372337934</v>
      </c>
      <c r="G22" s="244">
        <v>32.776923076923076</v>
      </c>
      <c r="H22" s="197">
        <v>8000</v>
      </c>
      <c r="I22" s="197">
        <v>0</v>
      </c>
    </row>
    <row r="23" spans="1:9" ht="12.75">
      <c r="A23" s="364">
        <v>7000</v>
      </c>
      <c r="B23" s="368" t="s">
        <v>1117</v>
      </c>
      <c r="C23" s="191">
        <v>2591399</v>
      </c>
      <c r="D23" s="197">
        <v>431898</v>
      </c>
      <c r="E23" s="197">
        <v>135612</v>
      </c>
      <c r="F23" s="244">
        <v>5.233157842539879</v>
      </c>
      <c r="G23" s="244">
        <v>31.39908033841324</v>
      </c>
      <c r="H23" s="197">
        <v>215949</v>
      </c>
      <c r="I23" s="197">
        <v>50229</v>
      </c>
    </row>
    <row r="24" spans="1:9" ht="12.75">
      <c r="A24" s="364"/>
      <c r="B24" s="366" t="s">
        <v>964</v>
      </c>
      <c r="C24" s="191">
        <v>45953972</v>
      </c>
      <c r="D24" s="197">
        <v>-17446013</v>
      </c>
      <c r="E24" s="197">
        <v>-11431457</v>
      </c>
      <c r="F24" s="244" t="s">
        <v>1472</v>
      </c>
      <c r="G24" s="244" t="s">
        <v>1472</v>
      </c>
      <c r="H24" s="197">
        <v>1066143</v>
      </c>
      <c r="I24" s="197">
        <v>4441173</v>
      </c>
    </row>
    <row r="25" spans="1:9" ht="25.5">
      <c r="A25" s="364"/>
      <c r="B25" s="366" t="s">
        <v>1118</v>
      </c>
      <c r="C25" s="191">
        <v>-45953972</v>
      </c>
      <c r="D25" s="197">
        <v>17446013</v>
      </c>
      <c r="E25" s="197">
        <v>11431457</v>
      </c>
      <c r="F25" s="244" t="s">
        <v>1472</v>
      </c>
      <c r="G25" s="244" t="s">
        <v>1472</v>
      </c>
      <c r="H25" s="197">
        <v>-1066143</v>
      </c>
      <c r="I25" s="197">
        <v>-4441173</v>
      </c>
    </row>
    <row r="26" spans="1:9" ht="12.75">
      <c r="A26" s="364"/>
      <c r="B26" s="366"/>
      <c r="C26" s="191"/>
      <c r="D26" s="197"/>
      <c r="E26" s="197"/>
      <c r="F26" s="244"/>
      <c r="G26" s="197"/>
      <c r="H26" s="197"/>
      <c r="I26" s="197"/>
    </row>
    <row r="27" spans="1:9" ht="12.75">
      <c r="A27" s="364"/>
      <c r="B27" s="365" t="s">
        <v>1119</v>
      </c>
      <c r="C27" s="195"/>
      <c r="D27" s="197"/>
      <c r="E27" s="197"/>
      <c r="F27" s="246"/>
      <c r="G27" s="246"/>
      <c r="H27" s="237"/>
      <c r="I27" s="237"/>
    </row>
    <row r="28" spans="1:9" ht="12.75">
      <c r="A28" s="364"/>
      <c r="B28" s="365" t="s">
        <v>1101</v>
      </c>
      <c r="C28" s="294">
        <v>714796494</v>
      </c>
      <c r="D28" s="237">
        <v>108578545</v>
      </c>
      <c r="E28" s="237">
        <v>112630917</v>
      </c>
      <c r="F28" s="246">
        <v>15.757060638296863</v>
      </c>
      <c r="G28" s="246">
        <v>103.7322032635453</v>
      </c>
      <c r="H28" s="237">
        <v>53914023</v>
      </c>
      <c r="I28" s="237">
        <v>57234534</v>
      </c>
    </row>
    <row r="29" spans="1:9" ht="12.75">
      <c r="A29" s="364"/>
      <c r="B29" s="366" t="s">
        <v>1120</v>
      </c>
      <c r="C29" s="191">
        <v>714690062</v>
      </c>
      <c r="D29" s="197">
        <v>108560807</v>
      </c>
      <c r="E29" s="197">
        <v>112626027</v>
      </c>
      <c r="F29" s="243">
        <v>15.75872297493903</v>
      </c>
      <c r="G29" s="243">
        <v>103.74464791883871</v>
      </c>
      <c r="H29" s="197">
        <v>53905154</v>
      </c>
      <c r="I29" s="197">
        <v>57232176</v>
      </c>
    </row>
    <row r="30" spans="1:9" ht="12.75">
      <c r="A30" s="364"/>
      <c r="B30" s="366" t="s">
        <v>1121</v>
      </c>
      <c r="C30" s="191">
        <v>106432</v>
      </c>
      <c r="D30" s="197">
        <v>17738</v>
      </c>
      <c r="E30" s="197">
        <v>4890</v>
      </c>
      <c r="F30" s="243">
        <v>4.5944828622970535</v>
      </c>
      <c r="G30" s="243">
        <v>27.567933250648323</v>
      </c>
      <c r="H30" s="197">
        <v>8869</v>
      </c>
      <c r="I30" s="197">
        <v>2358</v>
      </c>
    </row>
    <row r="31" spans="1:9" ht="12.75">
      <c r="A31" s="364"/>
      <c r="B31" s="365" t="s">
        <v>1104</v>
      </c>
      <c r="C31" s="294">
        <v>668842522</v>
      </c>
      <c r="D31" s="237">
        <v>126024558</v>
      </c>
      <c r="E31" s="237">
        <v>124062374</v>
      </c>
      <c r="F31" s="246">
        <v>18.548816787100147</v>
      </c>
      <c r="G31" s="246">
        <v>98.44301457498467</v>
      </c>
      <c r="H31" s="237">
        <v>52847880</v>
      </c>
      <c r="I31" s="237">
        <v>52793361</v>
      </c>
    </row>
    <row r="32" spans="1:9" ht="12.75">
      <c r="A32" s="364"/>
      <c r="B32" s="366" t="s">
        <v>1105</v>
      </c>
      <c r="C32" s="191">
        <v>666229758</v>
      </c>
      <c r="D32" s="197">
        <v>125579660</v>
      </c>
      <c r="E32" s="197">
        <v>123922501</v>
      </c>
      <c r="F32" s="243">
        <v>18.600565272258525</v>
      </c>
      <c r="G32" s="243">
        <v>98.68039219090097</v>
      </c>
      <c r="H32" s="197">
        <v>52623931</v>
      </c>
      <c r="I32" s="197">
        <v>52743132</v>
      </c>
    </row>
    <row r="33" spans="1:9" ht="12.75">
      <c r="A33" s="364">
        <v>1000</v>
      </c>
      <c r="B33" s="366" t="s">
        <v>1122</v>
      </c>
      <c r="C33" s="191">
        <v>33092550</v>
      </c>
      <c r="D33" s="197">
        <v>21685582</v>
      </c>
      <c r="E33" s="197">
        <v>21527548</v>
      </c>
      <c r="F33" s="243">
        <v>65.05255110289174</v>
      </c>
      <c r="G33" s="243">
        <v>99.27124851894683</v>
      </c>
      <c r="H33" s="197">
        <v>842791</v>
      </c>
      <c r="I33" s="197">
        <v>775564</v>
      </c>
    </row>
    <row r="34" spans="1:9" ht="12.75">
      <c r="A34" s="364">
        <v>1100</v>
      </c>
      <c r="B34" s="366" t="s">
        <v>1123</v>
      </c>
      <c r="C34" s="191">
        <v>4009281</v>
      </c>
      <c r="D34" s="197">
        <v>620392</v>
      </c>
      <c r="E34" s="197">
        <v>597445</v>
      </c>
      <c r="F34" s="243">
        <v>14.901549679356474</v>
      </c>
      <c r="G34" s="243">
        <v>96.30120955782795</v>
      </c>
      <c r="H34" s="197">
        <v>305196</v>
      </c>
      <c r="I34" s="197">
        <v>308850</v>
      </c>
    </row>
    <row r="35" spans="1:9" ht="12.75">
      <c r="A35" s="364">
        <v>1800</v>
      </c>
      <c r="B35" s="368" t="s">
        <v>1124</v>
      </c>
      <c r="C35" s="191">
        <v>21930618</v>
      </c>
      <c r="D35" s="197" t="s">
        <v>1472</v>
      </c>
      <c r="E35" s="197">
        <v>20000000</v>
      </c>
      <c r="F35" s="243">
        <v>91.19670043042106</v>
      </c>
      <c r="G35" s="243" t="s">
        <v>1472</v>
      </c>
      <c r="H35" s="197" t="s">
        <v>1472</v>
      </c>
      <c r="I35" s="197">
        <v>0</v>
      </c>
    </row>
    <row r="36" spans="1:9" ht="12.75">
      <c r="A36" s="364">
        <v>2000</v>
      </c>
      <c r="B36" s="366" t="s">
        <v>1109</v>
      </c>
      <c r="C36" s="191">
        <v>3086873</v>
      </c>
      <c r="D36" s="197">
        <v>984953</v>
      </c>
      <c r="E36" s="197">
        <v>652503</v>
      </c>
      <c r="F36" s="243">
        <v>21.137993043445583</v>
      </c>
      <c r="G36" s="243">
        <v>66.2471204209744</v>
      </c>
      <c r="H36" s="197">
        <v>0</v>
      </c>
      <c r="I36" s="197">
        <v>0</v>
      </c>
    </row>
    <row r="37" spans="1:9" ht="12.75">
      <c r="A37" s="364">
        <v>3000</v>
      </c>
      <c r="B37" s="366" t="s">
        <v>1110</v>
      </c>
      <c r="C37" s="191">
        <v>630050335</v>
      </c>
      <c r="D37" s="197">
        <v>102909125</v>
      </c>
      <c r="E37" s="197">
        <v>101742450</v>
      </c>
      <c r="F37" s="243">
        <v>16.14830503978702</v>
      </c>
      <c r="G37" s="243">
        <v>98.86630558757544</v>
      </c>
      <c r="H37" s="197">
        <v>51781140</v>
      </c>
      <c r="I37" s="197">
        <v>51967568</v>
      </c>
    </row>
    <row r="38" spans="1:9" ht="25.5">
      <c r="A38" s="364">
        <v>3400</v>
      </c>
      <c r="B38" s="368" t="s">
        <v>1111</v>
      </c>
      <c r="C38" s="191">
        <v>2818350</v>
      </c>
      <c r="D38" s="197">
        <v>381098</v>
      </c>
      <c r="E38" s="197">
        <v>270806</v>
      </c>
      <c r="F38" s="243">
        <v>9.60867174055742</v>
      </c>
      <c r="G38" s="243">
        <v>71.05941253955676</v>
      </c>
      <c r="H38" s="197">
        <v>217473</v>
      </c>
      <c r="I38" s="197">
        <v>152985</v>
      </c>
    </row>
    <row r="39" spans="1:9" ht="12.75">
      <c r="A39" s="364">
        <v>3500</v>
      </c>
      <c r="B39" s="368" t="s">
        <v>1112</v>
      </c>
      <c r="C39" s="191">
        <v>627231985</v>
      </c>
      <c r="D39" s="197">
        <v>102528027</v>
      </c>
      <c r="E39" s="197">
        <v>101471644</v>
      </c>
      <c r="F39" s="243">
        <v>16.17768966294026</v>
      </c>
      <c r="G39" s="243">
        <v>98.96966416802306</v>
      </c>
      <c r="H39" s="197">
        <v>51563667</v>
      </c>
      <c r="I39" s="197">
        <v>51814583</v>
      </c>
    </row>
    <row r="40" spans="1:9" ht="25.5">
      <c r="A40" s="369" t="s">
        <v>1113</v>
      </c>
      <c r="B40" s="366" t="s">
        <v>1114</v>
      </c>
      <c r="C40" s="191">
        <v>2612764</v>
      </c>
      <c r="D40" s="197">
        <v>444898</v>
      </c>
      <c r="E40" s="197">
        <v>139873</v>
      </c>
      <c r="F40" s="243">
        <v>5.353449450467015</v>
      </c>
      <c r="G40" s="243">
        <v>31.43934115235402</v>
      </c>
      <c r="H40" s="197">
        <v>223949</v>
      </c>
      <c r="I40" s="197">
        <v>50229</v>
      </c>
    </row>
    <row r="41" spans="1:9" ht="25.5">
      <c r="A41" s="369" t="s">
        <v>1115</v>
      </c>
      <c r="B41" s="366" t="s">
        <v>1125</v>
      </c>
      <c r="C41" s="191">
        <v>21365</v>
      </c>
      <c r="D41" s="197">
        <v>13000</v>
      </c>
      <c r="E41" s="197">
        <v>4261</v>
      </c>
      <c r="F41" s="243">
        <v>19.943833372337934</v>
      </c>
      <c r="G41" s="243">
        <v>32.776923076923076</v>
      </c>
      <c r="H41" s="197">
        <v>8000</v>
      </c>
      <c r="I41" s="197">
        <v>0</v>
      </c>
    </row>
    <row r="42" spans="1:9" ht="12.75">
      <c r="A42" s="364">
        <v>7000</v>
      </c>
      <c r="B42" s="366" t="s">
        <v>1126</v>
      </c>
      <c r="C42" s="191">
        <v>2591399</v>
      </c>
      <c r="D42" s="197">
        <v>431898</v>
      </c>
      <c r="E42" s="197">
        <v>135612</v>
      </c>
      <c r="F42" s="243">
        <v>5.233157842539879</v>
      </c>
      <c r="G42" s="243">
        <v>31.39908033841324</v>
      </c>
      <c r="H42" s="197">
        <v>215949</v>
      </c>
      <c r="I42" s="197">
        <v>50229</v>
      </c>
    </row>
    <row r="43" spans="1:9" ht="12.75">
      <c r="A43" s="364"/>
      <c r="B43" s="366" t="s">
        <v>964</v>
      </c>
      <c r="C43" s="191">
        <v>45953972</v>
      </c>
      <c r="D43" s="197">
        <v>-17446013</v>
      </c>
      <c r="E43" s="197">
        <v>-11431457</v>
      </c>
      <c r="F43" s="243" t="s">
        <v>1472</v>
      </c>
      <c r="G43" s="243" t="s">
        <v>1472</v>
      </c>
      <c r="H43" s="197">
        <v>1066143</v>
      </c>
      <c r="I43" s="197">
        <v>4441173</v>
      </c>
    </row>
    <row r="44" spans="1:9" ht="25.5">
      <c r="A44" s="364"/>
      <c r="B44" s="366" t="s">
        <v>1118</v>
      </c>
      <c r="C44" s="191">
        <v>-45953972</v>
      </c>
      <c r="D44" s="197">
        <v>17446013</v>
      </c>
      <c r="E44" s="197">
        <v>11431457</v>
      </c>
      <c r="F44" s="243" t="s">
        <v>1472</v>
      </c>
      <c r="G44" s="243" t="s">
        <v>1472</v>
      </c>
      <c r="H44" s="197">
        <v>-1066143</v>
      </c>
      <c r="I44" s="197">
        <v>-4441173</v>
      </c>
    </row>
    <row r="45" spans="1:9" ht="12.75">
      <c r="A45" s="364"/>
      <c r="B45" s="366"/>
      <c r="C45" s="191"/>
      <c r="D45" s="197"/>
      <c r="E45" s="197"/>
      <c r="F45" s="246"/>
      <c r="G45" s="246"/>
      <c r="H45" s="237"/>
      <c r="I45" s="237"/>
    </row>
    <row r="46" spans="1:9" ht="12.75">
      <c r="A46" s="364"/>
      <c r="B46" s="365" t="s">
        <v>1127</v>
      </c>
      <c r="C46" s="195"/>
      <c r="D46" s="197"/>
      <c r="E46" s="197"/>
      <c r="F46" s="246"/>
      <c r="G46" s="246"/>
      <c r="H46" s="237"/>
      <c r="I46" s="237"/>
    </row>
    <row r="47" spans="1:9" ht="12.75">
      <c r="A47" s="364"/>
      <c r="B47" s="365" t="s">
        <v>1101</v>
      </c>
      <c r="C47" s="294">
        <v>714796494</v>
      </c>
      <c r="D47" s="237">
        <v>108578545</v>
      </c>
      <c r="E47" s="237">
        <v>112630917</v>
      </c>
      <c r="F47" s="246">
        <v>15.757060638296863</v>
      </c>
      <c r="G47" s="246">
        <v>103.7322032635453</v>
      </c>
      <c r="H47" s="237">
        <v>53914023</v>
      </c>
      <c r="I47" s="237">
        <v>57234534</v>
      </c>
    </row>
    <row r="48" spans="1:9" ht="12.75">
      <c r="A48" s="364"/>
      <c r="B48" s="366" t="s">
        <v>1120</v>
      </c>
      <c r="C48" s="191">
        <v>714690062</v>
      </c>
      <c r="D48" s="197">
        <v>108560807</v>
      </c>
      <c r="E48" s="197">
        <v>112626027</v>
      </c>
      <c r="F48" s="243">
        <v>15.75872297493903</v>
      </c>
      <c r="G48" s="243">
        <v>103.74464791883871</v>
      </c>
      <c r="H48" s="197">
        <v>53905154</v>
      </c>
      <c r="I48" s="197">
        <v>57232176</v>
      </c>
    </row>
    <row r="49" spans="1:9" ht="38.25">
      <c r="A49" s="364">
        <v>500</v>
      </c>
      <c r="B49" s="370" t="s">
        <v>1128</v>
      </c>
      <c r="C49" s="191">
        <v>699512000</v>
      </c>
      <c r="D49" s="197" t="s">
        <v>1472</v>
      </c>
      <c r="E49" s="197">
        <v>110156099</v>
      </c>
      <c r="F49" s="243">
        <v>15.747563873100104</v>
      </c>
      <c r="G49" s="243" t="s">
        <v>1472</v>
      </c>
      <c r="H49" s="197" t="s">
        <v>1472</v>
      </c>
      <c r="I49" s="197">
        <v>55994526</v>
      </c>
    </row>
    <row r="50" spans="1:9" ht="12.75">
      <c r="A50" s="364">
        <v>520</v>
      </c>
      <c r="B50" s="370" t="s">
        <v>1129</v>
      </c>
      <c r="C50" s="191">
        <v>698750000</v>
      </c>
      <c r="D50" s="197" t="s">
        <v>1472</v>
      </c>
      <c r="E50" s="197">
        <v>109835384</v>
      </c>
      <c r="F50" s="243">
        <v>15.718838497316638</v>
      </c>
      <c r="G50" s="243" t="s">
        <v>1472</v>
      </c>
      <c r="H50" s="197" t="s">
        <v>1472</v>
      </c>
      <c r="I50" s="197">
        <v>55898151</v>
      </c>
    </row>
    <row r="51" spans="1:9" ht="25.5">
      <c r="A51" s="364">
        <v>521</v>
      </c>
      <c r="B51" s="371" t="s">
        <v>1130</v>
      </c>
      <c r="C51" s="305">
        <v>530328296</v>
      </c>
      <c r="D51" s="197" t="s">
        <v>1472</v>
      </c>
      <c r="E51" s="197">
        <v>87723223</v>
      </c>
      <c r="F51" s="243">
        <v>16.541305387936532</v>
      </c>
      <c r="G51" s="243" t="s">
        <v>1472</v>
      </c>
      <c r="H51" s="197" t="s">
        <v>1472</v>
      </c>
      <c r="I51" s="197">
        <v>44506543</v>
      </c>
    </row>
    <row r="52" spans="1:9" ht="38.25">
      <c r="A52" s="364">
        <v>522</v>
      </c>
      <c r="B52" s="371" t="s">
        <v>1131</v>
      </c>
      <c r="C52" s="305">
        <v>38374120</v>
      </c>
      <c r="D52" s="197" t="s">
        <v>1472</v>
      </c>
      <c r="E52" s="197">
        <v>6058549</v>
      </c>
      <c r="F52" s="243">
        <v>15.788111883738312</v>
      </c>
      <c r="G52" s="243" t="s">
        <v>1472</v>
      </c>
      <c r="H52" s="197" t="s">
        <v>1472</v>
      </c>
      <c r="I52" s="197">
        <v>3073816</v>
      </c>
    </row>
    <row r="53" spans="1:9" ht="51">
      <c r="A53" s="364">
        <v>523</v>
      </c>
      <c r="B53" s="371" t="s">
        <v>1132</v>
      </c>
      <c r="C53" s="305">
        <v>1954908</v>
      </c>
      <c r="D53" s="197" t="s">
        <v>1472</v>
      </c>
      <c r="E53" s="197">
        <v>308643</v>
      </c>
      <c r="F53" s="243">
        <v>15.788108698721373</v>
      </c>
      <c r="G53" s="243" t="s">
        <v>1472</v>
      </c>
      <c r="H53" s="197" t="s">
        <v>1472</v>
      </c>
      <c r="I53" s="197">
        <v>156591</v>
      </c>
    </row>
    <row r="54" spans="1:9" ht="38.25">
      <c r="A54" s="364">
        <v>524</v>
      </c>
      <c r="B54" s="371" t="s">
        <v>1133</v>
      </c>
      <c r="C54" s="305">
        <v>128082676</v>
      </c>
      <c r="D54" s="197" t="s">
        <v>1472</v>
      </c>
      <c r="E54" s="197">
        <v>20221838</v>
      </c>
      <c r="F54" s="243">
        <v>15.788113296446118</v>
      </c>
      <c r="G54" s="243" t="s">
        <v>1472</v>
      </c>
      <c r="H54" s="197" t="s">
        <v>1472</v>
      </c>
      <c r="I54" s="197">
        <v>10259588</v>
      </c>
    </row>
    <row r="55" spans="1:9" ht="25.5">
      <c r="A55" s="364">
        <v>525</v>
      </c>
      <c r="B55" s="371" t="s">
        <v>1134</v>
      </c>
      <c r="C55" s="305">
        <v>10000</v>
      </c>
      <c r="D55" s="197" t="s">
        <v>1472</v>
      </c>
      <c r="E55" s="197">
        <v>866</v>
      </c>
      <c r="F55" s="243">
        <v>8.66</v>
      </c>
      <c r="G55" s="243" t="s">
        <v>1472</v>
      </c>
      <c r="H55" s="197" t="s">
        <v>1472</v>
      </c>
      <c r="I55" s="197">
        <v>290</v>
      </c>
    </row>
    <row r="56" spans="1:9" ht="12.75">
      <c r="A56" s="364">
        <v>527</v>
      </c>
      <c r="B56" s="372" t="s">
        <v>1135</v>
      </c>
      <c r="C56" s="250" t="s">
        <v>1472</v>
      </c>
      <c r="D56" s="197" t="s">
        <v>1472</v>
      </c>
      <c r="E56" s="197">
        <v>-4485369</v>
      </c>
      <c r="F56" s="243" t="s">
        <v>1472</v>
      </c>
      <c r="G56" s="243" t="s">
        <v>1472</v>
      </c>
      <c r="H56" s="197" t="s">
        <v>1472</v>
      </c>
      <c r="I56" s="197">
        <v>-2101888</v>
      </c>
    </row>
    <row r="57" spans="1:9" ht="25.5">
      <c r="A57" s="364">
        <v>528</v>
      </c>
      <c r="B57" s="372" t="s">
        <v>1136</v>
      </c>
      <c r="C57" s="197" t="s">
        <v>1472</v>
      </c>
      <c r="D57" s="197" t="s">
        <v>1472</v>
      </c>
      <c r="E57" s="197">
        <v>7634</v>
      </c>
      <c r="F57" s="243" t="s">
        <v>1472</v>
      </c>
      <c r="G57" s="243" t="s">
        <v>1472</v>
      </c>
      <c r="H57" s="197" t="s">
        <v>1472</v>
      </c>
      <c r="I57" s="197">
        <v>3211</v>
      </c>
    </row>
    <row r="58" spans="1:9" ht="38.25">
      <c r="A58" s="364">
        <v>560</v>
      </c>
      <c r="B58" s="373" t="s">
        <v>1137</v>
      </c>
      <c r="C58" s="197">
        <v>191000</v>
      </c>
      <c r="D58" s="197" t="s">
        <v>1472</v>
      </c>
      <c r="E58" s="197">
        <v>69481</v>
      </c>
      <c r="F58" s="243">
        <v>36.37748691099477</v>
      </c>
      <c r="G58" s="243" t="s">
        <v>1472</v>
      </c>
      <c r="H58" s="197" t="s">
        <v>1472</v>
      </c>
      <c r="I58" s="197">
        <v>68005</v>
      </c>
    </row>
    <row r="59" spans="1:9" ht="12.75">
      <c r="A59" s="364">
        <v>561</v>
      </c>
      <c r="B59" s="372" t="s">
        <v>1138</v>
      </c>
      <c r="C59" s="250">
        <v>91000</v>
      </c>
      <c r="D59" s="197" t="s">
        <v>1472</v>
      </c>
      <c r="E59" s="197">
        <v>22863</v>
      </c>
      <c r="F59" s="243">
        <v>25.124175824175826</v>
      </c>
      <c r="G59" s="243" t="s">
        <v>1472</v>
      </c>
      <c r="H59" s="197" t="s">
        <v>1472</v>
      </c>
      <c r="I59" s="197">
        <v>21387</v>
      </c>
    </row>
    <row r="60" spans="1:9" ht="25.5">
      <c r="A60" s="364">
        <v>562</v>
      </c>
      <c r="B60" s="372" t="s">
        <v>1139</v>
      </c>
      <c r="C60" s="250">
        <v>100000</v>
      </c>
      <c r="D60" s="197" t="s">
        <v>1472</v>
      </c>
      <c r="E60" s="197">
        <v>46618</v>
      </c>
      <c r="F60" s="243">
        <v>46.617999999999995</v>
      </c>
      <c r="G60" s="243" t="s">
        <v>1472</v>
      </c>
      <c r="H60" s="197" t="s">
        <v>1472</v>
      </c>
      <c r="I60" s="197">
        <v>46618</v>
      </c>
    </row>
    <row r="61" spans="1:9" ht="25.5">
      <c r="A61" s="364">
        <v>590</v>
      </c>
      <c r="B61" s="370" t="s">
        <v>1140</v>
      </c>
      <c r="C61" s="191">
        <v>571000</v>
      </c>
      <c r="D61" s="197" t="s">
        <v>1472</v>
      </c>
      <c r="E61" s="197">
        <v>251234</v>
      </c>
      <c r="F61" s="243">
        <v>43.998949211908936</v>
      </c>
      <c r="G61" s="243" t="s">
        <v>1472</v>
      </c>
      <c r="H61" s="197" t="s">
        <v>1472</v>
      </c>
      <c r="I61" s="197">
        <v>28370</v>
      </c>
    </row>
    <row r="62" spans="1:9" ht="25.5">
      <c r="A62" s="364">
        <v>592</v>
      </c>
      <c r="B62" s="371" t="s">
        <v>1141</v>
      </c>
      <c r="C62" s="305">
        <v>5000</v>
      </c>
      <c r="D62" s="197" t="s">
        <v>1472</v>
      </c>
      <c r="E62" s="197">
        <v>6048</v>
      </c>
      <c r="F62" s="243">
        <v>120.96</v>
      </c>
      <c r="G62" s="243" t="s">
        <v>1472</v>
      </c>
      <c r="H62" s="197" t="s">
        <v>1472</v>
      </c>
      <c r="I62" s="197">
        <v>5376</v>
      </c>
    </row>
    <row r="63" spans="1:9" ht="12.75">
      <c r="A63" s="364">
        <v>593</v>
      </c>
      <c r="B63" s="371" t="s">
        <v>1142</v>
      </c>
      <c r="C63" s="305">
        <v>126000</v>
      </c>
      <c r="D63" s="197" t="s">
        <v>1472</v>
      </c>
      <c r="E63" s="197">
        <v>57390</v>
      </c>
      <c r="F63" s="243">
        <v>45.54761904761905</v>
      </c>
      <c r="G63" s="243" t="s">
        <v>1472</v>
      </c>
      <c r="H63" s="197" t="s">
        <v>1472</v>
      </c>
      <c r="I63" s="197">
        <v>0</v>
      </c>
    </row>
    <row r="64" spans="1:9" ht="25.5">
      <c r="A64" s="364">
        <v>599</v>
      </c>
      <c r="B64" s="371" t="s">
        <v>1143</v>
      </c>
      <c r="C64" s="305">
        <v>440000</v>
      </c>
      <c r="D64" s="197" t="s">
        <v>1472</v>
      </c>
      <c r="E64" s="197">
        <v>187796</v>
      </c>
      <c r="F64" s="243">
        <v>42.68090909090909</v>
      </c>
      <c r="G64" s="243" t="s">
        <v>1472</v>
      </c>
      <c r="H64" s="197" t="s">
        <v>1472</v>
      </c>
      <c r="I64" s="197">
        <v>22994</v>
      </c>
    </row>
    <row r="65" spans="1:9" ht="12.75">
      <c r="A65" s="364">
        <v>700</v>
      </c>
      <c r="B65" s="370" t="s">
        <v>1144</v>
      </c>
      <c r="C65" s="191">
        <v>15178062</v>
      </c>
      <c r="D65" s="197" t="s">
        <v>1472</v>
      </c>
      <c r="E65" s="197">
        <v>2469547</v>
      </c>
      <c r="F65" s="243">
        <v>16.27050278223926</v>
      </c>
      <c r="G65" s="243" t="s">
        <v>1472</v>
      </c>
      <c r="H65" s="197" t="s">
        <v>1472</v>
      </c>
      <c r="I65" s="197">
        <v>1237269</v>
      </c>
    </row>
    <row r="66" spans="1:9" ht="12.75">
      <c r="A66" s="364">
        <v>740</v>
      </c>
      <c r="B66" s="370" t="s">
        <v>1145</v>
      </c>
      <c r="C66" s="191">
        <v>15178062</v>
      </c>
      <c r="D66" s="197" t="s">
        <v>1472</v>
      </c>
      <c r="E66" s="197">
        <v>2469547</v>
      </c>
      <c r="F66" s="243">
        <v>16.27050278223926</v>
      </c>
      <c r="G66" s="243" t="s">
        <v>1472</v>
      </c>
      <c r="H66" s="197" t="s">
        <v>1472</v>
      </c>
      <c r="I66" s="197">
        <v>1237269</v>
      </c>
    </row>
    <row r="67" spans="1:9" ht="63.75">
      <c r="A67" s="364">
        <v>742</v>
      </c>
      <c r="B67" s="371" t="s">
        <v>1146</v>
      </c>
      <c r="C67" s="305">
        <v>1863709</v>
      </c>
      <c r="D67" s="197" t="s">
        <v>1472</v>
      </c>
      <c r="E67" s="197">
        <v>310618</v>
      </c>
      <c r="F67" s="243">
        <v>16.666657723925784</v>
      </c>
      <c r="G67" s="243" t="s">
        <v>1472</v>
      </c>
      <c r="H67" s="197" t="s">
        <v>1472</v>
      </c>
      <c r="I67" s="197">
        <v>155309</v>
      </c>
    </row>
    <row r="68" spans="1:9" ht="38.25">
      <c r="A68" s="364">
        <v>743</v>
      </c>
      <c r="B68" s="371" t="s">
        <v>1147</v>
      </c>
      <c r="C68" s="305">
        <v>3353417</v>
      </c>
      <c r="D68" s="197" t="s">
        <v>1472</v>
      </c>
      <c r="E68" s="197">
        <v>555719</v>
      </c>
      <c r="F68" s="243">
        <v>16.57172370749</v>
      </c>
      <c r="G68" s="243" t="s">
        <v>1472</v>
      </c>
      <c r="H68" s="197" t="s">
        <v>1472</v>
      </c>
      <c r="I68" s="197">
        <v>276414</v>
      </c>
    </row>
    <row r="69" spans="1:9" ht="25.5">
      <c r="A69" s="364">
        <v>744</v>
      </c>
      <c r="B69" s="371" t="s">
        <v>1148</v>
      </c>
      <c r="C69" s="305">
        <v>312339</v>
      </c>
      <c r="D69" s="197" t="s">
        <v>1472</v>
      </c>
      <c r="E69" s="197">
        <v>52640</v>
      </c>
      <c r="F69" s="243">
        <v>16.853482914397496</v>
      </c>
      <c r="G69" s="243" t="s">
        <v>1472</v>
      </c>
      <c r="H69" s="197" t="s">
        <v>1472</v>
      </c>
      <c r="I69" s="197">
        <v>27761</v>
      </c>
    </row>
    <row r="70" spans="1:9" ht="25.5">
      <c r="A70" s="364">
        <v>745</v>
      </c>
      <c r="B70" s="371" t="s">
        <v>1149</v>
      </c>
      <c r="C70" s="305">
        <v>370794</v>
      </c>
      <c r="D70" s="197" t="s">
        <v>1472</v>
      </c>
      <c r="E70" s="197">
        <v>61800</v>
      </c>
      <c r="F70" s="243">
        <v>16.6669363581935</v>
      </c>
      <c r="G70" s="243" t="s">
        <v>1472</v>
      </c>
      <c r="H70" s="197" t="s">
        <v>1472</v>
      </c>
      <c r="I70" s="197">
        <v>30900</v>
      </c>
    </row>
    <row r="71" spans="1:9" ht="25.5">
      <c r="A71" s="364">
        <v>746</v>
      </c>
      <c r="B71" s="371" t="s">
        <v>1150</v>
      </c>
      <c r="C71" s="305">
        <v>614803</v>
      </c>
      <c r="D71" s="197" t="s">
        <v>1472</v>
      </c>
      <c r="E71" s="197">
        <v>99970</v>
      </c>
      <c r="F71" s="243">
        <v>16.26049319863436</v>
      </c>
      <c r="G71" s="243" t="s">
        <v>1472</v>
      </c>
      <c r="H71" s="197" t="s">
        <v>1472</v>
      </c>
      <c r="I71" s="197">
        <v>49985</v>
      </c>
    </row>
    <row r="72" spans="1:9" ht="51">
      <c r="A72" s="364">
        <v>747</v>
      </c>
      <c r="B72" s="371" t="s">
        <v>1151</v>
      </c>
      <c r="C72" s="305">
        <v>23000</v>
      </c>
      <c r="D72" s="197" t="s">
        <v>1472</v>
      </c>
      <c r="E72" s="197">
        <v>3800</v>
      </c>
      <c r="F72" s="243">
        <v>16.52173913043478</v>
      </c>
      <c r="G72" s="243" t="s">
        <v>1472</v>
      </c>
      <c r="H72" s="197" t="s">
        <v>1472</v>
      </c>
      <c r="I72" s="197">
        <v>1900</v>
      </c>
    </row>
    <row r="73" spans="1:9" ht="12.75">
      <c r="A73" s="364">
        <v>749</v>
      </c>
      <c r="B73" s="371" t="s">
        <v>1152</v>
      </c>
      <c r="C73" s="305">
        <v>8640000</v>
      </c>
      <c r="D73" s="197" t="s">
        <v>1472</v>
      </c>
      <c r="E73" s="197">
        <v>1385000</v>
      </c>
      <c r="F73" s="243">
        <v>16.03009259259259</v>
      </c>
      <c r="G73" s="243" t="s">
        <v>1472</v>
      </c>
      <c r="H73" s="197" t="s">
        <v>1472</v>
      </c>
      <c r="I73" s="197">
        <v>695000</v>
      </c>
    </row>
    <row r="74" spans="1:9" ht="12.75">
      <c r="A74" s="364"/>
      <c r="B74" s="366" t="s">
        <v>1121</v>
      </c>
      <c r="C74" s="191">
        <v>106432</v>
      </c>
      <c r="D74" s="197">
        <v>17738</v>
      </c>
      <c r="E74" s="197">
        <v>4890</v>
      </c>
      <c r="F74" s="243">
        <v>4.5944828622970535</v>
      </c>
      <c r="G74" s="243">
        <v>27.567933250648323</v>
      </c>
      <c r="H74" s="197">
        <v>8869</v>
      </c>
      <c r="I74" s="197">
        <v>2358</v>
      </c>
    </row>
    <row r="75" spans="1:9" ht="12.75">
      <c r="A75" s="364"/>
      <c r="B75" s="365" t="s">
        <v>1104</v>
      </c>
      <c r="C75" s="294">
        <v>668842522</v>
      </c>
      <c r="D75" s="237">
        <v>126024558</v>
      </c>
      <c r="E75" s="237">
        <v>124062374</v>
      </c>
      <c r="F75" s="246">
        <v>18.548816787100147</v>
      </c>
      <c r="G75" s="246">
        <v>98.44301457498467</v>
      </c>
      <c r="H75" s="237">
        <v>52847880</v>
      </c>
      <c r="I75" s="237">
        <v>52793361</v>
      </c>
    </row>
    <row r="76" spans="1:9" ht="12.75">
      <c r="A76" s="364"/>
      <c r="B76" s="366" t="s">
        <v>978</v>
      </c>
      <c r="C76" s="191">
        <v>666229758</v>
      </c>
      <c r="D76" s="197">
        <v>125579660</v>
      </c>
      <c r="E76" s="197">
        <v>123922501</v>
      </c>
      <c r="F76" s="243">
        <v>18.600565272258525</v>
      </c>
      <c r="G76" s="243">
        <v>98.68039219090097</v>
      </c>
      <c r="H76" s="197">
        <v>52623931</v>
      </c>
      <c r="I76" s="197">
        <v>52743132</v>
      </c>
    </row>
    <row r="77" spans="1:9" ht="12.75">
      <c r="A77" s="364">
        <v>1000</v>
      </c>
      <c r="B77" s="370" t="s">
        <v>1153</v>
      </c>
      <c r="C77" s="191">
        <v>33092550</v>
      </c>
      <c r="D77" s="197">
        <v>21685582</v>
      </c>
      <c r="E77" s="197">
        <v>21527548</v>
      </c>
      <c r="F77" s="243">
        <v>65.05255110289174</v>
      </c>
      <c r="G77" s="243">
        <v>99.27124851894683</v>
      </c>
      <c r="H77" s="197">
        <v>842791</v>
      </c>
      <c r="I77" s="197">
        <v>775564</v>
      </c>
    </row>
    <row r="78" spans="1:9" ht="12.75">
      <c r="A78" s="364">
        <v>1100</v>
      </c>
      <c r="B78" s="368" t="s">
        <v>1154</v>
      </c>
      <c r="C78" s="191">
        <v>4009281</v>
      </c>
      <c r="D78" s="197">
        <v>620392</v>
      </c>
      <c r="E78" s="197">
        <v>597445</v>
      </c>
      <c r="F78" s="243">
        <v>14.901549679356474</v>
      </c>
      <c r="G78" s="243">
        <v>96.30120955782795</v>
      </c>
      <c r="H78" s="197">
        <v>305196</v>
      </c>
      <c r="I78" s="197">
        <v>308850</v>
      </c>
    </row>
    <row r="79" spans="1:9" ht="12.75">
      <c r="A79" s="364">
        <v>1800</v>
      </c>
      <c r="B79" s="368" t="s">
        <v>1124</v>
      </c>
      <c r="C79" s="191">
        <v>21930618</v>
      </c>
      <c r="D79" s="197" t="s">
        <v>1472</v>
      </c>
      <c r="E79" s="197">
        <v>20000000</v>
      </c>
      <c r="F79" s="243">
        <v>91.19670043042106</v>
      </c>
      <c r="G79" s="243" t="s">
        <v>1472</v>
      </c>
      <c r="H79" s="197" t="s">
        <v>1472</v>
      </c>
      <c r="I79" s="197">
        <v>0</v>
      </c>
    </row>
    <row r="80" spans="1:9" ht="12.75">
      <c r="A80" s="364">
        <v>2000</v>
      </c>
      <c r="B80" s="366" t="s">
        <v>1109</v>
      </c>
      <c r="C80" s="191">
        <v>3086873</v>
      </c>
      <c r="D80" s="197">
        <v>984953</v>
      </c>
      <c r="E80" s="197">
        <v>652503</v>
      </c>
      <c r="F80" s="243">
        <v>21.137993043445583</v>
      </c>
      <c r="G80" s="243">
        <v>66.2471204209744</v>
      </c>
      <c r="H80" s="197">
        <v>0</v>
      </c>
      <c r="I80" s="197">
        <v>0</v>
      </c>
    </row>
    <row r="81" spans="1:9" ht="12.75">
      <c r="A81" s="364">
        <v>3000</v>
      </c>
      <c r="B81" s="366" t="s">
        <v>1110</v>
      </c>
      <c r="C81" s="191">
        <v>630050335</v>
      </c>
      <c r="D81" s="197">
        <v>102909125</v>
      </c>
      <c r="E81" s="197">
        <v>101742450</v>
      </c>
      <c r="F81" s="243">
        <v>16.14830503978702</v>
      </c>
      <c r="G81" s="243">
        <v>98.86630558757544</v>
      </c>
      <c r="H81" s="197">
        <v>51781140</v>
      </c>
      <c r="I81" s="197">
        <v>51967568</v>
      </c>
    </row>
    <row r="82" spans="1:9" ht="25.5">
      <c r="A82" s="364">
        <v>3400</v>
      </c>
      <c r="B82" s="368" t="s">
        <v>1111</v>
      </c>
      <c r="C82" s="191">
        <v>2818350</v>
      </c>
      <c r="D82" s="197">
        <v>381098</v>
      </c>
      <c r="E82" s="197">
        <v>270806</v>
      </c>
      <c r="F82" s="243">
        <v>9.60867174055742</v>
      </c>
      <c r="G82" s="243">
        <v>71.05941253955676</v>
      </c>
      <c r="H82" s="197">
        <v>217473</v>
      </c>
      <c r="I82" s="197">
        <v>152985</v>
      </c>
    </row>
    <row r="83" spans="1:9" ht="12.75">
      <c r="A83" s="364">
        <v>3500</v>
      </c>
      <c r="B83" s="368" t="s">
        <v>1112</v>
      </c>
      <c r="C83" s="191">
        <v>627231985</v>
      </c>
      <c r="D83" s="197">
        <v>102528027</v>
      </c>
      <c r="E83" s="197">
        <v>101471644</v>
      </c>
      <c r="F83" s="243">
        <v>16.17768966294026</v>
      </c>
      <c r="G83" s="243">
        <v>98.96966416802306</v>
      </c>
      <c r="H83" s="197">
        <v>51563667</v>
      </c>
      <c r="I83" s="197">
        <v>51814583</v>
      </c>
    </row>
    <row r="84" spans="1:9" ht="12.75" hidden="1">
      <c r="A84" s="374">
        <v>3700</v>
      </c>
      <c r="B84" s="375" t="s">
        <v>1155</v>
      </c>
      <c r="C84" s="376">
        <v>0</v>
      </c>
      <c r="D84" s="197">
        <v>5742105</v>
      </c>
      <c r="E84" s="197">
        <v>4162661</v>
      </c>
      <c r="F84" s="377" t="s">
        <v>1472</v>
      </c>
      <c r="G84" s="377">
        <v>72.49364126918613</v>
      </c>
      <c r="H84" s="378">
        <v>2871898</v>
      </c>
      <c r="I84" s="378">
        <v>2055731</v>
      </c>
    </row>
    <row r="85" spans="1:9" ht="25.5">
      <c r="A85" s="369" t="s">
        <v>1156</v>
      </c>
      <c r="B85" s="366" t="s">
        <v>960</v>
      </c>
      <c r="C85" s="191">
        <v>2612764</v>
      </c>
      <c r="D85" s="197">
        <v>444898</v>
      </c>
      <c r="E85" s="197">
        <v>139873</v>
      </c>
      <c r="F85" s="243">
        <v>5.353449450467015</v>
      </c>
      <c r="G85" s="243">
        <v>31.43934115235402</v>
      </c>
      <c r="H85" s="197">
        <v>223949</v>
      </c>
      <c r="I85" s="197">
        <v>50229</v>
      </c>
    </row>
    <row r="86" spans="1:9" ht="25.5">
      <c r="A86" s="369" t="s">
        <v>1115</v>
      </c>
      <c r="B86" s="366" t="s">
        <v>1125</v>
      </c>
      <c r="C86" s="191">
        <v>21365</v>
      </c>
      <c r="D86" s="197">
        <v>13000</v>
      </c>
      <c r="E86" s="197">
        <v>4261</v>
      </c>
      <c r="F86" s="243">
        <v>19.943833372337934</v>
      </c>
      <c r="G86" s="243">
        <v>32.776923076923076</v>
      </c>
      <c r="H86" s="197">
        <v>8000</v>
      </c>
      <c r="I86" s="197">
        <v>0</v>
      </c>
    </row>
    <row r="87" spans="1:9" ht="12.75">
      <c r="A87" s="364">
        <v>7000</v>
      </c>
      <c r="B87" s="366" t="s">
        <v>1126</v>
      </c>
      <c r="C87" s="191">
        <v>2591399</v>
      </c>
      <c r="D87" s="197">
        <v>431898</v>
      </c>
      <c r="E87" s="197">
        <v>135612</v>
      </c>
      <c r="F87" s="243">
        <v>5.233157842539879</v>
      </c>
      <c r="G87" s="243">
        <v>31.39908033841324</v>
      </c>
      <c r="H87" s="197">
        <v>215949</v>
      </c>
      <c r="I87" s="197">
        <v>50229</v>
      </c>
    </row>
    <row r="88" spans="1:9" ht="12.75">
      <c r="A88" s="379"/>
      <c r="B88" s="366" t="s">
        <v>964</v>
      </c>
      <c r="C88" s="191">
        <v>45953972</v>
      </c>
      <c r="D88" s="197">
        <v>-17446013</v>
      </c>
      <c r="E88" s="197">
        <v>-11431457</v>
      </c>
      <c r="F88" s="243" t="s">
        <v>1472</v>
      </c>
      <c r="G88" s="243" t="s">
        <v>1472</v>
      </c>
      <c r="H88" s="197">
        <v>1066143</v>
      </c>
      <c r="I88" s="197">
        <v>4441173</v>
      </c>
    </row>
    <row r="89" spans="1:9" ht="25.5">
      <c r="A89" s="364"/>
      <c r="B89" s="366" t="s">
        <v>1118</v>
      </c>
      <c r="C89" s="191">
        <v>-45953972</v>
      </c>
      <c r="D89" s="197">
        <v>17446013</v>
      </c>
      <c r="E89" s="197">
        <v>11431457</v>
      </c>
      <c r="F89" s="243" t="s">
        <v>1472</v>
      </c>
      <c r="G89" s="243" t="s">
        <v>1472</v>
      </c>
      <c r="H89" s="197">
        <v>-1066143</v>
      </c>
      <c r="I89" s="197">
        <v>-4441173</v>
      </c>
    </row>
    <row r="90" spans="1:9" ht="13.5">
      <c r="A90" s="364"/>
      <c r="B90" s="380" t="s">
        <v>1157</v>
      </c>
      <c r="C90" s="195"/>
      <c r="D90" s="197"/>
      <c r="E90" s="197"/>
      <c r="F90" s="243"/>
      <c r="G90" s="243"/>
      <c r="H90" s="197"/>
      <c r="I90" s="197"/>
    </row>
    <row r="91" spans="1:9" ht="12.75">
      <c r="A91" s="364"/>
      <c r="B91" s="365" t="s">
        <v>1101</v>
      </c>
      <c r="C91" s="294">
        <v>566673668</v>
      </c>
      <c r="D91" s="237">
        <v>86504340</v>
      </c>
      <c r="E91" s="237">
        <v>88830622</v>
      </c>
      <c r="F91" s="246">
        <v>15.675798438546822</v>
      </c>
      <c r="G91" s="246">
        <v>102.68920842584315</v>
      </c>
      <c r="H91" s="237">
        <v>43033122</v>
      </c>
      <c r="I91" s="237">
        <v>45125713</v>
      </c>
    </row>
    <row r="92" spans="1:9" ht="12.75">
      <c r="A92" s="364"/>
      <c r="B92" s="366" t="s">
        <v>1158</v>
      </c>
      <c r="C92" s="191">
        <v>566673668</v>
      </c>
      <c r="D92" s="197">
        <v>86504340</v>
      </c>
      <c r="E92" s="197">
        <v>88830622</v>
      </c>
      <c r="F92" s="243">
        <v>15.675798438546822</v>
      </c>
      <c r="G92" s="243">
        <v>102.68920842584315</v>
      </c>
      <c r="H92" s="197">
        <v>43033122</v>
      </c>
      <c r="I92" s="197">
        <v>45125713</v>
      </c>
    </row>
    <row r="93" spans="1:9" ht="38.25">
      <c r="A93" s="364">
        <v>500</v>
      </c>
      <c r="B93" s="370" t="s">
        <v>1159</v>
      </c>
      <c r="C93" s="191">
        <v>530534988</v>
      </c>
      <c r="D93" s="197" t="s">
        <v>1472</v>
      </c>
      <c r="E93" s="197">
        <v>83454554</v>
      </c>
      <c r="F93" s="243">
        <v>15.730263957633648</v>
      </c>
      <c r="G93" s="243" t="s">
        <v>1472</v>
      </c>
      <c r="H93" s="197" t="s">
        <v>1472</v>
      </c>
      <c r="I93" s="197">
        <v>42454774</v>
      </c>
    </row>
    <row r="94" spans="1:9" ht="12.75">
      <c r="A94" s="364">
        <v>520</v>
      </c>
      <c r="B94" s="370" t="s">
        <v>1160</v>
      </c>
      <c r="C94" s="191">
        <v>530338296</v>
      </c>
      <c r="D94" s="197" t="s">
        <v>1472</v>
      </c>
      <c r="E94" s="197">
        <v>83246354</v>
      </c>
      <c r="F94" s="243">
        <v>15.696840041134799</v>
      </c>
      <c r="G94" s="243" t="s">
        <v>1472</v>
      </c>
      <c r="H94" s="197" t="s">
        <v>1472</v>
      </c>
      <c r="I94" s="197">
        <v>42408156</v>
      </c>
    </row>
    <row r="95" spans="1:9" ht="25.5">
      <c r="A95" s="364">
        <v>521</v>
      </c>
      <c r="B95" s="371" t="s">
        <v>1130</v>
      </c>
      <c r="C95" s="305">
        <v>530328296</v>
      </c>
      <c r="D95" s="197" t="s">
        <v>1472</v>
      </c>
      <c r="E95" s="197">
        <v>87723223</v>
      </c>
      <c r="F95" s="243">
        <v>16.541305387936532</v>
      </c>
      <c r="G95" s="243" t="s">
        <v>1472</v>
      </c>
      <c r="H95" s="197" t="s">
        <v>1472</v>
      </c>
      <c r="I95" s="197">
        <v>44506543</v>
      </c>
    </row>
    <row r="96" spans="1:9" ht="25.5">
      <c r="A96" s="364">
        <v>525</v>
      </c>
      <c r="B96" s="371" t="s">
        <v>1134</v>
      </c>
      <c r="C96" s="305">
        <v>10000</v>
      </c>
      <c r="D96" s="197" t="s">
        <v>1472</v>
      </c>
      <c r="E96" s="197">
        <v>866</v>
      </c>
      <c r="F96" s="243">
        <v>8.66</v>
      </c>
      <c r="G96" s="243" t="s">
        <v>1472</v>
      </c>
      <c r="H96" s="197" t="s">
        <v>1472</v>
      </c>
      <c r="I96" s="197">
        <v>290</v>
      </c>
    </row>
    <row r="97" spans="1:9" ht="12.75">
      <c r="A97" s="364">
        <v>527</v>
      </c>
      <c r="B97" s="372" t="s">
        <v>1135</v>
      </c>
      <c r="C97" s="250" t="s">
        <v>1472</v>
      </c>
      <c r="D97" s="197" t="s">
        <v>1472</v>
      </c>
      <c r="E97" s="197">
        <v>-4485369</v>
      </c>
      <c r="F97" s="243" t="s">
        <v>1472</v>
      </c>
      <c r="G97" s="243" t="s">
        <v>1472</v>
      </c>
      <c r="H97" s="197" t="s">
        <v>1472</v>
      </c>
      <c r="I97" s="197">
        <v>-2101888</v>
      </c>
    </row>
    <row r="98" spans="1:9" ht="25.5">
      <c r="A98" s="364">
        <v>528</v>
      </c>
      <c r="B98" s="372" t="s">
        <v>1136</v>
      </c>
      <c r="C98" s="197" t="s">
        <v>1472</v>
      </c>
      <c r="D98" s="197" t="s">
        <v>1472</v>
      </c>
      <c r="E98" s="197">
        <v>7634</v>
      </c>
      <c r="F98" s="243" t="s">
        <v>1472</v>
      </c>
      <c r="G98" s="243" t="s">
        <v>1472</v>
      </c>
      <c r="H98" s="197" t="s">
        <v>1472</v>
      </c>
      <c r="I98" s="197">
        <v>3211</v>
      </c>
    </row>
    <row r="99" spans="1:9" ht="38.25">
      <c r="A99" s="364">
        <v>560</v>
      </c>
      <c r="B99" s="373" t="s">
        <v>1137</v>
      </c>
      <c r="C99" s="191">
        <v>100000</v>
      </c>
      <c r="D99" s="197" t="s">
        <v>1472</v>
      </c>
      <c r="E99" s="197">
        <v>46618</v>
      </c>
      <c r="F99" s="243">
        <v>46.617999999999995</v>
      </c>
      <c r="G99" s="243" t="s">
        <v>1472</v>
      </c>
      <c r="H99" s="197" t="s">
        <v>1472</v>
      </c>
      <c r="I99" s="197">
        <v>46618</v>
      </c>
    </row>
    <row r="100" spans="1:9" ht="25.5">
      <c r="A100" s="364">
        <v>562</v>
      </c>
      <c r="B100" s="372" t="s">
        <v>1139</v>
      </c>
      <c r="C100" s="305">
        <v>100000</v>
      </c>
      <c r="D100" s="197" t="s">
        <v>1472</v>
      </c>
      <c r="E100" s="197">
        <v>46618</v>
      </c>
      <c r="F100" s="243">
        <v>46.617999999999995</v>
      </c>
      <c r="G100" s="243" t="s">
        <v>1472</v>
      </c>
      <c r="H100" s="197" t="s">
        <v>1472</v>
      </c>
      <c r="I100" s="197">
        <v>46618</v>
      </c>
    </row>
    <row r="101" spans="1:9" ht="25.5">
      <c r="A101" s="364">
        <v>590</v>
      </c>
      <c r="B101" s="373" t="s">
        <v>1140</v>
      </c>
      <c r="C101" s="191">
        <v>96692</v>
      </c>
      <c r="D101" s="197" t="s">
        <v>1472</v>
      </c>
      <c r="E101" s="197">
        <v>161582</v>
      </c>
      <c r="F101" s="243">
        <v>167.10999875894592</v>
      </c>
      <c r="G101" s="243" t="s">
        <v>1472</v>
      </c>
      <c r="H101" s="197" t="s">
        <v>1472</v>
      </c>
      <c r="I101" s="197">
        <v>0</v>
      </c>
    </row>
    <row r="102" spans="1:9" ht="12.75">
      <c r="A102" s="364">
        <v>593</v>
      </c>
      <c r="B102" s="372" t="s">
        <v>1142</v>
      </c>
      <c r="C102" s="305">
        <v>96692</v>
      </c>
      <c r="D102" s="197" t="s">
        <v>1472</v>
      </c>
      <c r="E102" s="197">
        <v>43387</v>
      </c>
      <c r="F102" s="243">
        <v>44.871344061556286</v>
      </c>
      <c r="G102" s="243" t="s">
        <v>1472</v>
      </c>
      <c r="H102" s="197" t="s">
        <v>1472</v>
      </c>
      <c r="I102" s="197">
        <v>0</v>
      </c>
    </row>
    <row r="103" spans="1:9" ht="25.5">
      <c r="A103" s="364">
        <v>599</v>
      </c>
      <c r="B103" s="372" t="s">
        <v>1143</v>
      </c>
      <c r="C103" s="250" t="s">
        <v>1472</v>
      </c>
      <c r="D103" s="197" t="s">
        <v>1472</v>
      </c>
      <c r="E103" s="197">
        <v>118195</v>
      </c>
      <c r="F103" s="243" t="s">
        <v>1472</v>
      </c>
      <c r="G103" s="243" t="s">
        <v>1472</v>
      </c>
      <c r="H103" s="197" t="s">
        <v>1472</v>
      </c>
      <c r="I103" s="197">
        <v>0</v>
      </c>
    </row>
    <row r="104" spans="1:9" ht="12.75">
      <c r="A104" s="364">
        <v>700</v>
      </c>
      <c r="B104" s="370" t="s">
        <v>1144</v>
      </c>
      <c r="C104" s="191">
        <v>36138680</v>
      </c>
      <c r="D104" s="197" t="s">
        <v>1472</v>
      </c>
      <c r="E104" s="197">
        <v>5376068</v>
      </c>
      <c r="F104" s="243">
        <v>14.87621573339148</v>
      </c>
      <c r="G104" s="243" t="s">
        <v>1472</v>
      </c>
      <c r="H104" s="197" t="s">
        <v>1472</v>
      </c>
      <c r="I104" s="197">
        <v>2670939</v>
      </c>
    </row>
    <row r="105" spans="1:9" ht="25.5">
      <c r="A105" s="364">
        <v>720</v>
      </c>
      <c r="B105" s="370" t="s">
        <v>1161</v>
      </c>
      <c r="C105" s="191">
        <v>23159666</v>
      </c>
      <c r="D105" s="197" t="s">
        <v>1472</v>
      </c>
      <c r="E105" s="197">
        <v>3273579</v>
      </c>
      <c r="F105" s="243">
        <v>14.134828196572439</v>
      </c>
      <c r="G105" s="243" t="s">
        <v>1472</v>
      </c>
      <c r="H105" s="197" t="s">
        <v>1472</v>
      </c>
      <c r="I105" s="197">
        <v>1618640</v>
      </c>
    </row>
    <row r="106" spans="1:9" ht="25.5">
      <c r="A106" s="364">
        <v>721</v>
      </c>
      <c r="B106" s="371" t="s">
        <v>482</v>
      </c>
      <c r="C106" s="305">
        <v>5463412</v>
      </c>
      <c r="D106" s="197" t="s">
        <v>1472</v>
      </c>
      <c r="E106" s="197">
        <v>780000</v>
      </c>
      <c r="F106" s="243">
        <v>14.276792597739288</v>
      </c>
      <c r="G106" s="243" t="s">
        <v>1472</v>
      </c>
      <c r="H106" s="197" t="s">
        <v>1472</v>
      </c>
      <c r="I106" s="197">
        <v>340000</v>
      </c>
    </row>
    <row r="107" spans="1:9" ht="25.5">
      <c r="A107" s="364">
        <v>722</v>
      </c>
      <c r="B107" s="371" t="s">
        <v>483</v>
      </c>
      <c r="C107" s="305">
        <v>502522</v>
      </c>
      <c r="D107" s="197" t="s">
        <v>1472</v>
      </c>
      <c r="E107" s="197">
        <v>30032</v>
      </c>
      <c r="F107" s="243">
        <v>5.976255765916716</v>
      </c>
      <c r="G107" s="243" t="s">
        <v>1472</v>
      </c>
      <c r="H107" s="197" t="s">
        <v>1472</v>
      </c>
      <c r="I107" s="197">
        <v>15093</v>
      </c>
    </row>
    <row r="108" spans="1:9" ht="38.25">
      <c r="A108" s="364">
        <v>723</v>
      </c>
      <c r="B108" s="371" t="s">
        <v>484</v>
      </c>
      <c r="C108" s="305">
        <v>17193732</v>
      </c>
      <c r="D108" s="197" t="s">
        <v>1472</v>
      </c>
      <c r="E108" s="197">
        <v>2463547</v>
      </c>
      <c r="F108" s="243">
        <v>14.32816912581864</v>
      </c>
      <c r="G108" s="243" t="s">
        <v>1472</v>
      </c>
      <c r="H108" s="197" t="s">
        <v>1472</v>
      </c>
      <c r="I108" s="197">
        <v>1263547</v>
      </c>
    </row>
    <row r="109" spans="1:9" ht="12.75">
      <c r="A109" s="364">
        <v>740</v>
      </c>
      <c r="B109" s="370" t="s">
        <v>1145</v>
      </c>
      <c r="C109" s="191">
        <v>12979014</v>
      </c>
      <c r="D109" s="197" t="s">
        <v>1472</v>
      </c>
      <c r="E109" s="197">
        <v>2102489</v>
      </c>
      <c r="F109" s="243">
        <v>16.199142708375227</v>
      </c>
      <c r="G109" s="243" t="s">
        <v>1472</v>
      </c>
      <c r="H109" s="197" t="s">
        <v>1472</v>
      </c>
      <c r="I109" s="197">
        <v>1052299</v>
      </c>
    </row>
    <row r="110" spans="1:9" ht="38.25">
      <c r="A110" s="364">
        <v>743</v>
      </c>
      <c r="B110" s="371" t="s">
        <v>1147</v>
      </c>
      <c r="C110" s="305">
        <v>3353417</v>
      </c>
      <c r="D110" s="197" t="s">
        <v>1472</v>
      </c>
      <c r="E110" s="197">
        <v>555719</v>
      </c>
      <c r="F110" s="243">
        <v>16.57172370749</v>
      </c>
      <c r="G110" s="243" t="s">
        <v>1472</v>
      </c>
      <c r="H110" s="197" t="s">
        <v>1472</v>
      </c>
      <c r="I110" s="197">
        <v>276414</v>
      </c>
    </row>
    <row r="111" spans="1:9" ht="25.5">
      <c r="A111" s="364">
        <v>745</v>
      </c>
      <c r="B111" s="371" t="s">
        <v>485</v>
      </c>
      <c r="C111" s="305">
        <v>370794</v>
      </c>
      <c r="D111" s="197" t="s">
        <v>1472</v>
      </c>
      <c r="E111" s="197">
        <v>61800</v>
      </c>
      <c r="F111" s="243">
        <v>16.6669363581935</v>
      </c>
      <c r="G111" s="243" t="s">
        <v>1472</v>
      </c>
      <c r="H111" s="197" t="s">
        <v>1472</v>
      </c>
      <c r="I111" s="197">
        <v>30900</v>
      </c>
    </row>
    <row r="112" spans="1:9" ht="25.5">
      <c r="A112" s="364">
        <v>746</v>
      </c>
      <c r="B112" s="371" t="s">
        <v>1150</v>
      </c>
      <c r="C112" s="305">
        <v>614803</v>
      </c>
      <c r="D112" s="197" t="s">
        <v>1472</v>
      </c>
      <c r="E112" s="197">
        <v>99970</v>
      </c>
      <c r="F112" s="243">
        <v>16.26049319863436</v>
      </c>
      <c r="G112" s="243" t="s">
        <v>1472</v>
      </c>
      <c r="H112" s="197" t="s">
        <v>1472</v>
      </c>
      <c r="I112" s="197">
        <v>49985</v>
      </c>
    </row>
    <row r="113" spans="1:9" ht="12.75">
      <c r="A113" s="364">
        <v>749</v>
      </c>
      <c r="B113" s="371" t="s">
        <v>1152</v>
      </c>
      <c r="C113" s="305">
        <v>8640000</v>
      </c>
      <c r="D113" s="197" t="s">
        <v>1472</v>
      </c>
      <c r="E113" s="197">
        <v>1385000</v>
      </c>
      <c r="F113" s="243">
        <v>16.03009259259259</v>
      </c>
      <c r="G113" s="243" t="s">
        <v>1472</v>
      </c>
      <c r="H113" s="197" t="s">
        <v>1472</v>
      </c>
      <c r="I113" s="197">
        <v>695000</v>
      </c>
    </row>
    <row r="114" spans="1:9" ht="12.75">
      <c r="A114" s="364"/>
      <c r="B114" s="365" t="s">
        <v>1104</v>
      </c>
      <c r="C114" s="294">
        <v>528044524</v>
      </c>
      <c r="D114" s="237">
        <v>101640791</v>
      </c>
      <c r="E114" s="237">
        <v>99790530</v>
      </c>
      <c r="F114" s="246">
        <v>18.898127991949405</v>
      </c>
      <c r="G114" s="246">
        <v>98.1796078308757</v>
      </c>
      <c r="H114" s="237">
        <v>41078887</v>
      </c>
      <c r="I114" s="237">
        <v>40611843</v>
      </c>
    </row>
    <row r="115" spans="1:9" ht="12.75">
      <c r="A115" s="364"/>
      <c r="B115" s="366" t="s">
        <v>1105</v>
      </c>
      <c r="C115" s="191">
        <v>528044524</v>
      </c>
      <c r="D115" s="197">
        <v>101640791</v>
      </c>
      <c r="E115" s="197">
        <v>99790530</v>
      </c>
      <c r="F115" s="243">
        <v>18.898127991949405</v>
      </c>
      <c r="G115" s="243">
        <v>98.1796078308757</v>
      </c>
      <c r="H115" s="197">
        <v>41078887</v>
      </c>
      <c r="I115" s="197">
        <v>40611843</v>
      </c>
    </row>
    <row r="116" spans="1:9" ht="12.75">
      <c r="A116" s="364">
        <v>1000</v>
      </c>
      <c r="B116" s="370" t="s">
        <v>1153</v>
      </c>
      <c r="C116" s="191">
        <v>20000000</v>
      </c>
      <c r="D116" s="197">
        <v>20000000</v>
      </c>
      <c r="E116" s="197">
        <v>20000000</v>
      </c>
      <c r="F116" s="243">
        <v>100</v>
      </c>
      <c r="G116" s="243">
        <v>100</v>
      </c>
      <c r="H116" s="197">
        <v>0</v>
      </c>
      <c r="I116" s="197">
        <v>0</v>
      </c>
    </row>
    <row r="117" spans="1:9" ht="12.75">
      <c r="A117" s="364">
        <v>1800</v>
      </c>
      <c r="B117" s="368" t="s">
        <v>1124</v>
      </c>
      <c r="C117" s="191">
        <v>20000000</v>
      </c>
      <c r="D117" s="197" t="s">
        <v>1472</v>
      </c>
      <c r="E117" s="197">
        <v>20000000</v>
      </c>
      <c r="F117" s="243">
        <v>100</v>
      </c>
      <c r="G117" s="243" t="s">
        <v>1472</v>
      </c>
      <c r="H117" s="197" t="s">
        <v>1472</v>
      </c>
      <c r="I117" s="197">
        <v>0</v>
      </c>
    </row>
    <row r="118" spans="1:9" ht="12.75">
      <c r="A118" s="364">
        <v>2000</v>
      </c>
      <c r="B118" s="366" t="s">
        <v>1109</v>
      </c>
      <c r="C118" s="191">
        <v>1708727</v>
      </c>
      <c r="D118" s="197">
        <v>601487</v>
      </c>
      <c r="E118" s="197">
        <v>416576</v>
      </c>
      <c r="F118" s="243">
        <v>24.379318638963394</v>
      </c>
      <c r="G118" s="243">
        <v>69.25768969237906</v>
      </c>
      <c r="H118" s="197">
        <v>0</v>
      </c>
      <c r="I118" s="197">
        <v>0</v>
      </c>
    </row>
    <row r="119" spans="1:9" ht="12.75">
      <c r="A119" s="364">
        <v>3000</v>
      </c>
      <c r="B119" s="366" t="s">
        <v>486</v>
      </c>
      <c r="C119" s="191">
        <v>506335797</v>
      </c>
      <c r="D119" s="197">
        <v>81039304</v>
      </c>
      <c r="E119" s="197">
        <v>79373954</v>
      </c>
      <c r="F119" s="243">
        <v>15.676149004333581</v>
      </c>
      <c r="G119" s="243">
        <v>97.94500949810724</v>
      </c>
      <c r="H119" s="197">
        <v>41078887</v>
      </c>
      <c r="I119" s="197">
        <v>40611843</v>
      </c>
    </row>
    <row r="120" spans="1:9" ht="12.75">
      <c r="A120" s="364">
        <v>3500</v>
      </c>
      <c r="B120" s="366" t="s">
        <v>487</v>
      </c>
      <c r="C120" s="191">
        <v>497058324</v>
      </c>
      <c r="D120" s="197">
        <v>79765874</v>
      </c>
      <c r="E120" s="197">
        <v>78748523</v>
      </c>
      <c r="F120" s="243">
        <v>15.84291404000308</v>
      </c>
      <c r="G120" s="243">
        <v>98.72457863371497</v>
      </c>
      <c r="H120" s="197">
        <v>40441021</v>
      </c>
      <c r="I120" s="197">
        <v>40304883</v>
      </c>
    </row>
    <row r="121" spans="1:9" ht="12.75" hidden="1">
      <c r="A121" s="381">
        <v>3700</v>
      </c>
      <c r="B121" s="382" t="s">
        <v>1155</v>
      </c>
      <c r="C121" s="376">
        <v>0</v>
      </c>
      <c r="D121" s="197">
        <v>1273430</v>
      </c>
      <c r="E121" s="197">
        <v>625431</v>
      </c>
      <c r="F121" s="377" t="s">
        <v>1472</v>
      </c>
      <c r="G121" s="377">
        <v>49.11388925971589</v>
      </c>
      <c r="H121" s="378">
        <v>637866</v>
      </c>
      <c r="I121" s="378">
        <v>306960</v>
      </c>
    </row>
    <row r="122" spans="1:9" ht="12.75">
      <c r="A122" s="369"/>
      <c r="B122" s="366" t="s">
        <v>964</v>
      </c>
      <c r="C122" s="191">
        <v>38629144</v>
      </c>
      <c r="D122" s="197">
        <v>-15136451</v>
      </c>
      <c r="E122" s="197">
        <v>-10959908</v>
      </c>
      <c r="F122" s="243" t="s">
        <v>1472</v>
      </c>
      <c r="G122" s="243" t="s">
        <v>1472</v>
      </c>
      <c r="H122" s="197">
        <v>1954235</v>
      </c>
      <c r="I122" s="197">
        <v>4513870</v>
      </c>
    </row>
    <row r="123" spans="1:9" ht="25.5">
      <c r="A123" s="364"/>
      <c r="B123" s="366" t="s">
        <v>1118</v>
      </c>
      <c r="C123" s="191">
        <v>-38629144</v>
      </c>
      <c r="D123" s="197">
        <v>15136451</v>
      </c>
      <c r="E123" s="197">
        <v>10959908</v>
      </c>
      <c r="F123" s="243" t="s">
        <v>1472</v>
      </c>
      <c r="G123" s="243" t="s">
        <v>1472</v>
      </c>
      <c r="H123" s="197">
        <v>-1954235</v>
      </c>
      <c r="I123" s="197">
        <v>-4513870</v>
      </c>
    </row>
    <row r="124" spans="1:9" ht="13.5">
      <c r="A124" s="364"/>
      <c r="B124" s="380" t="s">
        <v>488</v>
      </c>
      <c r="C124" s="195"/>
      <c r="D124" s="197"/>
      <c r="E124" s="197"/>
      <c r="F124" s="246"/>
      <c r="G124" s="246"/>
      <c r="H124" s="237"/>
      <c r="I124" s="237"/>
    </row>
    <row r="125" spans="1:9" ht="12.75">
      <c r="A125" s="364"/>
      <c r="B125" s="365" t="s">
        <v>1101</v>
      </c>
      <c r="C125" s="294">
        <v>39092887</v>
      </c>
      <c r="D125" s="237">
        <v>5962830</v>
      </c>
      <c r="E125" s="237">
        <v>6217016</v>
      </c>
      <c r="F125" s="246">
        <v>15.903189754187252</v>
      </c>
      <c r="G125" s="246">
        <v>104.26284163727627</v>
      </c>
      <c r="H125" s="237">
        <v>2945564</v>
      </c>
      <c r="I125" s="237">
        <v>3144234</v>
      </c>
    </row>
    <row r="126" spans="1:9" ht="12.75">
      <c r="A126" s="364"/>
      <c r="B126" s="366" t="s">
        <v>1158</v>
      </c>
      <c r="C126" s="191">
        <v>39092887</v>
      </c>
      <c r="D126" s="197">
        <v>5962830</v>
      </c>
      <c r="E126" s="197">
        <v>6217016</v>
      </c>
      <c r="F126" s="243">
        <v>15.903189754187252</v>
      </c>
      <c r="G126" s="243">
        <v>104.26284163727627</v>
      </c>
      <c r="H126" s="197">
        <v>2945564</v>
      </c>
      <c r="I126" s="197">
        <v>3144234</v>
      </c>
    </row>
    <row r="127" spans="1:9" ht="38.25">
      <c r="A127" s="364">
        <v>500</v>
      </c>
      <c r="B127" s="370" t="s">
        <v>489</v>
      </c>
      <c r="C127" s="191">
        <v>38385798</v>
      </c>
      <c r="D127" s="197" t="s">
        <v>1472</v>
      </c>
      <c r="E127" s="197">
        <v>6090294</v>
      </c>
      <c r="F127" s="243">
        <v>15.866008569106729</v>
      </c>
      <c r="G127" s="243" t="s">
        <v>1472</v>
      </c>
      <c r="H127" s="197" t="s">
        <v>1472</v>
      </c>
      <c r="I127" s="197">
        <v>3079382</v>
      </c>
    </row>
    <row r="128" spans="1:9" ht="12.75">
      <c r="A128" s="364">
        <v>520</v>
      </c>
      <c r="B128" s="370" t="s">
        <v>490</v>
      </c>
      <c r="C128" s="191">
        <v>38374120</v>
      </c>
      <c r="D128" s="197" t="s">
        <v>1472</v>
      </c>
      <c r="E128" s="197">
        <v>6058549</v>
      </c>
      <c r="F128" s="243">
        <v>15.788111883738312</v>
      </c>
      <c r="G128" s="243" t="s">
        <v>1472</v>
      </c>
      <c r="H128" s="197" t="s">
        <v>1472</v>
      </c>
      <c r="I128" s="197">
        <v>3073816</v>
      </c>
    </row>
    <row r="129" spans="1:9" ht="38.25">
      <c r="A129" s="364">
        <v>522</v>
      </c>
      <c r="B129" s="371" t="s">
        <v>1131</v>
      </c>
      <c r="C129" s="305">
        <v>38374120</v>
      </c>
      <c r="D129" s="197" t="s">
        <v>1472</v>
      </c>
      <c r="E129" s="197">
        <v>6058549</v>
      </c>
      <c r="F129" s="243">
        <v>15.788111883738312</v>
      </c>
      <c r="G129" s="243" t="s">
        <v>1472</v>
      </c>
      <c r="H129" s="197" t="s">
        <v>1472</v>
      </c>
      <c r="I129" s="197">
        <v>3073816</v>
      </c>
    </row>
    <row r="130" spans="1:9" ht="25.5">
      <c r="A130" s="364">
        <v>590</v>
      </c>
      <c r="B130" s="370" t="s">
        <v>1140</v>
      </c>
      <c r="C130" s="191">
        <v>11678</v>
      </c>
      <c r="D130" s="197" t="s">
        <v>1472</v>
      </c>
      <c r="E130" s="197">
        <v>31552</v>
      </c>
      <c r="F130" s="243">
        <v>270.18325055660216</v>
      </c>
      <c r="G130" s="243" t="s">
        <v>1472</v>
      </c>
      <c r="H130" s="197" t="s">
        <v>1472</v>
      </c>
      <c r="I130" s="197">
        <v>5373</v>
      </c>
    </row>
    <row r="131" spans="1:9" ht="25.5">
      <c r="A131" s="364">
        <v>592</v>
      </c>
      <c r="B131" s="371" t="s">
        <v>1141</v>
      </c>
      <c r="C131" s="305">
        <v>5000</v>
      </c>
      <c r="D131" s="197" t="s">
        <v>1472</v>
      </c>
      <c r="E131" s="197">
        <v>6048</v>
      </c>
      <c r="F131" s="243">
        <v>120.96</v>
      </c>
      <c r="G131" s="243" t="s">
        <v>1472</v>
      </c>
      <c r="H131" s="197" t="s">
        <v>1472</v>
      </c>
      <c r="I131" s="197">
        <v>5376</v>
      </c>
    </row>
    <row r="132" spans="1:9" ht="12.75">
      <c r="A132" s="364">
        <v>593</v>
      </c>
      <c r="B132" s="371" t="s">
        <v>1142</v>
      </c>
      <c r="C132" s="305">
        <v>6678</v>
      </c>
      <c r="D132" s="197" t="s">
        <v>1472</v>
      </c>
      <c r="E132" s="197">
        <v>3633</v>
      </c>
      <c r="F132" s="243">
        <v>54.40251572327044</v>
      </c>
      <c r="G132" s="243" t="s">
        <v>1472</v>
      </c>
      <c r="H132" s="197" t="s">
        <v>1472</v>
      </c>
      <c r="I132" s="197">
        <v>0</v>
      </c>
    </row>
    <row r="133" spans="1:9" ht="25.5">
      <c r="A133" s="364">
        <v>599</v>
      </c>
      <c r="B133" s="372" t="s">
        <v>1143</v>
      </c>
      <c r="C133" s="250" t="s">
        <v>1472</v>
      </c>
      <c r="D133" s="197" t="s">
        <v>1472</v>
      </c>
      <c r="E133" s="197">
        <v>21871</v>
      </c>
      <c r="F133" s="243" t="s">
        <v>1472</v>
      </c>
      <c r="G133" s="243" t="s">
        <v>1472</v>
      </c>
      <c r="H133" s="197" t="s">
        <v>1472</v>
      </c>
      <c r="I133" s="197">
        <v>-3</v>
      </c>
    </row>
    <row r="134" spans="1:9" ht="12.75">
      <c r="A134" s="364">
        <v>700</v>
      </c>
      <c r="B134" s="370" t="s">
        <v>1144</v>
      </c>
      <c r="C134" s="191">
        <v>707089</v>
      </c>
      <c r="D134" s="197" t="s">
        <v>1472</v>
      </c>
      <c r="E134" s="197">
        <v>126722</v>
      </c>
      <c r="F134" s="243">
        <v>17.921647769941266</v>
      </c>
      <c r="G134" s="243" t="s">
        <v>1472</v>
      </c>
      <c r="H134" s="197" t="s">
        <v>1472</v>
      </c>
      <c r="I134" s="197">
        <v>64852</v>
      </c>
    </row>
    <row r="135" spans="1:9" ht="25.5">
      <c r="A135" s="364">
        <v>720</v>
      </c>
      <c r="B135" s="370" t="s">
        <v>1161</v>
      </c>
      <c r="C135" s="191">
        <v>394750</v>
      </c>
      <c r="D135" s="197" t="s">
        <v>1472</v>
      </c>
      <c r="E135" s="197">
        <v>74082</v>
      </c>
      <c r="F135" s="243">
        <v>18.766814439518683</v>
      </c>
      <c r="G135" s="243" t="s">
        <v>1472</v>
      </c>
      <c r="H135" s="197" t="s">
        <v>1472</v>
      </c>
      <c r="I135" s="197">
        <v>37091</v>
      </c>
    </row>
    <row r="136" spans="1:9" ht="38.25">
      <c r="A136" s="364">
        <v>724</v>
      </c>
      <c r="B136" s="371" t="s">
        <v>491</v>
      </c>
      <c r="C136" s="305">
        <v>7807</v>
      </c>
      <c r="D136" s="197" t="s">
        <v>1472</v>
      </c>
      <c r="E136" s="197">
        <v>966</v>
      </c>
      <c r="F136" s="243">
        <v>12.373510951710005</v>
      </c>
      <c r="G136" s="243" t="s">
        <v>1472</v>
      </c>
      <c r="H136" s="197" t="s">
        <v>1472</v>
      </c>
      <c r="I136" s="197">
        <v>638</v>
      </c>
    </row>
    <row r="137" spans="1:9" ht="38.25">
      <c r="A137" s="364">
        <v>725</v>
      </c>
      <c r="B137" s="371" t="s">
        <v>492</v>
      </c>
      <c r="C137" s="305">
        <v>386943</v>
      </c>
      <c r="D137" s="197" t="s">
        <v>1472</v>
      </c>
      <c r="E137" s="197">
        <v>73116</v>
      </c>
      <c r="F137" s="243">
        <v>18.895806359076143</v>
      </c>
      <c r="G137" s="243" t="s">
        <v>1472</v>
      </c>
      <c r="H137" s="197" t="s">
        <v>1472</v>
      </c>
      <c r="I137" s="197">
        <v>36453</v>
      </c>
    </row>
    <row r="138" spans="1:9" ht="12.75">
      <c r="A138" s="364">
        <v>740</v>
      </c>
      <c r="B138" s="370" t="s">
        <v>1145</v>
      </c>
      <c r="C138" s="191">
        <v>312339</v>
      </c>
      <c r="D138" s="197" t="s">
        <v>1472</v>
      </c>
      <c r="E138" s="197">
        <v>52640</v>
      </c>
      <c r="F138" s="243">
        <v>16.853482914397496</v>
      </c>
      <c r="G138" s="243" t="s">
        <v>1472</v>
      </c>
      <c r="H138" s="197" t="s">
        <v>1472</v>
      </c>
      <c r="I138" s="197">
        <v>27761</v>
      </c>
    </row>
    <row r="139" spans="1:9" ht="25.5">
      <c r="A139" s="364">
        <v>744</v>
      </c>
      <c r="B139" s="371" t="s">
        <v>1148</v>
      </c>
      <c r="C139" s="305">
        <v>312339</v>
      </c>
      <c r="D139" s="197" t="s">
        <v>1472</v>
      </c>
      <c r="E139" s="197">
        <v>52640</v>
      </c>
      <c r="F139" s="243">
        <v>16.853482914397496</v>
      </c>
      <c r="G139" s="243" t="s">
        <v>1472</v>
      </c>
      <c r="H139" s="197" t="s">
        <v>1472</v>
      </c>
      <c r="I139" s="197">
        <v>27761</v>
      </c>
    </row>
    <row r="140" spans="1:9" ht="12.75">
      <c r="A140" s="364"/>
      <c r="B140" s="365" t="s">
        <v>1104</v>
      </c>
      <c r="C140" s="294">
        <v>36999363</v>
      </c>
      <c r="D140" s="237">
        <v>6320150</v>
      </c>
      <c r="E140" s="237">
        <v>6128993</v>
      </c>
      <c r="F140" s="246">
        <v>16.56513113482521</v>
      </c>
      <c r="G140" s="246">
        <v>96.9754357095955</v>
      </c>
      <c r="H140" s="237">
        <v>3227079</v>
      </c>
      <c r="I140" s="237">
        <v>3112807</v>
      </c>
    </row>
    <row r="141" spans="1:9" ht="12.75">
      <c r="A141" s="364"/>
      <c r="B141" s="366" t="s">
        <v>1105</v>
      </c>
      <c r="C141" s="191">
        <v>36999363</v>
      </c>
      <c r="D141" s="197">
        <v>6320150</v>
      </c>
      <c r="E141" s="197">
        <v>6128993</v>
      </c>
      <c r="F141" s="243">
        <v>16.56513113482521</v>
      </c>
      <c r="G141" s="243">
        <v>96.9754357095955</v>
      </c>
      <c r="H141" s="197">
        <v>3227079</v>
      </c>
      <c r="I141" s="197">
        <v>3112807</v>
      </c>
    </row>
    <row r="142" spans="1:9" ht="12.75">
      <c r="A142" s="364">
        <v>1000</v>
      </c>
      <c r="B142" s="366" t="s">
        <v>1122</v>
      </c>
      <c r="C142" s="191">
        <v>393500</v>
      </c>
      <c r="D142" s="197">
        <v>65582</v>
      </c>
      <c r="E142" s="197">
        <v>65550</v>
      </c>
      <c r="F142" s="243">
        <v>16.658195679796698</v>
      </c>
      <c r="G142" s="243">
        <v>99.9512061236315</v>
      </c>
      <c r="H142" s="197">
        <v>32791</v>
      </c>
      <c r="I142" s="197">
        <v>32759</v>
      </c>
    </row>
    <row r="143" spans="1:9" ht="12.75">
      <c r="A143" s="364">
        <v>1100</v>
      </c>
      <c r="B143" s="366" t="s">
        <v>493</v>
      </c>
      <c r="C143" s="191">
        <v>182356</v>
      </c>
      <c r="D143" s="197">
        <v>30392</v>
      </c>
      <c r="E143" s="197">
        <v>29533</v>
      </c>
      <c r="F143" s="243">
        <v>16.195244466867006</v>
      </c>
      <c r="G143" s="243">
        <v>97.17359831534614</v>
      </c>
      <c r="H143" s="197">
        <v>15196</v>
      </c>
      <c r="I143" s="197">
        <v>14452</v>
      </c>
    </row>
    <row r="144" spans="1:9" ht="12.75">
      <c r="A144" s="364">
        <v>3000</v>
      </c>
      <c r="B144" s="366" t="s">
        <v>486</v>
      </c>
      <c r="C144" s="191">
        <v>36605863</v>
      </c>
      <c r="D144" s="197">
        <v>6254568</v>
      </c>
      <c r="E144" s="197">
        <v>6063443</v>
      </c>
      <c r="F144" s="243">
        <v>16.564130724086468</v>
      </c>
      <c r="G144" s="243">
        <v>96.94423339869356</v>
      </c>
      <c r="H144" s="197">
        <v>3194288</v>
      </c>
      <c r="I144" s="197">
        <v>3080048</v>
      </c>
    </row>
    <row r="145" spans="1:9" ht="25.5">
      <c r="A145" s="364">
        <v>3400</v>
      </c>
      <c r="B145" s="368" t="s">
        <v>1111</v>
      </c>
      <c r="C145" s="191">
        <v>2778350</v>
      </c>
      <c r="D145" s="197">
        <v>371098</v>
      </c>
      <c r="E145" s="197">
        <v>268721</v>
      </c>
      <c r="F145" s="243">
        <v>9.671963575503446</v>
      </c>
      <c r="G145" s="243">
        <v>72.4124085820996</v>
      </c>
      <c r="H145" s="197">
        <v>212473</v>
      </c>
      <c r="I145" s="197">
        <v>152767</v>
      </c>
    </row>
    <row r="146" spans="1:9" ht="12.75">
      <c r="A146" s="364">
        <v>3500</v>
      </c>
      <c r="B146" s="368" t="s">
        <v>1112</v>
      </c>
      <c r="C146" s="191">
        <v>27723358</v>
      </c>
      <c r="D146" s="197">
        <v>4853949</v>
      </c>
      <c r="E146" s="197">
        <v>4971526</v>
      </c>
      <c r="F146" s="243">
        <v>17.93262562204766</v>
      </c>
      <c r="G146" s="243">
        <v>102.42229574311554</v>
      </c>
      <c r="H146" s="197">
        <v>2466975</v>
      </c>
      <c r="I146" s="197">
        <v>2566080</v>
      </c>
    </row>
    <row r="147" spans="1:9" ht="12.75" hidden="1">
      <c r="A147" s="381">
        <v>3700</v>
      </c>
      <c r="B147" s="382" t="s">
        <v>1155</v>
      </c>
      <c r="C147" s="376">
        <v>0</v>
      </c>
      <c r="D147" s="197">
        <v>1029521</v>
      </c>
      <c r="E147" s="197">
        <v>823195</v>
      </c>
      <c r="F147" s="377" t="s">
        <v>1472</v>
      </c>
      <c r="G147" s="377">
        <v>79.9590294904135</v>
      </c>
      <c r="H147" s="378">
        <v>514840</v>
      </c>
      <c r="I147" s="378">
        <v>361200</v>
      </c>
    </row>
    <row r="148" spans="1:9" ht="12.75">
      <c r="A148" s="383"/>
      <c r="B148" s="366" t="s">
        <v>964</v>
      </c>
      <c r="C148" s="191">
        <v>2093524</v>
      </c>
      <c r="D148" s="197">
        <v>-357320</v>
      </c>
      <c r="E148" s="197">
        <v>88023</v>
      </c>
      <c r="F148" s="243" t="s">
        <v>1472</v>
      </c>
      <c r="G148" s="243" t="s">
        <v>1472</v>
      </c>
      <c r="H148" s="197">
        <v>-281515</v>
      </c>
      <c r="I148" s="197">
        <v>31427</v>
      </c>
    </row>
    <row r="149" spans="1:9" ht="25.5">
      <c r="A149" s="383"/>
      <c r="B149" s="366" t="s">
        <v>1118</v>
      </c>
      <c r="C149" s="191">
        <v>-2093524</v>
      </c>
      <c r="D149" s="197">
        <v>357320</v>
      </c>
      <c r="E149" s="197">
        <v>-88023</v>
      </c>
      <c r="F149" s="243" t="s">
        <v>1472</v>
      </c>
      <c r="G149" s="243" t="s">
        <v>1472</v>
      </c>
      <c r="H149" s="197">
        <v>281515</v>
      </c>
      <c r="I149" s="197">
        <v>-31427</v>
      </c>
    </row>
    <row r="150" spans="1:9" ht="13.5">
      <c r="A150" s="383"/>
      <c r="B150" s="380" t="s">
        <v>494</v>
      </c>
      <c r="C150" s="195"/>
      <c r="D150" s="197"/>
      <c r="E150" s="197"/>
      <c r="F150" s="246"/>
      <c r="G150" s="246"/>
      <c r="H150" s="237"/>
      <c r="I150" s="237"/>
    </row>
    <row r="151" spans="1:9" ht="12.75">
      <c r="A151" s="383"/>
      <c r="B151" s="365" t="s">
        <v>1101</v>
      </c>
      <c r="C151" s="294">
        <v>1956248</v>
      </c>
      <c r="D151" s="237">
        <v>297264</v>
      </c>
      <c r="E151" s="237">
        <v>313347</v>
      </c>
      <c r="F151" s="246">
        <v>16.017754395148263</v>
      </c>
      <c r="G151" s="246">
        <v>105.41034232197643</v>
      </c>
      <c r="H151" s="237">
        <v>146813</v>
      </c>
      <c r="I151" s="237">
        <v>156591</v>
      </c>
    </row>
    <row r="152" spans="1:9" ht="12.75">
      <c r="A152" s="383"/>
      <c r="B152" s="366" t="s">
        <v>1158</v>
      </c>
      <c r="C152" s="191">
        <v>1956248</v>
      </c>
      <c r="D152" s="197">
        <v>297264</v>
      </c>
      <c r="E152" s="197">
        <v>313347</v>
      </c>
      <c r="F152" s="243">
        <v>16.017754395148263</v>
      </c>
      <c r="G152" s="243">
        <v>105.41034232197643</v>
      </c>
      <c r="H152" s="197">
        <v>146813</v>
      </c>
      <c r="I152" s="197">
        <v>156591</v>
      </c>
    </row>
    <row r="153" spans="1:9" ht="38.25">
      <c r="A153" s="364">
        <v>500</v>
      </c>
      <c r="B153" s="370" t="s">
        <v>495</v>
      </c>
      <c r="C153" s="191">
        <v>1956248</v>
      </c>
      <c r="D153" s="197" t="s">
        <v>1472</v>
      </c>
      <c r="E153" s="197">
        <v>313347</v>
      </c>
      <c r="F153" s="243">
        <v>16.017754395148263</v>
      </c>
      <c r="G153" s="243" t="s">
        <v>1472</v>
      </c>
      <c r="H153" s="197" t="s">
        <v>1472</v>
      </c>
      <c r="I153" s="197">
        <v>156591</v>
      </c>
    </row>
    <row r="154" spans="1:9" ht="12.75">
      <c r="A154" s="364">
        <v>520</v>
      </c>
      <c r="B154" s="370" t="s">
        <v>490</v>
      </c>
      <c r="C154" s="191">
        <v>1954908</v>
      </c>
      <c r="D154" s="197" t="s">
        <v>1472</v>
      </c>
      <c r="E154" s="197">
        <v>308643</v>
      </c>
      <c r="F154" s="243">
        <v>15.788108698721373</v>
      </c>
      <c r="G154" s="243" t="s">
        <v>1472</v>
      </c>
      <c r="H154" s="197" t="s">
        <v>1472</v>
      </c>
      <c r="I154" s="197">
        <v>156591</v>
      </c>
    </row>
    <row r="155" spans="1:9" ht="51">
      <c r="A155" s="364">
        <v>523</v>
      </c>
      <c r="B155" s="371" t="s">
        <v>1132</v>
      </c>
      <c r="C155" s="305">
        <v>1954908</v>
      </c>
      <c r="D155" s="197" t="s">
        <v>1472</v>
      </c>
      <c r="E155" s="197">
        <v>308643</v>
      </c>
      <c r="F155" s="243">
        <v>15.788108698721373</v>
      </c>
      <c r="G155" s="243" t="s">
        <v>1472</v>
      </c>
      <c r="H155" s="197" t="s">
        <v>1472</v>
      </c>
      <c r="I155" s="197">
        <v>156591</v>
      </c>
    </row>
    <row r="156" spans="1:9" ht="38.25">
      <c r="A156" s="364">
        <v>560</v>
      </c>
      <c r="B156" s="370" t="s">
        <v>1137</v>
      </c>
      <c r="C156" s="191">
        <v>1000</v>
      </c>
      <c r="D156" s="197" t="s">
        <v>1472</v>
      </c>
      <c r="E156" s="197">
        <v>0</v>
      </c>
      <c r="F156" s="243">
        <v>0</v>
      </c>
      <c r="G156" s="243" t="s">
        <v>1472</v>
      </c>
      <c r="H156" s="197" t="s">
        <v>1472</v>
      </c>
      <c r="I156" s="197">
        <v>0</v>
      </c>
    </row>
    <row r="157" spans="1:9" ht="12.75">
      <c r="A157" s="364">
        <v>561</v>
      </c>
      <c r="B157" s="371" t="s">
        <v>1138</v>
      </c>
      <c r="C157" s="191">
        <v>1000</v>
      </c>
      <c r="D157" s="197" t="s">
        <v>1472</v>
      </c>
      <c r="E157" s="197">
        <v>0</v>
      </c>
      <c r="F157" s="243">
        <v>0</v>
      </c>
      <c r="G157" s="243" t="s">
        <v>1472</v>
      </c>
      <c r="H157" s="197" t="s">
        <v>1472</v>
      </c>
      <c r="I157" s="197">
        <v>0</v>
      </c>
    </row>
    <row r="158" spans="1:9" ht="25.5">
      <c r="A158" s="364">
        <v>590</v>
      </c>
      <c r="B158" s="370" t="s">
        <v>1140</v>
      </c>
      <c r="C158" s="195">
        <v>340</v>
      </c>
      <c r="D158" s="197" t="s">
        <v>1472</v>
      </c>
      <c r="E158" s="197">
        <v>4704</v>
      </c>
      <c r="F158" s="243">
        <v>1383.5294117647059</v>
      </c>
      <c r="G158" s="243" t="s">
        <v>1472</v>
      </c>
      <c r="H158" s="197" t="s">
        <v>1472</v>
      </c>
      <c r="I158" s="197">
        <v>0</v>
      </c>
    </row>
    <row r="159" spans="1:9" ht="12.75">
      <c r="A159" s="364">
        <v>593</v>
      </c>
      <c r="B159" s="371" t="s">
        <v>1142</v>
      </c>
      <c r="C159" s="384">
        <v>340</v>
      </c>
      <c r="D159" s="197" t="s">
        <v>1472</v>
      </c>
      <c r="E159" s="197">
        <v>132</v>
      </c>
      <c r="F159" s="243">
        <v>38.82352941176471</v>
      </c>
      <c r="G159" s="243" t="s">
        <v>1472</v>
      </c>
      <c r="H159" s="197" t="s">
        <v>1472</v>
      </c>
      <c r="I159" s="197">
        <v>0</v>
      </c>
    </row>
    <row r="160" spans="1:9" ht="25.5">
      <c r="A160" s="364">
        <v>599</v>
      </c>
      <c r="B160" s="372" t="s">
        <v>1143</v>
      </c>
      <c r="C160" s="250" t="s">
        <v>1472</v>
      </c>
      <c r="D160" s="197" t="s">
        <v>1472</v>
      </c>
      <c r="E160" s="197">
        <v>4572</v>
      </c>
      <c r="F160" s="243" t="s">
        <v>1472</v>
      </c>
      <c r="G160" s="243" t="s">
        <v>1472</v>
      </c>
      <c r="H160" s="197" t="s">
        <v>1472</v>
      </c>
      <c r="I160" s="197">
        <v>0</v>
      </c>
    </row>
    <row r="161" spans="1:9" ht="12.75">
      <c r="A161" s="364"/>
      <c r="B161" s="365" t="s">
        <v>1104</v>
      </c>
      <c r="C161" s="294">
        <v>3159584</v>
      </c>
      <c r="D161" s="237">
        <v>627236</v>
      </c>
      <c r="E161" s="237">
        <v>528351</v>
      </c>
      <c r="F161" s="246">
        <v>16.72216975399293</v>
      </c>
      <c r="G161" s="246">
        <v>84.23480157388926</v>
      </c>
      <c r="H161" s="237">
        <v>312549</v>
      </c>
      <c r="I161" s="237">
        <v>278242</v>
      </c>
    </row>
    <row r="162" spans="1:9" ht="12.75">
      <c r="A162" s="364"/>
      <c r="B162" s="366" t="s">
        <v>1105</v>
      </c>
      <c r="C162" s="191">
        <v>3159584</v>
      </c>
      <c r="D162" s="197">
        <v>627236</v>
      </c>
      <c r="E162" s="197">
        <v>528351</v>
      </c>
      <c r="F162" s="243">
        <v>16.72216975399293</v>
      </c>
      <c r="G162" s="243">
        <v>84.23480157388926</v>
      </c>
      <c r="H162" s="197">
        <v>312549</v>
      </c>
      <c r="I162" s="197">
        <v>278242</v>
      </c>
    </row>
    <row r="163" spans="1:9" ht="12.75">
      <c r="A163" s="364">
        <v>3000</v>
      </c>
      <c r="B163" s="366" t="s">
        <v>486</v>
      </c>
      <c r="C163" s="191">
        <v>3159584</v>
      </c>
      <c r="D163" s="197">
        <v>627236</v>
      </c>
      <c r="E163" s="197">
        <v>528351</v>
      </c>
      <c r="F163" s="243">
        <v>16.72216975399293</v>
      </c>
      <c r="G163" s="243">
        <v>84.23480157388926</v>
      </c>
      <c r="H163" s="197">
        <v>312549</v>
      </c>
      <c r="I163" s="197">
        <v>278242</v>
      </c>
    </row>
    <row r="164" spans="1:9" ht="25.5">
      <c r="A164" s="364">
        <v>3400</v>
      </c>
      <c r="B164" s="368" t="s">
        <v>1111</v>
      </c>
      <c r="C164" s="191">
        <v>40000</v>
      </c>
      <c r="D164" s="197">
        <v>10000</v>
      </c>
      <c r="E164" s="197">
        <v>2085</v>
      </c>
      <c r="F164" s="243">
        <v>5.2125</v>
      </c>
      <c r="G164" s="243">
        <v>20.85</v>
      </c>
      <c r="H164" s="197">
        <v>5000</v>
      </c>
      <c r="I164" s="197">
        <v>218</v>
      </c>
    </row>
    <row r="165" spans="1:9" ht="12.75">
      <c r="A165" s="364">
        <v>3500</v>
      </c>
      <c r="B165" s="368" t="s">
        <v>1112</v>
      </c>
      <c r="C165" s="191">
        <v>2576613</v>
      </c>
      <c r="D165" s="197">
        <v>516667</v>
      </c>
      <c r="E165" s="197">
        <v>493067</v>
      </c>
      <c r="F165" s="243">
        <v>19.136245916635524</v>
      </c>
      <c r="G165" s="243">
        <v>95.43226101144451</v>
      </c>
      <c r="H165" s="197">
        <v>257200</v>
      </c>
      <c r="I165" s="197">
        <v>261213</v>
      </c>
    </row>
    <row r="166" spans="1:9" ht="12.75" hidden="1">
      <c r="A166" s="381">
        <v>3700</v>
      </c>
      <c r="B166" s="382" t="s">
        <v>1155</v>
      </c>
      <c r="C166" s="376">
        <v>0</v>
      </c>
      <c r="D166" s="197">
        <v>100569</v>
      </c>
      <c r="E166" s="197">
        <v>33199</v>
      </c>
      <c r="F166" s="377" t="s">
        <v>1472</v>
      </c>
      <c r="G166" s="377">
        <v>33.011166462826516</v>
      </c>
      <c r="H166" s="378">
        <v>50349</v>
      </c>
      <c r="I166" s="378">
        <v>16811</v>
      </c>
    </row>
    <row r="167" spans="1:9" ht="12.75">
      <c r="A167" s="364"/>
      <c r="B167" s="366" t="s">
        <v>964</v>
      </c>
      <c r="C167" s="191">
        <v>-1203336</v>
      </c>
      <c r="D167" s="197">
        <v>-329972</v>
      </c>
      <c r="E167" s="197">
        <v>-215004</v>
      </c>
      <c r="F167" s="243" t="s">
        <v>1472</v>
      </c>
      <c r="G167" s="243" t="s">
        <v>1472</v>
      </c>
      <c r="H167" s="197">
        <v>-165736</v>
      </c>
      <c r="I167" s="197">
        <v>-121651</v>
      </c>
    </row>
    <row r="168" spans="1:9" ht="25.5">
      <c r="A168" s="364"/>
      <c r="B168" s="366" t="s">
        <v>1118</v>
      </c>
      <c r="C168" s="191">
        <v>1203336</v>
      </c>
      <c r="D168" s="197">
        <v>329972</v>
      </c>
      <c r="E168" s="197">
        <v>215004</v>
      </c>
      <c r="F168" s="243" t="s">
        <v>1472</v>
      </c>
      <c r="G168" s="243" t="s">
        <v>1472</v>
      </c>
      <c r="H168" s="197">
        <v>165736</v>
      </c>
      <c r="I168" s="197">
        <v>121651</v>
      </c>
    </row>
    <row r="169" spans="1:9" ht="27">
      <c r="A169" s="364"/>
      <c r="B169" s="380" t="s">
        <v>496</v>
      </c>
      <c r="C169" s="195"/>
      <c r="D169" s="197"/>
      <c r="E169" s="197"/>
      <c r="F169" s="246"/>
      <c r="G169" s="246"/>
      <c r="H169" s="237"/>
      <c r="I169" s="237"/>
    </row>
    <row r="170" spans="1:9" ht="12.75">
      <c r="A170" s="364"/>
      <c r="B170" s="365" t="s">
        <v>1101</v>
      </c>
      <c r="C170" s="294">
        <v>128194966</v>
      </c>
      <c r="D170" s="237">
        <v>19491318</v>
      </c>
      <c r="E170" s="237">
        <v>20275107</v>
      </c>
      <c r="F170" s="246">
        <v>15.815837105491335</v>
      </c>
      <c r="G170" s="246">
        <v>104.02122114061245</v>
      </c>
      <c r="H170" s="237">
        <v>9626473</v>
      </c>
      <c r="I170" s="237">
        <v>10280982</v>
      </c>
    </row>
    <row r="171" spans="1:9" ht="12.75">
      <c r="A171" s="385"/>
      <c r="B171" s="366" t="s">
        <v>1158</v>
      </c>
      <c r="C171" s="191">
        <v>128194966</v>
      </c>
      <c r="D171" s="197">
        <v>19491318</v>
      </c>
      <c r="E171" s="197">
        <v>20275107</v>
      </c>
      <c r="F171" s="243">
        <v>15.815837105491335</v>
      </c>
      <c r="G171" s="243">
        <v>104.02122114061245</v>
      </c>
      <c r="H171" s="197">
        <v>9626473</v>
      </c>
      <c r="I171" s="197">
        <v>10280982</v>
      </c>
    </row>
    <row r="172" spans="1:9" ht="38.25">
      <c r="A172" s="364">
        <v>500</v>
      </c>
      <c r="B172" s="370" t="s">
        <v>495</v>
      </c>
      <c r="C172" s="191">
        <v>128194966</v>
      </c>
      <c r="D172" s="197" t="s">
        <v>1472</v>
      </c>
      <c r="E172" s="197">
        <v>20275107</v>
      </c>
      <c r="F172" s="243">
        <v>15.815837105491335</v>
      </c>
      <c r="G172" s="243" t="s">
        <v>1472</v>
      </c>
      <c r="H172" s="197" t="s">
        <v>1472</v>
      </c>
      <c r="I172" s="197">
        <v>10280982</v>
      </c>
    </row>
    <row r="173" spans="1:9" ht="12.75">
      <c r="A173" s="364">
        <v>520</v>
      </c>
      <c r="B173" s="370" t="s">
        <v>1129</v>
      </c>
      <c r="C173" s="191">
        <v>128082676</v>
      </c>
      <c r="D173" s="197" t="s">
        <v>1472</v>
      </c>
      <c r="E173" s="197">
        <v>20221845</v>
      </c>
      <c r="F173" s="243">
        <v>15.788118761666098</v>
      </c>
      <c r="G173" s="243" t="s">
        <v>1472</v>
      </c>
      <c r="H173" s="197" t="s">
        <v>1472</v>
      </c>
      <c r="I173" s="197">
        <v>10259595</v>
      </c>
    </row>
    <row r="174" spans="1:9" ht="38.25">
      <c r="A174" s="364">
        <v>524</v>
      </c>
      <c r="B174" s="371" t="s">
        <v>1133</v>
      </c>
      <c r="C174" s="305">
        <v>128082676</v>
      </c>
      <c r="D174" s="197" t="s">
        <v>1472</v>
      </c>
      <c r="E174" s="197">
        <v>20221838</v>
      </c>
      <c r="F174" s="243">
        <v>15.788113296446118</v>
      </c>
      <c r="G174" s="243" t="s">
        <v>1472</v>
      </c>
      <c r="H174" s="197" t="s">
        <v>1472</v>
      </c>
      <c r="I174" s="197">
        <v>10259588</v>
      </c>
    </row>
    <row r="175" spans="1:9" ht="38.25">
      <c r="A175" s="364">
        <v>560</v>
      </c>
      <c r="B175" s="370" t="s">
        <v>1137</v>
      </c>
      <c r="C175" s="191">
        <v>90000</v>
      </c>
      <c r="D175" s="197" t="s">
        <v>1472</v>
      </c>
      <c r="E175" s="197">
        <v>22863</v>
      </c>
      <c r="F175" s="243">
        <v>25.403333333333332</v>
      </c>
      <c r="G175" s="243" t="s">
        <v>1472</v>
      </c>
      <c r="H175" s="197" t="s">
        <v>1472</v>
      </c>
      <c r="I175" s="197">
        <v>21387</v>
      </c>
    </row>
    <row r="176" spans="1:9" ht="12.75">
      <c r="A176" s="364">
        <v>561</v>
      </c>
      <c r="B176" s="386" t="s">
        <v>1138</v>
      </c>
      <c r="C176" s="305">
        <v>90000</v>
      </c>
      <c r="D176" s="197" t="s">
        <v>1472</v>
      </c>
      <c r="E176" s="197">
        <v>22863</v>
      </c>
      <c r="F176" s="243">
        <v>25.403333333333332</v>
      </c>
      <c r="G176" s="243" t="s">
        <v>1472</v>
      </c>
      <c r="H176" s="197" t="s">
        <v>1472</v>
      </c>
      <c r="I176" s="197">
        <v>21387</v>
      </c>
    </row>
    <row r="177" spans="1:9" ht="25.5">
      <c r="A177" s="364">
        <v>590</v>
      </c>
      <c r="B177" s="370" t="s">
        <v>1140</v>
      </c>
      <c r="C177" s="191">
        <v>22290</v>
      </c>
      <c r="D177" s="197" t="s">
        <v>1472</v>
      </c>
      <c r="E177" s="197">
        <v>30399</v>
      </c>
      <c r="F177" s="243">
        <v>136.37954239569314</v>
      </c>
      <c r="G177" s="243" t="s">
        <v>1472</v>
      </c>
      <c r="H177" s="197" t="s">
        <v>1472</v>
      </c>
      <c r="I177" s="197">
        <v>0</v>
      </c>
    </row>
    <row r="178" spans="1:9" ht="12.75">
      <c r="A178" s="364">
        <v>593</v>
      </c>
      <c r="B178" s="371" t="s">
        <v>1142</v>
      </c>
      <c r="C178" s="305">
        <v>22290</v>
      </c>
      <c r="D178" s="197" t="s">
        <v>1472</v>
      </c>
      <c r="E178" s="197">
        <v>10238</v>
      </c>
      <c r="F178" s="243">
        <v>45.93091072229699</v>
      </c>
      <c r="G178" s="243" t="s">
        <v>1472</v>
      </c>
      <c r="H178" s="197" t="s">
        <v>1472</v>
      </c>
      <c r="I178" s="197">
        <v>0</v>
      </c>
    </row>
    <row r="179" spans="1:9" ht="25.5">
      <c r="A179" s="364">
        <v>599</v>
      </c>
      <c r="B179" s="372" t="s">
        <v>1143</v>
      </c>
      <c r="C179" s="250" t="s">
        <v>1472</v>
      </c>
      <c r="D179" s="197" t="s">
        <v>1472</v>
      </c>
      <c r="E179" s="197">
        <v>20161</v>
      </c>
      <c r="F179" s="243" t="s">
        <v>1472</v>
      </c>
      <c r="G179" s="243" t="s">
        <v>1472</v>
      </c>
      <c r="H179" s="197" t="s">
        <v>1472</v>
      </c>
      <c r="I179" s="197">
        <v>0</v>
      </c>
    </row>
    <row r="180" spans="1:9" ht="12.75">
      <c r="A180" s="364"/>
      <c r="B180" s="365" t="s">
        <v>1104</v>
      </c>
      <c r="C180" s="294">
        <v>121760326</v>
      </c>
      <c r="D180" s="237">
        <v>21113588</v>
      </c>
      <c r="E180" s="237">
        <v>20175290</v>
      </c>
      <c r="F180" s="246">
        <v>16.569674755962794</v>
      </c>
      <c r="G180" s="246">
        <v>95.55595193010302</v>
      </c>
      <c r="H180" s="237">
        <v>10067314</v>
      </c>
      <c r="I180" s="197">
        <v>10053166</v>
      </c>
    </row>
    <row r="181" spans="1:9" ht="12.75">
      <c r="A181" s="364"/>
      <c r="B181" s="366" t="s">
        <v>1105</v>
      </c>
      <c r="C181" s="191">
        <v>121760326</v>
      </c>
      <c r="D181" s="197">
        <v>21113588</v>
      </c>
      <c r="E181" s="197">
        <v>20175290</v>
      </c>
      <c r="F181" s="243">
        <v>16.569674755962794</v>
      </c>
      <c r="G181" s="243">
        <v>95.55595193010302</v>
      </c>
      <c r="H181" s="197">
        <v>10067314</v>
      </c>
      <c r="I181" s="197">
        <v>10053166</v>
      </c>
    </row>
    <row r="182" spans="1:9" ht="12.75">
      <c r="A182" s="364">
        <v>1000</v>
      </c>
      <c r="B182" s="366" t="s">
        <v>1106</v>
      </c>
      <c r="C182" s="191">
        <v>1000000</v>
      </c>
      <c r="D182" s="197">
        <v>0</v>
      </c>
      <c r="E182" s="197">
        <v>0</v>
      </c>
      <c r="F182" s="243">
        <v>0</v>
      </c>
      <c r="G182" s="243" t="s">
        <v>1472</v>
      </c>
      <c r="H182" s="197">
        <v>0</v>
      </c>
      <c r="I182" s="197">
        <v>0</v>
      </c>
    </row>
    <row r="183" spans="1:9" ht="12.75">
      <c r="A183" s="364">
        <v>1800</v>
      </c>
      <c r="B183" s="368" t="s">
        <v>1124</v>
      </c>
      <c r="C183" s="191">
        <v>1000000</v>
      </c>
      <c r="D183" s="197" t="s">
        <v>1472</v>
      </c>
      <c r="E183" s="197">
        <v>0</v>
      </c>
      <c r="F183" s="243">
        <v>0</v>
      </c>
      <c r="G183" s="243" t="s">
        <v>1472</v>
      </c>
      <c r="H183" s="197" t="s">
        <v>1472</v>
      </c>
      <c r="I183" s="197">
        <v>0</v>
      </c>
    </row>
    <row r="184" spans="1:9" ht="12.75">
      <c r="A184" s="364">
        <v>2000</v>
      </c>
      <c r="B184" s="366" t="s">
        <v>1109</v>
      </c>
      <c r="C184" s="191">
        <v>1167330</v>
      </c>
      <c r="D184" s="197">
        <v>383466</v>
      </c>
      <c r="E184" s="197">
        <v>235927</v>
      </c>
      <c r="F184" s="243">
        <v>20.2108229892147</v>
      </c>
      <c r="G184" s="243">
        <v>61.52488095424366</v>
      </c>
      <c r="H184" s="197">
        <v>0</v>
      </c>
      <c r="I184" s="197">
        <v>0</v>
      </c>
    </row>
    <row r="185" spans="1:9" ht="12.75">
      <c r="A185" s="364">
        <v>3000</v>
      </c>
      <c r="B185" s="366" t="s">
        <v>486</v>
      </c>
      <c r="C185" s="191">
        <v>119592996</v>
      </c>
      <c r="D185" s="197">
        <v>20730122</v>
      </c>
      <c r="E185" s="197">
        <v>19939363</v>
      </c>
      <c r="F185" s="243">
        <v>16.672684577615232</v>
      </c>
      <c r="G185" s="243">
        <v>96.18545901466474</v>
      </c>
      <c r="H185" s="197">
        <v>10067314</v>
      </c>
      <c r="I185" s="197">
        <v>10053166</v>
      </c>
    </row>
    <row r="186" spans="1:9" ht="12.75">
      <c r="A186" s="364">
        <v>3500</v>
      </c>
      <c r="B186" s="368" t="s">
        <v>1112</v>
      </c>
      <c r="C186" s="191">
        <v>99873690</v>
      </c>
      <c r="D186" s="197">
        <v>17391537</v>
      </c>
      <c r="E186" s="197">
        <v>17258528</v>
      </c>
      <c r="F186" s="243">
        <v>17.280354816168302</v>
      </c>
      <c r="G186" s="243">
        <v>99.23520848099855</v>
      </c>
      <c r="H186" s="197">
        <v>8398471</v>
      </c>
      <c r="I186" s="197">
        <v>8682407</v>
      </c>
    </row>
    <row r="187" spans="1:9" ht="12.75" hidden="1">
      <c r="A187" s="381">
        <v>3700</v>
      </c>
      <c r="B187" s="382" t="s">
        <v>1155</v>
      </c>
      <c r="C187" s="376">
        <v>0</v>
      </c>
      <c r="D187" s="197">
        <v>3338585</v>
      </c>
      <c r="E187" s="197">
        <v>2680836</v>
      </c>
      <c r="F187" s="377" t="s">
        <v>1472</v>
      </c>
      <c r="G187" s="377">
        <v>80.29856960358954</v>
      </c>
      <c r="H187" s="378">
        <v>1668843</v>
      </c>
      <c r="I187" s="378">
        <v>1370760</v>
      </c>
    </row>
    <row r="188" spans="1:9" ht="12.75">
      <c r="A188" s="364"/>
      <c r="B188" s="366" t="s">
        <v>964</v>
      </c>
      <c r="C188" s="191">
        <v>6434640</v>
      </c>
      <c r="D188" s="197">
        <v>-1622270</v>
      </c>
      <c r="E188" s="197">
        <v>99817</v>
      </c>
      <c r="F188" s="243" t="s">
        <v>1472</v>
      </c>
      <c r="G188" s="243" t="s">
        <v>1472</v>
      </c>
      <c r="H188" s="197">
        <v>-440841</v>
      </c>
      <c r="I188" s="197">
        <v>227816</v>
      </c>
    </row>
    <row r="189" spans="1:9" ht="25.5">
      <c r="A189" s="364"/>
      <c r="B189" s="366" t="s">
        <v>1118</v>
      </c>
      <c r="C189" s="191">
        <v>-6434640</v>
      </c>
      <c r="D189" s="197">
        <v>1622270</v>
      </c>
      <c r="E189" s="197">
        <v>-99817</v>
      </c>
      <c r="F189" s="243" t="s">
        <v>1472</v>
      </c>
      <c r="G189" s="243" t="s">
        <v>1472</v>
      </c>
      <c r="H189" s="197">
        <v>440841</v>
      </c>
      <c r="I189" s="197">
        <v>-227816</v>
      </c>
    </row>
    <row r="190" spans="1:9" ht="27">
      <c r="A190" s="369"/>
      <c r="B190" s="387" t="s">
        <v>497</v>
      </c>
      <c r="C190" s="195"/>
      <c r="D190" s="197"/>
      <c r="E190" s="197"/>
      <c r="F190" s="246"/>
      <c r="G190" s="246"/>
      <c r="H190" s="237"/>
      <c r="I190" s="237"/>
    </row>
    <row r="191" spans="1:9" ht="12.75">
      <c r="A191" s="369"/>
      <c r="B191" s="365" t="s">
        <v>1101</v>
      </c>
      <c r="C191" s="294">
        <v>14522630</v>
      </c>
      <c r="D191" s="237">
        <v>2064898</v>
      </c>
      <c r="E191" s="237">
        <v>1157486</v>
      </c>
      <c r="F191" s="246">
        <v>7.97022302434201</v>
      </c>
      <c r="G191" s="246">
        <v>56.055359635197476</v>
      </c>
      <c r="H191" s="237">
        <v>1033949</v>
      </c>
      <c r="I191" s="237">
        <v>582745</v>
      </c>
    </row>
    <row r="192" spans="1:9" ht="12.75">
      <c r="A192" s="364"/>
      <c r="B192" s="366" t="s">
        <v>1158</v>
      </c>
      <c r="C192" s="191">
        <v>14416198</v>
      </c>
      <c r="D192" s="197">
        <v>2047160</v>
      </c>
      <c r="E192" s="197">
        <v>1152596</v>
      </c>
      <c r="F192" s="243">
        <v>7.99514546068249</v>
      </c>
      <c r="G192" s="243">
        <v>56.30219425936419</v>
      </c>
      <c r="H192" s="237">
        <v>1025080</v>
      </c>
      <c r="I192" s="237">
        <v>580387</v>
      </c>
    </row>
    <row r="193" spans="1:9" ht="38.25">
      <c r="A193" s="364">
        <v>500</v>
      </c>
      <c r="B193" s="370" t="s">
        <v>498</v>
      </c>
      <c r="C193" s="191">
        <v>440000</v>
      </c>
      <c r="D193" s="197" t="s">
        <v>1472</v>
      </c>
      <c r="E193" s="197">
        <v>23178</v>
      </c>
      <c r="F193" s="243">
        <v>5.267727272727273</v>
      </c>
      <c r="G193" s="243" t="s">
        <v>1472</v>
      </c>
      <c r="H193" s="197" t="s">
        <v>1472</v>
      </c>
      <c r="I193" s="197">
        <v>23178</v>
      </c>
    </row>
    <row r="194" spans="1:9" ht="25.5">
      <c r="A194" s="364">
        <v>590</v>
      </c>
      <c r="B194" s="370" t="s">
        <v>1140</v>
      </c>
      <c r="C194" s="191">
        <v>440000</v>
      </c>
      <c r="D194" s="197" t="s">
        <v>1472</v>
      </c>
      <c r="E194" s="197">
        <v>22997</v>
      </c>
      <c r="F194" s="243">
        <v>5.226590909090909</v>
      </c>
      <c r="G194" s="243" t="s">
        <v>1472</v>
      </c>
      <c r="H194" s="197" t="s">
        <v>1472</v>
      </c>
      <c r="I194" s="197">
        <v>22997</v>
      </c>
    </row>
    <row r="195" spans="1:9" ht="25.5">
      <c r="A195" s="364">
        <v>599</v>
      </c>
      <c r="B195" s="371" t="s">
        <v>499</v>
      </c>
      <c r="C195" s="305">
        <v>440000</v>
      </c>
      <c r="D195" s="197" t="s">
        <v>1472</v>
      </c>
      <c r="E195" s="197">
        <v>22997</v>
      </c>
      <c r="F195" s="243">
        <v>5.226590909090909</v>
      </c>
      <c r="G195" s="243" t="s">
        <v>1472</v>
      </c>
      <c r="H195" s="197" t="s">
        <v>1472</v>
      </c>
      <c r="I195" s="197">
        <v>22997</v>
      </c>
    </row>
    <row r="196" spans="1:9" ht="12.75">
      <c r="A196" s="364">
        <v>700</v>
      </c>
      <c r="B196" s="370" t="s">
        <v>1144</v>
      </c>
      <c r="C196" s="191">
        <v>13976198</v>
      </c>
      <c r="D196" s="197" t="s">
        <v>1472</v>
      </c>
      <c r="E196" s="197">
        <v>1129418</v>
      </c>
      <c r="F196" s="243">
        <v>8.081010300512343</v>
      </c>
      <c r="G196" s="243" t="s">
        <v>1472</v>
      </c>
      <c r="H196" s="197" t="s">
        <v>1472</v>
      </c>
      <c r="I196" s="197">
        <v>557209</v>
      </c>
    </row>
    <row r="197" spans="1:9" ht="25.5">
      <c r="A197" s="364">
        <v>720</v>
      </c>
      <c r="B197" s="370" t="s">
        <v>1161</v>
      </c>
      <c r="C197" s="191">
        <v>12089489</v>
      </c>
      <c r="D197" s="197" t="s">
        <v>1472</v>
      </c>
      <c r="E197" s="197">
        <v>815000</v>
      </c>
      <c r="F197" s="243">
        <v>6.741393288004149</v>
      </c>
      <c r="G197" s="243" t="s">
        <v>1472</v>
      </c>
      <c r="H197" s="197" t="s">
        <v>1472</v>
      </c>
      <c r="I197" s="197">
        <v>400000</v>
      </c>
    </row>
    <row r="198" spans="1:9" ht="38.25">
      <c r="A198" s="364">
        <v>726</v>
      </c>
      <c r="B198" s="371" t="s">
        <v>500</v>
      </c>
      <c r="C198" s="305">
        <v>9277473</v>
      </c>
      <c r="D198" s="197" t="s">
        <v>1472</v>
      </c>
      <c r="E198" s="197">
        <v>625431</v>
      </c>
      <c r="F198" s="243">
        <v>6.741393911898208</v>
      </c>
      <c r="G198" s="243" t="s">
        <v>1472</v>
      </c>
      <c r="H198" s="197" t="s">
        <v>1472</v>
      </c>
      <c r="I198" s="197">
        <v>306960</v>
      </c>
    </row>
    <row r="199" spans="1:9" ht="38.25">
      <c r="A199" s="364">
        <v>727</v>
      </c>
      <c r="B199" s="371" t="s">
        <v>501</v>
      </c>
      <c r="C199" s="305">
        <v>640743</v>
      </c>
      <c r="D199" s="197" t="s">
        <v>1472</v>
      </c>
      <c r="E199" s="197">
        <v>43195</v>
      </c>
      <c r="F199" s="243">
        <v>6.741392414743509</v>
      </c>
      <c r="G199" s="243" t="s">
        <v>1472</v>
      </c>
      <c r="H199" s="197" t="s">
        <v>1472</v>
      </c>
      <c r="I199" s="197">
        <v>21200</v>
      </c>
    </row>
    <row r="200" spans="1:9" ht="38.25">
      <c r="A200" s="388">
        <v>728</v>
      </c>
      <c r="B200" s="371" t="s">
        <v>502</v>
      </c>
      <c r="C200" s="305">
        <v>32642</v>
      </c>
      <c r="D200" s="197" t="s">
        <v>1472</v>
      </c>
      <c r="E200" s="197">
        <v>2201</v>
      </c>
      <c r="F200" s="243">
        <v>6.742846639299064</v>
      </c>
      <c r="G200" s="243" t="s">
        <v>1472</v>
      </c>
      <c r="H200" s="197" t="s">
        <v>1472</v>
      </c>
      <c r="I200" s="197">
        <v>1080</v>
      </c>
    </row>
    <row r="201" spans="1:9" ht="38.25">
      <c r="A201" s="388">
        <v>729</v>
      </c>
      <c r="B201" s="371" t="s">
        <v>503</v>
      </c>
      <c r="C201" s="305">
        <v>2138631</v>
      </c>
      <c r="D201" s="197" t="s">
        <v>1472</v>
      </c>
      <c r="E201" s="197">
        <v>144173</v>
      </c>
      <c r="F201" s="243">
        <v>6.74136866060578</v>
      </c>
      <c r="G201" s="243" t="s">
        <v>1472</v>
      </c>
      <c r="H201" s="197" t="s">
        <v>1472</v>
      </c>
      <c r="I201" s="197">
        <v>70760</v>
      </c>
    </row>
    <row r="202" spans="1:9" ht="12.75">
      <c r="A202" s="338">
        <v>740</v>
      </c>
      <c r="B202" s="370" t="s">
        <v>1145</v>
      </c>
      <c r="C202" s="191">
        <v>1886709</v>
      </c>
      <c r="D202" s="197" t="s">
        <v>1472</v>
      </c>
      <c r="E202" s="197">
        <v>314418</v>
      </c>
      <c r="F202" s="243">
        <v>16.664891088132826</v>
      </c>
      <c r="G202" s="243" t="s">
        <v>1472</v>
      </c>
      <c r="H202" s="197" t="s">
        <v>1472</v>
      </c>
      <c r="I202" s="197">
        <v>157209</v>
      </c>
    </row>
    <row r="203" spans="1:9" ht="63.75">
      <c r="A203" s="340">
        <v>742</v>
      </c>
      <c r="B203" s="371" t="s">
        <v>1146</v>
      </c>
      <c r="C203" s="305">
        <v>1863709</v>
      </c>
      <c r="D203" s="197" t="s">
        <v>1472</v>
      </c>
      <c r="E203" s="197">
        <v>310618</v>
      </c>
      <c r="F203" s="243">
        <v>16.666657723925784</v>
      </c>
      <c r="G203" s="243" t="s">
        <v>1472</v>
      </c>
      <c r="H203" s="197" t="s">
        <v>1472</v>
      </c>
      <c r="I203" s="197">
        <v>155309</v>
      </c>
    </row>
    <row r="204" spans="1:9" ht="51">
      <c r="A204" s="364">
        <v>747</v>
      </c>
      <c r="B204" s="371" t="s">
        <v>1151</v>
      </c>
      <c r="C204" s="305">
        <v>23000</v>
      </c>
      <c r="D204" s="197" t="s">
        <v>1472</v>
      </c>
      <c r="E204" s="197">
        <v>3800</v>
      </c>
      <c r="F204" s="243">
        <v>16.52173913043478</v>
      </c>
      <c r="G204" s="243" t="s">
        <v>1472</v>
      </c>
      <c r="H204" s="197" t="s">
        <v>1472</v>
      </c>
      <c r="I204" s="197">
        <v>1900</v>
      </c>
    </row>
    <row r="205" spans="1:9" ht="12.75">
      <c r="A205" s="364"/>
      <c r="B205" s="366" t="s">
        <v>1103</v>
      </c>
      <c r="C205" s="191">
        <v>106432</v>
      </c>
      <c r="D205" s="197">
        <v>17738</v>
      </c>
      <c r="E205" s="197">
        <v>4890</v>
      </c>
      <c r="F205" s="243">
        <v>4.5944828622970535</v>
      </c>
      <c r="G205" s="243">
        <v>27.567933250648323</v>
      </c>
      <c r="H205" s="197">
        <v>8869</v>
      </c>
      <c r="I205" s="197">
        <v>2358</v>
      </c>
    </row>
    <row r="206" spans="1:9" ht="12.75">
      <c r="A206" s="364"/>
      <c r="B206" s="365" t="s">
        <v>504</v>
      </c>
      <c r="C206" s="294">
        <v>14522630</v>
      </c>
      <c r="D206" s="237">
        <v>2064898</v>
      </c>
      <c r="E206" s="237">
        <v>1601871</v>
      </c>
      <c r="F206" s="246">
        <v>11.030171532291327</v>
      </c>
      <c r="G206" s="246">
        <v>77.57627737544422</v>
      </c>
      <c r="H206" s="237">
        <v>1033949</v>
      </c>
      <c r="I206" s="237">
        <v>793034</v>
      </c>
    </row>
    <row r="207" spans="1:9" ht="12.75">
      <c r="A207" s="364"/>
      <c r="B207" s="366" t="s">
        <v>1105</v>
      </c>
      <c r="C207" s="191">
        <v>11909866</v>
      </c>
      <c r="D207" s="197">
        <v>1620000</v>
      </c>
      <c r="E207" s="197">
        <v>1461998</v>
      </c>
      <c r="F207" s="243">
        <v>12.275520144391214</v>
      </c>
      <c r="G207" s="243">
        <v>90.24679012345679</v>
      </c>
      <c r="H207" s="197">
        <v>810000</v>
      </c>
      <c r="I207" s="197">
        <v>742805</v>
      </c>
    </row>
    <row r="208" spans="1:9" ht="12.75">
      <c r="A208" s="364">
        <v>1000</v>
      </c>
      <c r="B208" s="366" t="s">
        <v>1106</v>
      </c>
      <c r="C208" s="191">
        <v>11699050</v>
      </c>
      <c r="D208" s="389">
        <v>1620000</v>
      </c>
      <c r="E208" s="197">
        <v>1461998</v>
      </c>
      <c r="F208" s="243">
        <v>12.496724092981909</v>
      </c>
      <c r="G208" s="243">
        <v>90.24679012345679</v>
      </c>
      <c r="H208" s="197">
        <v>810000</v>
      </c>
      <c r="I208" s="197">
        <v>742805</v>
      </c>
    </row>
    <row r="209" spans="1:9" ht="12.75">
      <c r="A209" s="364">
        <v>1100</v>
      </c>
      <c r="B209" s="366" t="s">
        <v>493</v>
      </c>
      <c r="C209" s="191">
        <v>3826925</v>
      </c>
      <c r="D209" s="389">
        <v>590000</v>
      </c>
      <c r="E209" s="197">
        <v>567912</v>
      </c>
      <c r="F209" s="243">
        <v>14.839904100550703</v>
      </c>
      <c r="G209" s="243">
        <v>96.25627118644069</v>
      </c>
      <c r="H209" s="197">
        <v>290000</v>
      </c>
      <c r="I209" s="197">
        <v>294398</v>
      </c>
    </row>
    <row r="210" spans="1:9" ht="12.75">
      <c r="A210" s="364">
        <v>1800</v>
      </c>
      <c r="B210" s="368" t="s">
        <v>1124</v>
      </c>
      <c r="C210" s="191">
        <v>930618</v>
      </c>
      <c r="D210" s="390" t="s">
        <v>1472</v>
      </c>
      <c r="E210" s="197">
        <v>0</v>
      </c>
      <c r="F210" s="243">
        <v>0</v>
      </c>
      <c r="G210" s="243" t="s">
        <v>1472</v>
      </c>
      <c r="H210" s="197" t="s">
        <v>1472</v>
      </c>
      <c r="I210" s="197">
        <v>0</v>
      </c>
    </row>
    <row r="211" spans="1:9" ht="12.75">
      <c r="A211" s="364">
        <v>2000</v>
      </c>
      <c r="B211" s="366" t="s">
        <v>1109</v>
      </c>
      <c r="C211" s="191">
        <v>210816</v>
      </c>
      <c r="D211" s="391">
        <v>0</v>
      </c>
      <c r="E211" s="197">
        <v>0</v>
      </c>
      <c r="F211" s="243">
        <v>0</v>
      </c>
      <c r="G211" s="243" t="s">
        <v>1472</v>
      </c>
      <c r="H211" s="197">
        <v>0</v>
      </c>
      <c r="I211" s="197">
        <v>0</v>
      </c>
    </row>
    <row r="212" spans="1:9" ht="25.5">
      <c r="A212" s="369" t="s">
        <v>1156</v>
      </c>
      <c r="B212" s="366" t="s">
        <v>1114</v>
      </c>
      <c r="C212" s="191">
        <v>2612764</v>
      </c>
      <c r="D212" s="197">
        <v>444898</v>
      </c>
      <c r="E212" s="197">
        <v>139873</v>
      </c>
      <c r="F212" s="243">
        <v>5.353449450467015</v>
      </c>
      <c r="G212" s="243">
        <v>31.43934115235402</v>
      </c>
      <c r="H212" s="197">
        <v>223949</v>
      </c>
      <c r="I212" s="197">
        <v>50229</v>
      </c>
    </row>
    <row r="213" spans="1:9" ht="25.5">
      <c r="A213" s="369" t="s">
        <v>1115</v>
      </c>
      <c r="B213" s="366" t="s">
        <v>1125</v>
      </c>
      <c r="C213" s="191">
        <v>21365</v>
      </c>
      <c r="D213" s="197">
        <v>13000</v>
      </c>
      <c r="E213" s="197">
        <v>4261</v>
      </c>
      <c r="F213" s="243">
        <v>19.943833372337934</v>
      </c>
      <c r="G213" s="243">
        <v>32.776923076923076</v>
      </c>
      <c r="H213" s="197">
        <v>8000</v>
      </c>
      <c r="I213" s="197">
        <v>0</v>
      </c>
    </row>
    <row r="214" spans="1:9" ht="12.75">
      <c r="A214" s="364">
        <v>7000</v>
      </c>
      <c r="B214" s="366" t="s">
        <v>1126</v>
      </c>
      <c r="C214" s="191">
        <v>2591399</v>
      </c>
      <c r="D214" s="197">
        <v>431898</v>
      </c>
      <c r="E214" s="197">
        <v>135612</v>
      </c>
      <c r="F214" s="243">
        <v>5.233157842539879</v>
      </c>
      <c r="G214" s="243">
        <v>31.39908033841324</v>
      </c>
      <c r="H214" s="197">
        <v>215949</v>
      </c>
      <c r="I214" s="197">
        <v>50229</v>
      </c>
    </row>
    <row r="215" spans="1:9" ht="12.75">
      <c r="A215" s="364"/>
      <c r="B215" s="366" t="s">
        <v>964</v>
      </c>
      <c r="C215" s="191">
        <v>0</v>
      </c>
      <c r="D215" s="197">
        <v>0</v>
      </c>
      <c r="E215" s="197">
        <v>-444385</v>
      </c>
      <c r="F215" s="243" t="s">
        <v>1472</v>
      </c>
      <c r="G215" s="243" t="s">
        <v>1472</v>
      </c>
      <c r="H215" s="197">
        <v>0</v>
      </c>
      <c r="I215" s="197">
        <v>-210289</v>
      </c>
    </row>
    <row r="216" spans="1:9" ht="25.5">
      <c r="A216" s="364"/>
      <c r="B216" s="366" t="s">
        <v>1118</v>
      </c>
      <c r="C216" s="191">
        <v>0</v>
      </c>
      <c r="D216" s="197">
        <v>0</v>
      </c>
      <c r="E216" s="197">
        <v>444385</v>
      </c>
      <c r="F216" s="243" t="s">
        <v>1472</v>
      </c>
      <c r="G216" s="243" t="s">
        <v>1472</v>
      </c>
      <c r="H216" s="197">
        <v>0</v>
      </c>
      <c r="I216" s="197">
        <v>210289</v>
      </c>
    </row>
    <row r="217" spans="6:9" ht="12.75">
      <c r="F217" s="167"/>
      <c r="G217" s="167"/>
      <c r="H217" s="392"/>
      <c r="I217" s="203"/>
    </row>
    <row r="218" spans="2:9" ht="12.75">
      <c r="B218" s="393" t="s">
        <v>505</v>
      </c>
      <c r="C218" s="216"/>
      <c r="D218" s="216"/>
      <c r="E218" s="394">
        <f>E84</f>
        <v>4162661</v>
      </c>
      <c r="F218" s="395"/>
      <c r="G218" s="396"/>
      <c r="H218" s="397"/>
      <c r="I218" s="203"/>
    </row>
    <row r="219" spans="2:9" ht="12.75">
      <c r="B219" s="398" t="s">
        <v>506</v>
      </c>
      <c r="C219" s="393"/>
      <c r="D219" s="393"/>
      <c r="E219" s="393"/>
      <c r="F219" s="392"/>
      <c r="G219" s="392"/>
      <c r="H219" s="393"/>
      <c r="I219" s="328"/>
    </row>
    <row r="220" spans="2:9" ht="12.75">
      <c r="B220" s="399" t="s">
        <v>507</v>
      </c>
      <c r="C220" s="400"/>
      <c r="D220" s="400"/>
      <c r="E220" s="400"/>
      <c r="F220" s="400"/>
      <c r="G220" s="400"/>
      <c r="H220" s="400"/>
      <c r="I220" s="328"/>
    </row>
    <row r="221" spans="2:9" ht="12.75">
      <c r="B221" s="1034" t="s">
        <v>508</v>
      </c>
      <c r="C221" s="1035"/>
      <c r="D221" s="1035"/>
      <c r="E221" s="1035"/>
      <c r="F221" s="1035"/>
      <c r="G221" s="1035"/>
      <c r="H221" s="1035"/>
      <c r="I221" s="328"/>
    </row>
    <row r="222" spans="2:9" ht="12.75">
      <c r="B222" s="1034" t="s">
        <v>509</v>
      </c>
      <c r="C222" s="1035"/>
      <c r="D222" s="1035"/>
      <c r="E222" s="1035"/>
      <c r="F222" s="1035"/>
      <c r="G222" s="1035"/>
      <c r="H222" s="1035"/>
      <c r="I222" s="328"/>
    </row>
    <row r="223" spans="2:9" ht="12.75">
      <c r="B223" s="1034" t="s">
        <v>510</v>
      </c>
      <c r="C223" s="1035"/>
      <c r="D223" s="1035"/>
      <c r="E223" s="1035"/>
      <c r="F223" s="1035"/>
      <c r="G223" s="1035"/>
      <c r="H223" s="1035"/>
      <c r="I223" s="328"/>
    </row>
    <row r="224" spans="2:9" ht="24" customHeight="1">
      <c r="B224" s="1034" t="s">
        <v>511</v>
      </c>
      <c r="C224" s="1035"/>
      <c r="D224" s="1035"/>
      <c r="E224" s="1035"/>
      <c r="F224" s="1035"/>
      <c r="G224" s="1035"/>
      <c r="H224" s="1035"/>
      <c r="I224" s="328"/>
    </row>
    <row r="225" spans="2:9" ht="22.5" customHeight="1">
      <c r="B225" s="1033" t="s">
        <v>512</v>
      </c>
      <c r="C225" s="1033"/>
      <c r="D225" s="1033"/>
      <c r="E225" s="1033"/>
      <c r="F225" s="1033"/>
      <c r="G225" s="1033"/>
      <c r="H225" s="1033"/>
      <c r="I225" s="328"/>
    </row>
    <row r="226" spans="2:9" ht="12.75">
      <c r="B226" s="401" t="s">
        <v>513</v>
      </c>
      <c r="C226" s="402"/>
      <c r="D226" s="216"/>
      <c r="E226" s="216"/>
      <c r="F226" s="216"/>
      <c r="G226" s="392"/>
      <c r="I226" s="328"/>
    </row>
    <row r="227" spans="2:9" ht="12.75">
      <c r="B227" s="151"/>
      <c r="C227" s="358"/>
      <c r="F227" s="167"/>
      <c r="G227" s="358"/>
      <c r="H227" s="358"/>
      <c r="I227" s="358"/>
    </row>
    <row r="228" spans="2:9" ht="12.75">
      <c r="B228" s="151"/>
      <c r="C228" s="358"/>
      <c r="F228" s="167"/>
      <c r="G228" s="358"/>
      <c r="H228" s="358"/>
      <c r="I228" s="358"/>
    </row>
    <row r="229" spans="2:9" ht="12.75">
      <c r="B229" s="151"/>
      <c r="C229" s="358"/>
      <c r="F229" s="167"/>
      <c r="G229" s="358"/>
      <c r="H229" s="358"/>
      <c r="I229" s="358"/>
    </row>
    <row r="230" spans="1:9" ht="15.75">
      <c r="A230" s="37" t="s">
        <v>514</v>
      </c>
      <c r="B230" s="201"/>
      <c r="C230" s="403"/>
      <c r="D230" s="404"/>
      <c r="E230" s="404"/>
      <c r="F230" s="328" t="s">
        <v>1510</v>
      </c>
      <c r="G230" s="403"/>
      <c r="H230" s="403"/>
      <c r="I230" s="403"/>
    </row>
    <row r="231" spans="1:9" ht="15.75">
      <c r="A231" s="37"/>
      <c r="B231" s="201"/>
      <c r="C231" s="403"/>
      <c r="D231" s="404"/>
      <c r="E231" s="404"/>
      <c r="F231" s="328"/>
      <c r="G231" s="403"/>
      <c r="H231" s="403"/>
      <c r="I231" s="403"/>
    </row>
    <row r="233" ht="12.75">
      <c r="A233" s="217" t="s">
        <v>1612</v>
      </c>
    </row>
    <row r="234" ht="12.75">
      <c r="A234" s="217" t="s">
        <v>1512</v>
      </c>
    </row>
  </sheetData>
  <mergeCells count="5">
    <mergeCell ref="B225:H225"/>
    <mergeCell ref="B221:H221"/>
    <mergeCell ref="B222:H222"/>
    <mergeCell ref="B223:H223"/>
    <mergeCell ref="B224:H224"/>
  </mergeCells>
  <printOptions/>
  <pageMargins left="0.7480314960629921" right="0.35433070866141736" top="0.7874015748031497" bottom="0.7874015748031497" header="0.5118110236220472" footer="0.5118110236220472"/>
  <pageSetup firstPageNumber="22" useFirstPageNumber="1" horizontalDpi="600" verticalDpi="600" orientation="portrait" paperSize="9" scale="74" r:id="rId1"/>
  <headerFooter alignWithMargins="0">
    <oddFooter>&amp;R&amp;P</oddFooter>
  </headerFooter>
  <rowBreaks count="1" manualBreakCount="1">
    <brk id="189" max="8" man="1"/>
  </rowBreaks>
</worksheet>
</file>

<file path=xl/worksheets/sheet9.xml><?xml version="1.0" encoding="utf-8"?>
<worksheet xmlns="http://schemas.openxmlformats.org/spreadsheetml/2006/main" xmlns:r="http://schemas.openxmlformats.org/officeDocument/2006/relationships">
  <dimension ref="A1:C595"/>
  <sheetViews>
    <sheetView zoomScaleSheetLayoutView="85" workbookViewId="0" topLeftCell="A1">
      <selection activeCell="G7" sqref="G7"/>
    </sheetView>
  </sheetViews>
  <sheetFormatPr defaultColWidth="9.140625" defaultRowHeight="12.75"/>
  <cols>
    <col min="1" max="1" width="50.7109375" style="0" customWidth="1"/>
    <col min="2" max="2" width="16.7109375" style="0" customWidth="1"/>
    <col min="3" max="3" width="16.57421875" style="0" customWidth="1"/>
  </cols>
  <sheetData>
    <row r="1" spans="1:3" ht="12.75">
      <c r="A1" s="210"/>
      <c r="B1" s="405"/>
      <c r="C1" s="351" t="s">
        <v>515</v>
      </c>
    </row>
    <row r="2" spans="1:3" ht="12.75">
      <c r="A2" s="1037" t="s">
        <v>936</v>
      </c>
      <c r="B2" s="1037"/>
      <c r="C2" s="1037"/>
    </row>
    <row r="3" spans="1:3" ht="12.75">
      <c r="A3" s="407"/>
      <c r="B3" s="165"/>
      <c r="C3" s="165"/>
    </row>
    <row r="4" spans="1:3" ht="15.75">
      <c r="A4" s="1038" t="s">
        <v>516</v>
      </c>
      <c r="B4" s="1038"/>
      <c r="C4" s="1038"/>
    </row>
    <row r="5" spans="1:3" ht="15.75">
      <c r="A5" s="1039" t="s">
        <v>517</v>
      </c>
      <c r="B5" s="1039"/>
      <c r="C5" s="1039"/>
    </row>
    <row r="6" spans="1:3" ht="12.75">
      <c r="A6" s="1030" t="s">
        <v>118</v>
      </c>
      <c r="B6" s="1030"/>
      <c r="C6" s="1030"/>
    </row>
    <row r="7" spans="1:3" ht="12.75">
      <c r="A7" s="408"/>
      <c r="B7" s="409"/>
      <c r="C7" s="167" t="s">
        <v>1516</v>
      </c>
    </row>
    <row r="8" spans="1:3" ht="25.5">
      <c r="A8" s="359" t="s">
        <v>1465</v>
      </c>
      <c r="B8" s="360" t="s">
        <v>1518</v>
      </c>
      <c r="C8" s="360" t="s">
        <v>1619</v>
      </c>
    </row>
    <row r="9" spans="1:3" ht="12.75">
      <c r="A9" s="173">
        <v>1</v>
      </c>
      <c r="B9" s="174">
        <v>2</v>
      </c>
      <c r="C9" s="174">
        <v>3</v>
      </c>
    </row>
    <row r="10" spans="1:3" ht="13.5" customHeight="1">
      <c r="A10" s="410" t="s">
        <v>518</v>
      </c>
      <c r="B10" s="267">
        <v>93402</v>
      </c>
      <c r="C10" s="267">
        <v>-235184</v>
      </c>
    </row>
    <row r="11" spans="1:3" ht="13.5" customHeight="1">
      <c r="A11" s="411" t="s">
        <v>519</v>
      </c>
      <c r="B11" s="267">
        <v>697961</v>
      </c>
      <c r="C11" s="267">
        <v>337034</v>
      </c>
    </row>
    <row r="12" spans="1:3" ht="13.5" customHeight="1">
      <c r="A12" s="412" t="s">
        <v>950</v>
      </c>
      <c r="B12" s="242">
        <v>666979</v>
      </c>
      <c r="C12" s="242">
        <v>290164</v>
      </c>
    </row>
    <row r="13" spans="1:3" ht="13.5" customHeight="1">
      <c r="A13" s="413" t="s">
        <v>1106</v>
      </c>
      <c r="B13" s="242">
        <v>528023</v>
      </c>
      <c r="C13" s="242">
        <v>248435</v>
      </c>
    </row>
    <row r="14" spans="1:3" ht="13.5" customHeight="1">
      <c r="A14" s="414" t="s">
        <v>520</v>
      </c>
      <c r="B14" s="242">
        <v>51830</v>
      </c>
      <c r="C14" s="242">
        <v>31301</v>
      </c>
    </row>
    <row r="15" spans="1:3" ht="13.5" customHeight="1">
      <c r="A15" s="414" t="s">
        <v>521</v>
      </c>
      <c r="B15" s="242">
        <v>476193</v>
      </c>
      <c r="C15" s="242">
        <v>217134</v>
      </c>
    </row>
    <row r="16" spans="1:3" ht="13.5" customHeight="1" hidden="1">
      <c r="A16" s="413" t="s">
        <v>522</v>
      </c>
      <c r="B16" s="242">
        <v>0</v>
      </c>
      <c r="C16" s="242">
        <v>0</v>
      </c>
    </row>
    <row r="17" spans="1:3" ht="13.5" customHeight="1">
      <c r="A17" s="414" t="s">
        <v>486</v>
      </c>
      <c r="B17" s="242">
        <v>138956</v>
      </c>
      <c r="C17" s="242">
        <v>41729</v>
      </c>
    </row>
    <row r="18" spans="1:3" ht="12.75">
      <c r="A18" s="414" t="s">
        <v>523</v>
      </c>
      <c r="B18" s="242">
        <v>1175</v>
      </c>
      <c r="C18" s="242">
        <v>387</v>
      </c>
    </row>
    <row r="19" spans="1:3" ht="13.5" customHeight="1">
      <c r="A19" s="414" t="s">
        <v>524</v>
      </c>
      <c r="B19" s="242">
        <v>137781</v>
      </c>
      <c r="C19" s="242">
        <v>41342</v>
      </c>
    </row>
    <row r="20" spans="1:3" ht="13.5" customHeight="1" hidden="1">
      <c r="A20" s="414" t="s">
        <v>1259</v>
      </c>
      <c r="B20" s="242">
        <v>0</v>
      </c>
      <c r="C20" s="242">
        <v>0</v>
      </c>
    </row>
    <row r="21" spans="1:3" ht="13.5" customHeight="1" hidden="1">
      <c r="A21" s="414" t="s">
        <v>1260</v>
      </c>
      <c r="B21" s="242">
        <v>0</v>
      </c>
      <c r="C21" s="242">
        <v>0</v>
      </c>
    </row>
    <row r="22" spans="1:3" ht="13.5" customHeight="1">
      <c r="A22" s="412" t="s">
        <v>1261</v>
      </c>
      <c r="B22" s="242">
        <v>30982</v>
      </c>
      <c r="C22" s="242">
        <v>46870</v>
      </c>
    </row>
    <row r="23" spans="1:3" ht="13.5" customHeight="1">
      <c r="A23" s="414" t="s">
        <v>961</v>
      </c>
      <c r="B23" s="242">
        <v>30982</v>
      </c>
      <c r="C23" s="242">
        <v>46870</v>
      </c>
    </row>
    <row r="24" spans="1:3" ht="13.5" customHeight="1" hidden="1">
      <c r="A24" s="414" t="s">
        <v>962</v>
      </c>
      <c r="B24" s="242">
        <v>0</v>
      </c>
      <c r="C24" s="242">
        <v>0</v>
      </c>
    </row>
    <row r="25" spans="1:3" ht="13.5" customHeight="1">
      <c r="A25" s="414" t="s">
        <v>964</v>
      </c>
      <c r="B25" s="242">
        <v>-604559</v>
      </c>
      <c r="C25" s="242">
        <v>-572218</v>
      </c>
    </row>
    <row r="26" spans="1:3" ht="25.5">
      <c r="A26" s="414" t="s">
        <v>1262</v>
      </c>
      <c r="B26" s="389">
        <v>604559</v>
      </c>
      <c r="C26" s="389">
        <v>572218</v>
      </c>
    </row>
    <row r="27" spans="1:3" ht="13.5" customHeight="1">
      <c r="A27" s="414"/>
      <c r="B27" s="187"/>
      <c r="C27" s="415"/>
    </row>
    <row r="28" spans="1:3" ht="13.5" customHeight="1" hidden="1">
      <c r="A28" s="416" t="s">
        <v>1263</v>
      </c>
      <c r="B28" s="187"/>
      <c r="C28" s="415"/>
    </row>
    <row r="29" spans="1:3" ht="13.5" customHeight="1" hidden="1">
      <c r="A29" s="410" t="s">
        <v>1264</v>
      </c>
      <c r="B29" s="181"/>
      <c r="C29" s="415">
        <v>0</v>
      </c>
    </row>
    <row r="30" spans="1:3" ht="13.5" customHeight="1" hidden="1">
      <c r="A30" s="411" t="s">
        <v>976</v>
      </c>
      <c r="B30" s="181">
        <v>0</v>
      </c>
      <c r="C30" s="415">
        <v>0</v>
      </c>
    </row>
    <row r="31" spans="1:3" ht="13.5" customHeight="1" hidden="1">
      <c r="A31" s="412" t="s">
        <v>950</v>
      </c>
      <c r="B31" s="187">
        <v>0</v>
      </c>
      <c r="C31" s="389">
        <v>0</v>
      </c>
    </row>
    <row r="32" spans="1:3" ht="13.5" customHeight="1" hidden="1">
      <c r="A32" s="413" t="s">
        <v>1106</v>
      </c>
      <c r="B32" s="187">
        <v>0</v>
      </c>
      <c r="C32" s="389">
        <v>0</v>
      </c>
    </row>
    <row r="33" spans="1:3" ht="13.5" customHeight="1" hidden="1">
      <c r="A33" s="414" t="s">
        <v>520</v>
      </c>
      <c r="B33" s="187"/>
      <c r="C33" s="389">
        <v>0</v>
      </c>
    </row>
    <row r="34" spans="1:3" ht="13.5" customHeight="1" hidden="1">
      <c r="A34" s="414" t="s">
        <v>521</v>
      </c>
      <c r="B34" s="187"/>
      <c r="C34" s="389">
        <v>0</v>
      </c>
    </row>
    <row r="35" spans="1:3" ht="13.5" customHeight="1" hidden="1">
      <c r="A35" s="414" t="s">
        <v>1109</v>
      </c>
      <c r="B35" s="187"/>
      <c r="C35" s="389">
        <v>0</v>
      </c>
    </row>
    <row r="36" spans="1:3" ht="13.5" customHeight="1" hidden="1">
      <c r="A36" s="414" t="s">
        <v>486</v>
      </c>
      <c r="B36" s="187">
        <v>0</v>
      </c>
      <c r="C36" s="389">
        <v>0</v>
      </c>
    </row>
    <row r="37" spans="1:3" ht="12.75" hidden="1">
      <c r="A37" s="414" t="s">
        <v>523</v>
      </c>
      <c r="B37" s="187"/>
      <c r="C37" s="389">
        <v>0</v>
      </c>
    </row>
    <row r="38" spans="1:3" ht="13.5" customHeight="1" hidden="1">
      <c r="A38" s="414" t="s">
        <v>524</v>
      </c>
      <c r="B38" s="187"/>
      <c r="C38" s="389">
        <v>0</v>
      </c>
    </row>
    <row r="39" spans="1:3" ht="13.5" customHeight="1" hidden="1">
      <c r="A39" s="414" t="s">
        <v>1259</v>
      </c>
      <c r="B39" s="187"/>
      <c r="C39" s="389">
        <v>0</v>
      </c>
    </row>
    <row r="40" spans="1:3" ht="13.5" customHeight="1" hidden="1">
      <c r="A40" s="414" t="s">
        <v>1260</v>
      </c>
      <c r="B40" s="187"/>
      <c r="C40" s="389">
        <v>0</v>
      </c>
    </row>
    <row r="41" spans="1:3" ht="13.5" customHeight="1" hidden="1">
      <c r="A41" s="412" t="s">
        <v>1261</v>
      </c>
      <c r="B41" s="187">
        <v>0</v>
      </c>
      <c r="C41" s="389">
        <v>0</v>
      </c>
    </row>
    <row r="42" spans="1:3" ht="13.5" customHeight="1" hidden="1">
      <c r="A42" s="414" t="s">
        <v>961</v>
      </c>
      <c r="B42" s="187"/>
      <c r="C42" s="389">
        <v>0</v>
      </c>
    </row>
    <row r="43" spans="1:3" ht="13.5" customHeight="1" hidden="1">
      <c r="A43" s="414" t="s">
        <v>962</v>
      </c>
      <c r="B43" s="187"/>
      <c r="C43" s="389">
        <v>0</v>
      </c>
    </row>
    <row r="44" spans="1:3" ht="13.5" customHeight="1" hidden="1">
      <c r="A44" s="414" t="s">
        <v>964</v>
      </c>
      <c r="B44" s="187">
        <v>0</v>
      </c>
      <c r="C44" s="389">
        <v>0</v>
      </c>
    </row>
    <row r="45" spans="1:3" ht="25.5" hidden="1">
      <c r="A45" s="414" t="s">
        <v>1262</v>
      </c>
      <c r="B45" s="187">
        <v>0</v>
      </c>
      <c r="C45" s="389">
        <v>0</v>
      </c>
    </row>
    <row r="46" spans="1:3" ht="13.5" customHeight="1" hidden="1">
      <c r="A46" s="416" t="s">
        <v>1265</v>
      </c>
      <c r="B46" s="181"/>
      <c r="C46" s="415"/>
    </row>
    <row r="47" spans="1:3" ht="13.5" customHeight="1" hidden="1">
      <c r="A47" s="410" t="s">
        <v>1264</v>
      </c>
      <c r="B47" s="181"/>
      <c r="C47" s="415">
        <v>0</v>
      </c>
    </row>
    <row r="48" spans="1:3" ht="13.5" customHeight="1" hidden="1">
      <c r="A48" s="411" t="s">
        <v>976</v>
      </c>
      <c r="B48" s="181">
        <v>0</v>
      </c>
      <c r="C48" s="415">
        <v>0</v>
      </c>
    </row>
    <row r="49" spans="1:3" ht="13.5" customHeight="1" hidden="1">
      <c r="A49" s="412" t="s">
        <v>950</v>
      </c>
      <c r="B49" s="187">
        <v>0</v>
      </c>
      <c r="C49" s="389">
        <v>0</v>
      </c>
    </row>
    <row r="50" spans="1:3" ht="13.5" customHeight="1" hidden="1">
      <c r="A50" s="413" t="s">
        <v>1106</v>
      </c>
      <c r="B50" s="187">
        <v>0</v>
      </c>
      <c r="C50" s="389">
        <v>0</v>
      </c>
    </row>
    <row r="51" spans="1:3" ht="13.5" customHeight="1" hidden="1">
      <c r="A51" s="414" t="s">
        <v>520</v>
      </c>
      <c r="B51" s="187"/>
      <c r="C51" s="389">
        <v>0</v>
      </c>
    </row>
    <row r="52" spans="1:3" ht="13.5" customHeight="1" hidden="1">
      <c r="A52" s="414" t="s">
        <v>521</v>
      </c>
      <c r="B52" s="187"/>
      <c r="C52" s="389">
        <v>0</v>
      </c>
    </row>
    <row r="53" spans="1:3" ht="13.5" customHeight="1" hidden="1">
      <c r="A53" s="414" t="s">
        <v>1109</v>
      </c>
      <c r="B53" s="417"/>
      <c r="C53" s="389">
        <v>0</v>
      </c>
    </row>
    <row r="54" spans="1:3" ht="13.5" customHeight="1" hidden="1">
      <c r="A54" s="414" t="s">
        <v>486</v>
      </c>
      <c r="B54" s="417">
        <v>0</v>
      </c>
      <c r="C54" s="389">
        <v>0</v>
      </c>
    </row>
    <row r="55" spans="1:3" ht="12.75" hidden="1">
      <c r="A55" s="414" t="s">
        <v>523</v>
      </c>
      <c r="B55" s="417"/>
      <c r="C55" s="389">
        <v>0</v>
      </c>
    </row>
    <row r="56" spans="1:3" ht="13.5" customHeight="1" hidden="1">
      <c r="A56" s="414" t="s">
        <v>524</v>
      </c>
      <c r="B56" s="417"/>
      <c r="C56" s="389">
        <v>0</v>
      </c>
    </row>
    <row r="57" spans="1:3" ht="13.5" customHeight="1" hidden="1">
      <c r="A57" s="414" t="s">
        <v>1259</v>
      </c>
      <c r="B57" s="417"/>
      <c r="C57" s="389">
        <v>0</v>
      </c>
    </row>
    <row r="58" spans="1:3" ht="13.5" customHeight="1" hidden="1">
      <c r="A58" s="414" t="s">
        <v>1260</v>
      </c>
      <c r="B58" s="187"/>
      <c r="C58" s="389">
        <v>0</v>
      </c>
    </row>
    <row r="59" spans="1:3" ht="13.5" customHeight="1" hidden="1">
      <c r="A59" s="412" t="s">
        <v>1261</v>
      </c>
      <c r="B59" s="187">
        <v>0</v>
      </c>
      <c r="C59" s="389">
        <v>0</v>
      </c>
    </row>
    <row r="60" spans="1:3" ht="13.5" customHeight="1" hidden="1">
      <c r="A60" s="414" t="s">
        <v>961</v>
      </c>
      <c r="B60" s="187"/>
      <c r="C60" s="389">
        <v>0</v>
      </c>
    </row>
    <row r="61" spans="1:3" ht="13.5" customHeight="1" hidden="1">
      <c r="A61" s="414" t="s">
        <v>962</v>
      </c>
      <c r="B61" s="187"/>
      <c r="C61" s="389">
        <v>0</v>
      </c>
    </row>
    <row r="62" spans="1:3" ht="13.5" customHeight="1" hidden="1">
      <c r="A62" s="414" t="s">
        <v>964</v>
      </c>
      <c r="B62" s="187">
        <v>0</v>
      </c>
      <c r="C62" s="389">
        <v>0</v>
      </c>
    </row>
    <row r="63" spans="1:3" ht="25.5" hidden="1">
      <c r="A63" s="414" t="s">
        <v>1262</v>
      </c>
      <c r="B63" s="187">
        <v>0</v>
      </c>
      <c r="C63" s="389">
        <v>0</v>
      </c>
    </row>
    <row r="64" spans="1:3" ht="15" customHeight="1">
      <c r="A64" s="416" t="s">
        <v>1266</v>
      </c>
      <c r="B64" s="181"/>
      <c r="C64" s="415"/>
    </row>
    <row r="65" spans="1:3" ht="13.5" customHeight="1">
      <c r="A65" s="410" t="s">
        <v>1264</v>
      </c>
      <c r="B65" s="181">
        <v>8908</v>
      </c>
      <c r="C65" s="415">
        <v>7310</v>
      </c>
    </row>
    <row r="66" spans="1:3" ht="13.5" customHeight="1">
      <c r="A66" s="411" t="s">
        <v>976</v>
      </c>
      <c r="B66" s="181">
        <v>1148</v>
      </c>
      <c r="C66" s="415">
        <v>0</v>
      </c>
    </row>
    <row r="67" spans="1:3" ht="13.5" customHeight="1">
      <c r="A67" s="412" t="s">
        <v>950</v>
      </c>
      <c r="B67" s="187">
        <v>1148</v>
      </c>
      <c r="C67" s="389">
        <v>0</v>
      </c>
    </row>
    <row r="68" spans="1:3" ht="13.5" customHeight="1">
      <c r="A68" s="413" t="s">
        <v>1106</v>
      </c>
      <c r="B68" s="187">
        <v>1148</v>
      </c>
      <c r="C68" s="389">
        <v>0</v>
      </c>
    </row>
    <row r="69" spans="1:3" ht="13.5" customHeight="1">
      <c r="A69" s="414" t="s">
        <v>520</v>
      </c>
      <c r="B69" s="187">
        <v>0</v>
      </c>
      <c r="C69" s="389">
        <v>0</v>
      </c>
    </row>
    <row r="70" spans="1:3" ht="13.5" customHeight="1">
      <c r="A70" s="414" t="s">
        <v>521</v>
      </c>
      <c r="B70" s="187">
        <v>1148</v>
      </c>
      <c r="C70" s="389">
        <v>0</v>
      </c>
    </row>
    <row r="71" spans="1:3" ht="13.5" customHeight="1" hidden="1">
      <c r="A71" s="414" t="s">
        <v>1109</v>
      </c>
      <c r="B71" s="187"/>
      <c r="C71" s="389">
        <v>0</v>
      </c>
    </row>
    <row r="72" spans="1:3" ht="13.5" customHeight="1" hidden="1">
      <c r="A72" s="414" t="s">
        <v>486</v>
      </c>
      <c r="B72" s="187">
        <v>0</v>
      </c>
      <c r="C72" s="389">
        <v>0</v>
      </c>
    </row>
    <row r="73" spans="1:3" ht="13.5" customHeight="1" hidden="1">
      <c r="A73" s="414" t="s">
        <v>523</v>
      </c>
      <c r="B73" s="187"/>
      <c r="C73" s="389">
        <v>0</v>
      </c>
    </row>
    <row r="74" spans="1:3" ht="13.5" customHeight="1" hidden="1">
      <c r="A74" s="414" t="s">
        <v>524</v>
      </c>
      <c r="B74" s="187"/>
      <c r="C74" s="389">
        <v>0</v>
      </c>
    </row>
    <row r="75" spans="1:3" ht="13.5" customHeight="1" hidden="1">
      <c r="A75" s="414" t="s">
        <v>1259</v>
      </c>
      <c r="B75" s="187"/>
      <c r="C75" s="389">
        <v>0</v>
      </c>
    </row>
    <row r="76" spans="1:3" ht="13.5" customHeight="1" hidden="1">
      <c r="A76" s="414" t="s">
        <v>1260</v>
      </c>
      <c r="B76" s="187"/>
      <c r="C76" s="389">
        <v>0</v>
      </c>
    </row>
    <row r="77" spans="1:3" ht="13.5" customHeight="1" hidden="1">
      <c r="A77" s="412" t="s">
        <v>1261</v>
      </c>
      <c r="B77" s="187">
        <v>0</v>
      </c>
      <c r="C77" s="389">
        <v>0</v>
      </c>
    </row>
    <row r="78" spans="1:3" ht="13.5" customHeight="1" hidden="1">
      <c r="A78" s="414" t="s">
        <v>961</v>
      </c>
      <c r="B78" s="187"/>
      <c r="C78" s="389">
        <v>0</v>
      </c>
    </row>
    <row r="79" spans="1:3" ht="13.5" customHeight="1" hidden="1">
      <c r="A79" s="414" t="s">
        <v>962</v>
      </c>
      <c r="B79" s="187"/>
      <c r="C79" s="389">
        <v>0</v>
      </c>
    </row>
    <row r="80" spans="1:3" ht="13.5" customHeight="1">
      <c r="A80" s="414" t="s">
        <v>964</v>
      </c>
      <c r="B80" s="187">
        <v>7760</v>
      </c>
      <c r="C80" s="389">
        <v>7310</v>
      </c>
    </row>
    <row r="81" spans="1:3" ht="25.5">
      <c r="A81" s="414" t="s">
        <v>1262</v>
      </c>
      <c r="B81" s="389">
        <v>-7760</v>
      </c>
      <c r="C81" s="389">
        <v>-7310</v>
      </c>
    </row>
    <row r="82" spans="1:3" ht="15" customHeight="1" hidden="1">
      <c r="A82" s="416" t="s">
        <v>1267</v>
      </c>
      <c r="B82" s="181"/>
      <c r="C82" s="415"/>
    </row>
    <row r="83" spans="1:3" ht="15" customHeight="1" hidden="1">
      <c r="A83" s="410" t="s">
        <v>1264</v>
      </c>
      <c r="B83" s="181"/>
      <c r="C83" s="415">
        <v>0</v>
      </c>
    </row>
    <row r="84" spans="1:3" ht="15" customHeight="1" hidden="1">
      <c r="A84" s="411" t="s">
        <v>976</v>
      </c>
      <c r="B84" s="181">
        <v>0</v>
      </c>
      <c r="C84" s="415">
        <v>0</v>
      </c>
    </row>
    <row r="85" spans="1:3" ht="15" customHeight="1" hidden="1">
      <c r="A85" s="412" t="s">
        <v>950</v>
      </c>
      <c r="B85" s="187">
        <v>0</v>
      </c>
      <c r="C85" s="389">
        <v>0</v>
      </c>
    </row>
    <row r="86" spans="1:3" ht="15" customHeight="1" hidden="1">
      <c r="A86" s="413" t="s">
        <v>1106</v>
      </c>
      <c r="B86" s="187">
        <v>0</v>
      </c>
      <c r="C86" s="389">
        <v>0</v>
      </c>
    </row>
    <row r="87" spans="1:3" ht="15" customHeight="1" hidden="1">
      <c r="A87" s="414" t="s">
        <v>520</v>
      </c>
      <c r="B87" s="418"/>
      <c r="C87" s="389">
        <v>0</v>
      </c>
    </row>
    <row r="88" spans="1:3" ht="15" customHeight="1" hidden="1">
      <c r="A88" s="414" t="s">
        <v>521</v>
      </c>
      <c r="B88" s="187"/>
      <c r="C88" s="389">
        <v>0</v>
      </c>
    </row>
    <row r="89" spans="1:3" ht="15" customHeight="1" hidden="1">
      <c r="A89" s="414" t="s">
        <v>1109</v>
      </c>
      <c r="B89" s="187"/>
      <c r="C89" s="389">
        <v>0</v>
      </c>
    </row>
    <row r="90" spans="1:3" ht="15" customHeight="1" hidden="1">
      <c r="A90" s="414" t="s">
        <v>486</v>
      </c>
      <c r="B90" s="187">
        <v>0</v>
      </c>
      <c r="C90" s="389">
        <v>0</v>
      </c>
    </row>
    <row r="91" spans="1:3" ht="15" customHeight="1" hidden="1">
      <c r="A91" s="414" t="s">
        <v>523</v>
      </c>
      <c r="B91" s="187"/>
      <c r="C91" s="389">
        <v>0</v>
      </c>
    </row>
    <row r="92" spans="1:3" ht="15" customHeight="1" hidden="1">
      <c r="A92" s="414" t="s">
        <v>524</v>
      </c>
      <c r="B92" s="187"/>
      <c r="C92" s="389">
        <v>0</v>
      </c>
    </row>
    <row r="93" spans="1:3" ht="15" customHeight="1" hidden="1">
      <c r="A93" s="414" t="s">
        <v>1259</v>
      </c>
      <c r="B93" s="187"/>
      <c r="C93" s="389">
        <v>0</v>
      </c>
    </row>
    <row r="94" spans="1:3" ht="15" customHeight="1" hidden="1">
      <c r="A94" s="414" t="s">
        <v>1260</v>
      </c>
      <c r="B94" s="187"/>
      <c r="C94" s="389">
        <v>0</v>
      </c>
    </row>
    <row r="95" spans="1:3" ht="15" customHeight="1" hidden="1">
      <c r="A95" s="412" t="s">
        <v>1261</v>
      </c>
      <c r="B95" s="187">
        <v>0</v>
      </c>
      <c r="C95" s="389">
        <v>0</v>
      </c>
    </row>
    <row r="96" spans="1:3" ht="15" customHeight="1" hidden="1">
      <c r="A96" s="414" t="s">
        <v>961</v>
      </c>
      <c r="B96" s="187"/>
      <c r="C96" s="389">
        <v>0</v>
      </c>
    </row>
    <row r="97" spans="1:3" ht="15" customHeight="1" hidden="1">
      <c r="A97" s="414" t="s">
        <v>962</v>
      </c>
      <c r="B97" s="187"/>
      <c r="C97" s="389">
        <v>0</v>
      </c>
    </row>
    <row r="98" spans="1:3" ht="15" customHeight="1" hidden="1">
      <c r="A98" s="414" t="s">
        <v>964</v>
      </c>
      <c r="B98" s="187">
        <v>0</v>
      </c>
      <c r="C98" s="389">
        <v>0</v>
      </c>
    </row>
    <row r="99" spans="1:3" ht="25.5" hidden="1">
      <c r="A99" s="414" t="s">
        <v>1262</v>
      </c>
      <c r="B99" s="419">
        <v>0</v>
      </c>
      <c r="C99" s="389">
        <v>0</v>
      </c>
    </row>
    <row r="100" spans="1:3" ht="13.5" customHeight="1">
      <c r="A100" s="416" t="s">
        <v>1268</v>
      </c>
      <c r="B100" s="181"/>
      <c r="C100" s="415"/>
    </row>
    <row r="101" spans="1:3" ht="13.5" customHeight="1">
      <c r="A101" s="410" t="s">
        <v>1264</v>
      </c>
      <c r="B101" s="181">
        <v>-447003</v>
      </c>
      <c r="C101" s="415">
        <v>-446878</v>
      </c>
    </row>
    <row r="102" spans="1:3" ht="13.5" customHeight="1">
      <c r="A102" s="411" t="s">
        <v>976</v>
      </c>
      <c r="B102" s="181">
        <v>80</v>
      </c>
      <c r="C102" s="415">
        <v>0</v>
      </c>
    </row>
    <row r="103" spans="1:3" ht="13.5" customHeight="1">
      <c r="A103" s="412" t="s">
        <v>950</v>
      </c>
      <c r="B103" s="187">
        <v>80</v>
      </c>
      <c r="C103" s="389">
        <v>0</v>
      </c>
    </row>
    <row r="104" spans="1:3" ht="13.5" customHeight="1">
      <c r="A104" s="413" t="s">
        <v>1106</v>
      </c>
      <c r="B104" s="187">
        <v>80</v>
      </c>
      <c r="C104" s="389">
        <v>0</v>
      </c>
    </row>
    <row r="105" spans="1:3" ht="13.5" customHeight="1">
      <c r="A105" s="414" t="s">
        <v>520</v>
      </c>
      <c r="B105" s="187">
        <v>0</v>
      </c>
      <c r="C105" s="389">
        <v>0</v>
      </c>
    </row>
    <row r="106" spans="1:3" ht="13.5" customHeight="1">
      <c r="A106" s="414" t="s">
        <v>521</v>
      </c>
      <c r="B106" s="187">
        <v>80</v>
      </c>
      <c r="C106" s="389">
        <v>0</v>
      </c>
    </row>
    <row r="107" spans="1:3" ht="13.5" customHeight="1" hidden="1">
      <c r="A107" s="414" t="s">
        <v>1109</v>
      </c>
      <c r="B107" s="187"/>
      <c r="C107" s="389">
        <v>0</v>
      </c>
    </row>
    <row r="108" spans="1:3" ht="13.5" customHeight="1" hidden="1">
      <c r="A108" s="414" t="s">
        <v>486</v>
      </c>
      <c r="B108" s="187">
        <v>0</v>
      </c>
      <c r="C108" s="389">
        <v>0</v>
      </c>
    </row>
    <row r="109" spans="1:3" ht="13.5" customHeight="1" hidden="1">
      <c r="A109" s="414" t="s">
        <v>523</v>
      </c>
      <c r="B109" s="187"/>
      <c r="C109" s="389">
        <v>0</v>
      </c>
    </row>
    <row r="110" spans="1:3" ht="13.5" customHeight="1" hidden="1">
      <c r="A110" s="414" t="s">
        <v>524</v>
      </c>
      <c r="B110" s="187"/>
      <c r="C110" s="389">
        <v>0</v>
      </c>
    </row>
    <row r="111" spans="1:3" ht="13.5" customHeight="1" hidden="1">
      <c r="A111" s="414" t="s">
        <v>1259</v>
      </c>
      <c r="B111" s="187"/>
      <c r="C111" s="389">
        <v>0</v>
      </c>
    </row>
    <row r="112" spans="1:3" ht="13.5" customHeight="1" hidden="1">
      <c r="A112" s="414" t="s">
        <v>1260</v>
      </c>
      <c r="B112" s="187"/>
      <c r="C112" s="389">
        <v>0</v>
      </c>
    </row>
    <row r="113" spans="1:3" ht="13.5" customHeight="1" hidden="1">
      <c r="A113" s="412" t="s">
        <v>1261</v>
      </c>
      <c r="B113" s="187">
        <v>0</v>
      </c>
      <c r="C113" s="389">
        <v>0</v>
      </c>
    </row>
    <row r="114" spans="1:3" ht="13.5" customHeight="1" hidden="1">
      <c r="A114" s="414" t="s">
        <v>961</v>
      </c>
      <c r="B114" s="181"/>
      <c r="C114" s="389">
        <v>0</v>
      </c>
    </row>
    <row r="115" spans="1:3" ht="13.5" customHeight="1" hidden="1">
      <c r="A115" s="414" t="s">
        <v>962</v>
      </c>
      <c r="B115" s="181"/>
      <c r="C115" s="389">
        <v>0</v>
      </c>
    </row>
    <row r="116" spans="1:3" ht="13.5" customHeight="1">
      <c r="A116" s="414" t="s">
        <v>964</v>
      </c>
      <c r="B116" s="187">
        <v>-447083</v>
      </c>
      <c r="C116" s="389">
        <v>-446878</v>
      </c>
    </row>
    <row r="117" spans="1:3" ht="25.5">
      <c r="A117" s="414" t="s">
        <v>1262</v>
      </c>
      <c r="B117" s="389">
        <v>447083</v>
      </c>
      <c r="C117" s="389">
        <v>446878</v>
      </c>
    </row>
    <row r="118" spans="1:3" ht="13.5" customHeight="1">
      <c r="A118" s="416" t="s">
        <v>1269</v>
      </c>
      <c r="B118" s="187"/>
      <c r="C118" s="415"/>
    </row>
    <row r="119" spans="1:3" ht="13.5" customHeight="1">
      <c r="A119" s="410" t="s">
        <v>1264</v>
      </c>
      <c r="B119" s="181">
        <v>10668</v>
      </c>
      <c r="C119" s="415">
        <v>10286</v>
      </c>
    </row>
    <row r="120" spans="1:3" ht="13.5" customHeight="1">
      <c r="A120" s="411" t="s">
        <v>976</v>
      </c>
      <c r="B120" s="181">
        <v>29617</v>
      </c>
      <c r="C120" s="415">
        <v>14571</v>
      </c>
    </row>
    <row r="121" spans="1:3" ht="13.5" customHeight="1">
      <c r="A121" s="412" t="s">
        <v>950</v>
      </c>
      <c r="B121" s="187">
        <v>28071</v>
      </c>
      <c r="C121" s="389">
        <v>13025</v>
      </c>
    </row>
    <row r="122" spans="1:3" ht="13.5" customHeight="1">
      <c r="A122" s="413" t="s">
        <v>1106</v>
      </c>
      <c r="B122" s="187">
        <v>28071</v>
      </c>
      <c r="C122" s="389">
        <v>13025</v>
      </c>
    </row>
    <row r="123" spans="1:3" ht="13.5" customHeight="1">
      <c r="A123" s="414" t="s">
        <v>520</v>
      </c>
      <c r="B123" s="187">
        <v>3150</v>
      </c>
      <c r="C123" s="389">
        <v>2018</v>
      </c>
    </row>
    <row r="124" spans="1:3" ht="13.5" customHeight="1">
      <c r="A124" s="414" t="s">
        <v>521</v>
      </c>
      <c r="B124" s="187">
        <v>24921</v>
      </c>
      <c r="C124" s="389">
        <v>11007</v>
      </c>
    </row>
    <row r="125" spans="1:3" ht="13.5" customHeight="1" hidden="1">
      <c r="A125" s="414" t="s">
        <v>1109</v>
      </c>
      <c r="B125" s="187"/>
      <c r="C125" s="389">
        <v>0</v>
      </c>
    </row>
    <row r="126" spans="1:3" ht="13.5" customHeight="1" hidden="1">
      <c r="A126" s="414" t="s">
        <v>486</v>
      </c>
      <c r="B126" s="187">
        <v>0</v>
      </c>
      <c r="C126" s="389">
        <v>0</v>
      </c>
    </row>
    <row r="127" spans="1:3" ht="13.5" customHeight="1" hidden="1">
      <c r="A127" s="414" t="s">
        <v>523</v>
      </c>
      <c r="B127" s="187"/>
      <c r="C127" s="389">
        <v>0</v>
      </c>
    </row>
    <row r="128" spans="1:3" ht="13.5" customHeight="1" hidden="1">
      <c r="A128" s="414" t="s">
        <v>524</v>
      </c>
      <c r="B128" s="187"/>
      <c r="C128" s="389">
        <v>0</v>
      </c>
    </row>
    <row r="129" spans="1:3" ht="13.5" customHeight="1" hidden="1">
      <c r="A129" s="414" t="s">
        <v>1259</v>
      </c>
      <c r="B129" s="187"/>
      <c r="C129" s="389">
        <v>0</v>
      </c>
    </row>
    <row r="130" spans="1:3" ht="13.5" customHeight="1" hidden="1">
      <c r="A130" s="414" t="s">
        <v>1260</v>
      </c>
      <c r="B130" s="187"/>
      <c r="C130" s="389">
        <v>0</v>
      </c>
    </row>
    <row r="131" spans="1:3" ht="13.5" customHeight="1">
      <c r="A131" s="412" t="s">
        <v>1261</v>
      </c>
      <c r="B131" s="187">
        <v>1546</v>
      </c>
      <c r="C131" s="389">
        <v>1546</v>
      </c>
    </row>
    <row r="132" spans="1:3" ht="13.5" customHeight="1">
      <c r="A132" s="414" t="s">
        <v>961</v>
      </c>
      <c r="B132" s="187">
        <v>1546</v>
      </c>
      <c r="C132" s="389">
        <v>1546</v>
      </c>
    </row>
    <row r="133" spans="1:3" ht="15" customHeight="1" hidden="1">
      <c r="A133" s="414" t="s">
        <v>962</v>
      </c>
      <c r="B133" s="187"/>
      <c r="C133" s="389">
        <v>0</v>
      </c>
    </row>
    <row r="134" spans="1:3" ht="15" customHeight="1">
      <c r="A134" s="414" t="s">
        <v>964</v>
      </c>
      <c r="B134" s="187">
        <v>-18949</v>
      </c>
      <c r="C134" s="389">
        <v>-4285</v>
      </c>
    </row>
    <row r="135" spans="1:3" ht="25.5">
      <c r="A135" s="414" t="s">
        <v>1262</v>
      </c>
      <c r="B135" s="389">
        <v>18949</v>
      </c>
      <c r="C135" s="389">
        <v>4285</v>
      </c>
    </row>
    <row r="136" spans="1:3" ht="13.5" customHeight="1">
      <c r="A136" s="416" t="s">
        <v>1270</v>
      </c>
      <c r="B136" s="187"/>
      <c r="C136" s="415"/>
    </row>
    <row r="137" spans="1:3" ht="13.5" customHeight="1">
      <c r="A137" s="410" t="s">
        <v>1264</v>
      </c>
      <c r="B137" s="181">
        <v>-94096</v>
      </c>
      <c r="C137" s="415">
        <v>-94289</v>
      </c>
    </row>
    <row r="138" spans="1:3" ht="13.5" customHeight="1">
      <c r="A138" s="411" t="s">
        <v>976</v>
      </c>
      <c r="B138" s="181">
        <v>16402</v>
      </c>
      <c r="C138" s="415">
        <v>8082</v>
      </c>
    </row>
    <row r="139" spans="1:3" ht="13.5" customHeight="1">
      <c r="A139" s="412" t="s">
        <v>950</v>
      </c>
      <c r="B139" s="187">
        <v>16402</v>
      </c>
      <c r="C139" s="389">
        <v>8082</v>
      </c>
    </row>
    <row r="140" spans="1:3" ht="13.5" customHeight="1">
      <c r="A140" s="413" t="s">
        <v>1106</v>
      </c>
      <c r="B140" s="187">
        <v>16402</v>
      </c>
      <c r="C140" s="389">
        <v>8082</v>
      </c>
    </row>
    <row r="141" spans="1:3" ht="13.5" customHeight="1">
      <c r="A141" s="414" t="s">
        <v>520</v>
      </c>
      <c r="B141" s="187">
        <v>0</v>
      </c>
      <c r="C141" s="389">
        <v>0</v>
      </c>
    </row>
    <row r="142" spans="1:3" ht="13.5" customHeight="1">
      <c r="A142" s="414" t="s">
        <v>521</v>
      </c>
      <c r="B142" s="187">
        <v>16402</v>
      </c>
      <c r="C142" s="389">
        <v>8082</v>
      </c>
    </row>
    <row r="143" spans="1:3" ht="13.5" customHeight="1" hidden="1">
      <c r="A143" s="414" t="s">
        <v>1109</v>
      </c>
      <c r="B143" s="187"/>
      <c r="C143" s="389">
        <v>0</v>
      </c>
    </row>
    <row r="144" spans="1:3" ht="13.5" customHeight="1" hidden="1">
      <c r="A144" s="414" t="s">
        <v>486</v>
      </c>
      <c r="B144" s="187">
        <v>0</v>
      </c>
      <c r="C144" s="389">
        <v>0</v>
      </c>
    </row>
    <row r="145" spans="1:3" ht="13.5" customHeight="1" hidden="1">
      <c r="A145" s="414" t="s">
        <v>523</v>
      </c>
      <c r="B145" s="187"/>
      <c r="C145" s="389">
        <v>0</v>
      </c>
    </row>
    <row r="146" spans="1:3" ht="13.5" customHeight="1" hidden="1">
      <c r="A146" s="414" t="s">
        <v>524</v>
      </c>
      <c r="B146" s="187"/>
      <c r="C146" s="389">
        <v>0</v>
      </c>
    </row>
    <row r="147" spans="1:3" ht="13.5" customHeight="1" hidden="1">
      <c r="A147" s="414" t="s">
        <v>1259</v>
      </c>
      <c r="B147" s="181"/>
      <c r="C147" s="389">
        <v>0</v>
      </c>
    </row>
    <row r="148" spans="1:3" ht="13.5" customHeight="1" hidden="1">
      <c r="A148" s="414" t="s">
        <v>1260</v>
      </c>
      <c r="B148" s="181"/>
      <c r="C148" s="389">
        <v>0</v>
      </c>
    </row>
    <row r="149" spans="1:3" ht="13.5" customHeight="1" hidden="1">
      <c r="A149" s="412" t="s">
        <v>1261</v>
      </c>
      <c r="B149" s="187">
        <v>0</v>
      </c>
      <c r="C149" s="389">
        <v>0</v>
      </c>
    </row>
    <row r="150" spans="1:3" ht="13.5" customHeight="1" hidden="1">
      <c r="A150" s="414" t="s">
        <v>961</v>
      </c>
      <c r="B150" s="187"/>
      <c r="C150" s="389">
        <v>0</v>
      </c>
    </row>
    <row r="151" spans="1:3" ht="13.5" customHeight="1" hidden="1">
      <c r="A151" s="414" t="s">
        <v>962</v>
      </c>
      <c r="B151" s="187"/>
      <c r="C151" s="389">
        <v>0</v>
      </c>
    </row>
    <row r="152" spans="1:3" ht="13.5" customHeight="1">
      <c r="A152" s="414" t="s">
        <v>964</v>
      </c>
      <c r="B152" s="187">
        <v>-110498</v>
      </c>
      <c r="C152" s="389">
        <v>-102371</v>
      </c>
    </row>
    <row r="153" spans="1:3" ht="25.5">
      <c r="A153" s="414" t="s">
        <v>1262</v>
      </c>
      <c r="B153" s="389">
        <v>110498</v>
      </c>
      <c r="C153" s="389">
        <v>102371</v>
      </c>
    </row>
    <row r="154" spans="1:3" ht="13.5" customHeight="1">
      <c r="A154" s="416" t="s">
        <v>1271</v>
      </c>
      <c r="B154" s="187"/>
      <c r="C154" s="415"/>
    </row>
    <row r="155" spans="1:3" ht="13.5" customHeight="1">
      <c r="A155" s="410" t="s">
        <v>1264</v>
      </c>
      <c r="B155" s="181">
        <v>12285</v>
      </c>
      <c r="C155" s="415">
        <v>9145</v>
      </c>
    </row>
    <row r="156" spans="1:3" ht="13.5" customHeight="1">
      <c r="A156" s="411" t="s">
        <v>976</v>
      </c>
      <c r="B156" s="181">
        <v>45853</v>
      </c>
      <c r="C156" s="415">
        <v>24050</v>
      </c>
    </row>
    <row r="157" spans="1:3" ht="13.5" customHeight="1">
      <c r="A157" s="412" t="s">
        <v>950</v>
      </c>
      <c r="B157" s="187">
        <v>5997</v>
      </c>
      <c r="C157" s="389">
        <v>1579</v>
      </c>
    </row>
    <row r="158" spans="1:3" ht="13.5" customHeight="1">
      <c r="A158" s="413" t="s">
        <v>1106</v>
      </c>
      <c r="B158" s="187">
        <v>2037</v>
      </c>
      <c r="C158" s="389">
        <v>1579</v>
      </c>
    </row>
    <row r="159" spans="1:3" ht="13.5" customHeight="1">
      <c r="A159" s="414" t="s">
        <v>520</v>
      </c>
      <c r="B159" s="187">
        <v>595</v>
      </c>
      <c r="C159" s="389">
        <v>325</v>
      </c>
    </row>
    <row r="160" spans="1:3" ht="13.5" customHeight="1">
      <c r="A160" s="414" t="s">
        <v>521</v>
      </c>
      <c r="B160" s="187">
        <v>1442</v>
      </c>
      <c r="C160" s="389">
        <v>1254</v>
      </c>
    </row>
    <row r="161" spans="1:3" ht="13.5" customHeight="1" hidden="1">
      <c r="A161" s="414" t="s">
        <v>1109</v>
      </c>
      <c r="B161" s="187"/>
      <c r="C161" s="389">
        <v>0</v>
      </c>
    </row>
    <row r="162" spans="1:3" ht="13.5" customHeight="1">
      <c r="A162" s="414" t="s">
        <v>486</v>
      </c>
      <c r="B162" s="187">
        <v>3960</v>
      </c>
      <c r="C162" s="389">
        <v>0</v>
      </c>
    </row>
    <row r="163" spans="1:3" ht="12.75">
      <c r="A163" s="414" t="s">
        <v>523</v>
      </c>
      <c r="B163" s="187">
        <v>0</v>
      </c>
      <c r="C163" s="389">
        <v>0</v>
      </c>
    </row>
    <row r="164" spans="1:3" ht="13.5" customHeight="1">
      <c r="A164" s="414" t="s">
        <v>524</v>
      </c>
      <c r="B164" s="187">
        <v>3960</v>
      </c>
      <c r="C164" s="389">
        <v>0</v>
      </c>
    </row>
    <row r="165" spans="1:3" ht="13.5" customHeight="1" hidden="1">
      <c r="A165" s="414" t="s">
        <v>1259</v>
      </c>
      <c r="B165" s="187"/>
      <c r="C165" s="389">
        <v>0</v>
      </c>
    </row>
    <row r="166" spans="1:3" ht="13.5" customHeight="1" hidden="1">
      <c r="A166" s="414" t="s">
        <v>1260</v>
      </c>
      <c r="B166" s="187"/>
      <c r="C166" s="389">
        <v>0</v>
      </c>
    </row>
    <row r="167" spans="1:3" ht="13.5" customHeight="1">
      <c r="A167" s="412" t="s">
        <v>1261</v>
      </c>
      <c r="B167" s="187">
        <v>39856</v>
      </c>
      <c r="C167" s="389">
        <v>22471</v>
      </c>
    </row>
    <row r="168" spans="1:3" ht="13.5" customHeight="1">
      <c r="A168" s="414" t="s">
        <v>961</v>
      </c>
      <c r="B168" s="187">
        <v>39856</v>
      </c>
      <c r="C168" s="389">
        <v>22471</v>
      </c>
    </row>
    <row r="169" spans="1:3" ht="13.5" customHeight="1" hidden="1">
      <c r="A169" s="414" t="s">
        <v>962</v>
      </c>
      <c r="B169" s="187">
        <v>0</v>
      </c>
      <c r="C169" s="389">
        <v>0</v>
      </c>
    </row>
    <row r="170" spans="1:3" ht="13.5" customHeight="1">
      <c r="A170" s="414" t="s">
        <v>964</v>
      </c>
      <c r="B170" s="187">
        <v>-33568</v>
      </c>
      <c r="C170" s="389">
        <v>-14905</v>
      </c>
    </row>
    <row r="171" spans="1:3" ht="25.5">
      <c r="A171" s="414" t="s">
        <v>1262</v>
      </c>
      <c r="B171" s="389">
        <v>33568</v>
      </c>
      <c r="C171" s="389">
        <v>14905</v>
      </c>
    </row>
    <row r="172" spans="1:3" ht="13.5" customHeight="1">
      <c r="A172" s="416" t="s">
        <v>1272</v>
      </c>
      <c r="B172" s="187"/>
      <c r="C172" s="415"/>
    </row>
    <row r="173" spans="1:3" ht="13.5" customHeight="1">
      <c r="A173" s="410" t="s">
        <v>1264</v>
      </c>
      <c r="B173" s="181">
        <v>355961</v>
      </c>
      <c r="C173" s="415">
        <v>106583</v>
      </c>
    </row>
    <row r="174" spans="1:3" ht="13.5" customHeight="1">
      <c r="A174" s="411" t="s">
        <v>976</v>
      </c>
      <c r="B174" s="181">
        <v>431969</v>
      </c>
      <c r="C174" s="415">
        <v>189399</v>
      </c>
    </row>
    <row r="175" spans="1:3" ht="13.5" customHeight="1">
      <c r="A175" s="412" t="s">
        <v>950</v>
      </c>
      <c r="B175" s="187">
        <v>427687</v>
      </c>
      <c r="C175" s="389">
        <v>185782</v>
      </c>
    </row>
    <row r="176" spans="1:3" ht="13.5" customHeight="1">
      <c r="A176" s="413" t="s">
        <v>1106</v>
      </c>
      <c r="B176" s="187">
        <v>317812</v>
      </c>
      <c r="C176" s="389">
        <v>148413</v>
      </c>
    </row>
    <row r="177" spans="1:3" ht="13.5" customHeight="1">
      <c r="A177" s="414" t="s">
        <v>520</v>
      </c>
      <c r="B177" s="187">
        <v>19652</v>
      </c>
      <c r="C177" s="389">
        <v>13981</v>
      </c>
    </row>
    <row r="178" spans="1:3" ht="13.5" customHeight="1">
      <c r="A178" s="414" t="s">
        <v>521</v>
      </c>
      <c r="B178" s="187">
        <v>298160</v>
      </c>
      <c r="C178" s="389">
        <v>134432</v>
      </c>
    </row>
    <row r="179" spans="1:3" ht="13.5" customHeight="1" hidden="1">
      <c r="A179" s="414" t="s">
        <v>1109</v>
      </c>
      <c r="B179" s="181"/>
      <c r="C179" s="389">
        <v>0</v>
      </c>
    </row>
    <row r="180" spans="1:3" ht="13.5" customHeight="1">
      <c r="A180" s="414" t="s">
        <v>486</v>
      </c>
      <c r="B180" s="187">
        <v>109875</v>
      </c>
      <c r="C180" s="389">
        <v>37369</v>
      </c>
    </row>
    <row r="181" spans="1:3" ht="12.75">
      <c r="A181" s="414" t="s">
        <v>523</v>
      </c>
      <c r="B181" s="187">
        <v>0</v>
      </c>
      <c r="C181" s="389">
        <v>0</v>
      </c>
    </row>
    <row r="182" spans="1:3" ht="13.5" customHeight="1">
      <c r="A182" s="414" t="s">
        <v>524</v>
      </c>
      <c r="B182" s="187">
        <v>109875</v>
      </c>
      <c r="C182" s="389">
        <v>37369</v>
      </c>
    </row>
    <row r="183" spans="1:3" ht="13.5" customHeight="1" hidden="1">
      <c r="A183" s="414" t="s">
        <v>1259</v>
      </c>
      <c r="B183" s="187"/>
      <c r="C183" s="389">
        <v>0</v>
      </c>
    </row>
    <row r="184" spans="1:3" ht="13.5" customHeight="1" hidden="1">
      <c r="A184" s="414" t="s">
        <v>1260</v>
      </c>
      <c r="B184" s="187"/>
      <c r="C184" s="389">
        <v>0</v>
      </c>
    </row>
    <row r="185" spans="1:3" ht="13.5" customHeight="1">
      <c r="A185" s="412" t="s">
        <v>1261</v>
      </c>
      <c r="B185" s="187">
        <v>4282</v>
      </c>
      <c r="C185" s="389">
        <v>3617</v>
      </c>
    </row>
    <row r="186" spans="1:3" ht="13.5" customHeight="1">
      <c r="A186" s="414" t="s">
        <v>961</v>
      </c>
      <c r="B186" s="187">
        <v>4282</v>
      </c>
      <c r="C186" s="389">
        <v>3617</v>
      </c>
    </row>
    <row r="187" spans="1:3" ht="13.5" customHeight="1" hidden="1">
      <c r="A187" s="414" t="s">
        <v>962</v>
      </c>
      <c r="B187" s="187">
        <v>0</v>
      </c>
      <c r="C187" s="389">
        <v>0</v>
      </c>
    </row>
    <row r="188" spans="1:3" ht="13.5" customHeight="1">
      <c r="A188" s="414" t="s">
        <v>964</v>
      </c>
      <c r="B188" s="187">
        <v>-76008</v>
      </c>
      <c r="C188" s="389">
        <v>-82816</v>
      </c>
    </row>
    <row r="189" spans="1:3" ht="25.5">
      <c r="A189" s="414" t="s">
        <v>1262</v>
      </c>
      <c r="B189" s="389">
        <v>76008</v>
      </c>
      <c r="C189" s="389">
        <v>82816</v>
      </c>
    </row>
    <row r="190" spans="1:3" ht="13.5" customHeight="1">
      <c r="A190" s="416" t="s">
        <v>1273</v>
      </c>
      <c r="B190" s="187"/>
      <c r="C190" s="415"/>
    </row>
    <row r="191" spans="1:3" ht="13.5" customHeight="1">
      <c r="A191" s="410" t="s">
        <v>1264</v>
      </c>
      <c r="B191" s="181">
        <v>21104</v>
      </c>
      <c r="C191" s="415">
        <v>8677</v>
      </c>
    </row>
    <row r="192" spans="1:3" ht="13.5" customHeight="1">
      <c r="A192" s="411" t="s">
        <v>976</v>
      </c>
      <c r="B192" s="181">
        <v>15659</v>
      </c>
      <c r="C192" s="415">
        <v>1869</v>
      </c>
    </row>
    <row r="193" spans="1:3" ht="13.5" customHeight="1">
      <c r="A193" s="412" t="s">
        <v>950</v>
      </c>
      <c r="B193" s="187">
        <v>15659</v>
      </c>
      <c r="C193" s="389">
        <v>1869</v>
      </c>
    </row>
    <row r="194" spans="1:3" ht="13.5" customHeight="1">
      <c r="A194" s="413" t="s">
        <v>1106</v>
      </c>
      <c r="B194" s="187">
        <v>1409</v>
      </c>
      <c r="C194" s="389">
        <v>550</v>
      </c>
    </row>
    <row r="195" spans="1:3" ht="13.5" customHeight="1">
      <c r="A195" s="414" t="s">
        <v>520</v>
      </c>
      <c r="B195" s="187">
        <v>100</v>
      </c>
      <c r="C195" s="389">
        <v>0</v>
      </c>
    </row>
    <row r="196" spans="1:3" ht="13.5" customHeight="1">
      <c r="A196" s="414" t="s">
        <v>521</v>
      </c>
      <c r="B196" s="187">
        <v>1309</v>
      </c>
      <c r="C196" s="389">
        <v>550</v>
      </c>
    </row>
    <row r="197" spans="1:3" ht="13.5" customHeight="1" hidden="1">
      <c r="A197" s="414" t="s">
        <v>1109</v>
      </c>
      <c r="B197" s="187"/>
      <c r="C197" s="389">
        <v>0</v>
      </c>
    </row>
    <row r="198" spans="1:3" ht="13.5" customHeight="1">
      <c r="A198" s="414" t="s">
        <v>486</v>
      </c>
      <c r="B198" s="187">
        <v>14250</v>
      </c>
      <c r="C198" s="389">
        <v>1319</v>
      </c>
    </row>
    <row r="199" spans="1:3" ht="12.75">
      <c r="A199" s="414" t="s">
        <v>523</v>
      </c>
      <c r="B199" s="187">
        <v>0</v>
      </c>
      <c r="C199" s="389">
        <v>0</v>
      </c>
    </row>
    <row r="200" spans="1:3" ht="13.5" customHeight="1">
      <c r="A200" s="414" t="s">
        <v>524</v>
      </c>
      <c r="B200" s="187">
        <v>14250</v>
      </c>
      <c r="C200" s="389">
        <v>1319</v>
      </c>
    </row>
    <row r="201" spans="1:3" ht="13.5" customHeight="1" hidden="1">
      <c r="A201" s="414" t="s">
        <v>1259</v>
      </c>
      <c r="B201" s="187"/>
      <c r="C201" s="389">
        <v>0</v>
      </c>
    </row>
    <row r="202" spans="1:3" ht="13.5" customHeight="1" hidden="1">
      <c r="A202" s="414" t="s">
        <v>1260</v>
      </c>
      <c r="B202" s="187"/>
      <c r="C202" s="389">
        <v>0</v>
      </c>
    </row>
    <row r="203" spans="1:3" ht="13.5" customHeight="1" hidden="1">
      <c r="A203" s="412" t="s">
        <v>1261</v>
      </c>
      <c r="B203" s="187">
        <v>0</v>
      </c>
      <c r="C203" s="389">
        <v>0</v>
      </c>
    </row>
    <row r="204" spans="1:3" ht="13.5" customHeight="1" hidden="1">
      <c r="A204" s="414" t="s">
        <v>961</v>
      </c>
      <c r="B204" s="187"/>
      <c r="C204" s="389">
        <v>0</v>
      </c>
    </row>
    <row r="205" spans="1:3" ht="13.5" customHeight="1" hidden="1">
      <c r="A205" s="414" t="s">
        <v>962</v>
      </c>
      <c r="B205" s="187"/>
      <c r="C205" s="389">
        <v>0</v>
      </c>
    </row>
    <row r="206" spans="1:3" ht="13.5" customHeight="1">
      <c r="A206" s="414" t="s">
        <v>964</v>
      </c>
      <c r="B206" s="187">
        <v>5445</v>
      </c>
      <c r="C206" s="389">
        <v>6808</v>
      </c>
    </row>
    <row r="207" spans="1:3" ht="25.5">
      <c r="A207" s="414" t="s">
        <v>1262</v>
      </c>
      <c r="B207" s="389">
        <v>-5445</v>
      </c>
      <c r="C207" s="389">
        <v>-6808</v>
      </c>
    </row>
    <row r="208" spans="1:3" ht="15" customHeight="1" hidden="1">
      <c r="A208" s="416" t="s">
        <v>1274</v>
      </c>
      <c r="B208" s="187"/>
      <c r="C208" s="415"/>
    </row>
    <row r="209" spans="1:3" ht="15" customHeight="1" hidden="1">
      <c r="A209" s="410" t="s">
        <v>1264</v>
      </c>
      <c r="B209" s="181"/>
      <c r="C209" s="415">
        <v>0</v>
      </c>
    </row>
    <row r="210" spans="1:3" ht="15" customHeight="1" hidden="1">
      <c r="A210" s="411" t="s">
        <v>976</v>
      </c>
      <c r="B210" s="181">
        <v>0</v>
      </c>
      <c r="C210" s="415">
        <v>0</v>
      </c>
    </row>
    <row r="211" spans="1:3" ht="15" customHeight="1" hidden="1">
      <c r="A211" s="412" t="s">
        <v>950</v>
      </c>
      <c r="B211" s="187">
        <v>0</v>
      </c>
      <c r="C211" s="389">
        <v>0</v>
      </c>
    </row>
    <row r="212" spans="1:3" ht="15" customHeight="1" hidden="1">
      <c r="A212" s="413" t="s">
        <v>1106</v>
      </c>
      <c r="B212" s="187">
        <v>0</v>
      </c>
      <c r="C212" s="389">
        <v>0</v>
      </c>
    </row>
    <row r="213" spans="1:3" ht="15" customHeight="1" hidden="1">
      <c r="A213" s="414" t="s">
        <v>520</v>
      </c>
      <c r="B213" s="187"/>
      <c r="C213" s="389">
        <v>0</v>
      </c>
    </row>
    <row r="214" spans="1:3" ht="15" customHeight="1" hidden="1">
      <c r="A214" s="414" t="s">
        <v>521</v>
      </c>
      <c r="B214" s="187"/>
      <c r="C214" s="389">
        <v>0</v>
      </c>
    </row>
    <row r="215" spans="1:3" ht="15" customHeight="1" hidden="1">
      <c r="A215" s="414" t="s">
        <v>1109</v>
      </c>
      <c r="B215" s="187"/>
      <c r="C215" s="389">
        <v>0</v>
      </c>
    </row>
    <row r="216" spans="1:3" ht="15" customHeight="1" hidden="1">
      <c r="A216" s="414" t="s">
        <v>486</v>
      </c>
      <c r="B216" s="187">
        <v>0</v>
      </c>
      <c r="C216" s="389">
        <v>0</v>
      </c>
    </row>
    <row r="217" spans="1:3" ht="12.75" hidden="1">
      <c r="A217" s="414" t="s">
        <v>523</v>
      </c>
      <c r="B217" s="187"/>
      <c r="C217" s="389">
        <v>0</v>
      </c>
    </row>
    <row r="218" spans="1:3" ht="15" customHeight="1" hidden="1">
      <c r="A218" s="414" t="s">
        <v>524</v>
      </c>
      <c r="B218" s="187"/>
      <c r="C218" s="389">
        <v>0</v>
      </c>
    </row>
    <row r="219" spans="1:3" ht="15" customHeight="1" hidden="1">
      <c r="A219" s="414" t="s">
        <v>1259</v>
      </c>
      <c r="B219" s="187"/>
      <c r="C219" s="389">
        <v>0</v>
      </c>
    </row>
    <row r="220" spans="1:3" ht="15" customHeight="1" hidden="1">
      <c r="A220" s="414" t="s">
        <v>1260</v>
      </c>
      <c r="B220" s="187"/>
      <c r="C220" s="389">
        <v>0</v>
      </c>
    </row>
    <row r="221" spans="1:3" ht="15" customHeight="1" hidden="1">
      <c r="A221" s="412" t="s">
        <v>1261</v>
      </c>
      <c r="B221" s="187">
        <v>0</v>
      </c>
      <c r="C221" s="389">
        <v>0</v>
      </c>
    </row>
    <row r="222" spans="1:3" ht="15" customHeight="1" hidden="1">
      <c r="A222" s="414" t="s">
        <v>961</v>
      </c>
      <c r="B222" s="187"/>
      <c r="C222" s="389">
        <v>0</v>
      </c>
    </row>
    <row r="223" spans="1:3" ht="15" customHeight="1" hidden="1">
      <c r="A223" s="414" t="s">
        <v>962</v>
      </c>
      <c r="B223" s="187"/>
      <c r="C223" s="389">
        <v>0</v>
      </c>
    </row>
    <row r="224" spans="1:3" ht="15" customHeight="1" hidden="1">
      <c r="A224" s="414" t="s">
        <v>964</v>
      </c>
      <c r="B224" s="187">
        <v>0</v>
      </c>
      <c r="C224" s="389">
        <v>0</v>
      </c>
    </row>
    <row r="225" spans="1:3" ht="25.5" hidden="1">
      <c r="A225" s="414" t="s">
        <v>1262</v>
      </c>
      <c r="B225" s="187">
        <v>0</v>
      </c>
      <c r="C225" s="389">
        <v>0</v>
      </c>
    </row>
    <row r="226" spans="1:3" ht="13.5" customHeight="1">
      <c r="A226" s="416" t="s">
        <v>1119</v>
      </c>
      <c r="B226" s="187"/>
      <c r="C226" s="415"/>
    </row>
    <row r="227" spans="1:3" ht="13.5" customHeight="1">
      <c r="A227" s="410" t="s">
        <v>1264</v>
      </c>
      <c r="B227" s="181">
        <v>20233</v>
      </c>
      <c r="C227" s="415">
        <v>795</v>
      </c>
    </row>
    <row r="228" spans="1:3" ht="13.5" customHeight="1">
      <c r="A228" s="411" t="s">
        <v>976</v>
      </c>
      <c r="B228" s="181">
        <v>26956</v>
      </c>
      <c r="C228" s="415">
        <v>9208</v>
      </c>
    </row>
    <row r="229" spans="1:3" ht="13.5" customHeight="1">
      <c r="A229" s="412" t="s">
        <v>950</v>
      </c>
      <c r="B229" s="187">
        <v>23756</v>
      </c>
      <c r="C229" s="389">
        <v>8074</v>
      </c>
    </row>
    <row r="230" spans="1:3" ht="13.5" customHeight="1">
      <c r="A230" s="413" t="s">
        <v>1106</v>
      </c>
      <c r="B230" s="187">
        <v>23756</v>
      </c>
      <c r="C230" s="389">
        <v>8074</v>
      </c>
    </row>
    <row r="231" spans="1:3" ht="13.5" customHeight="1">
      <c r="A231" s="414" t="s">
        <v>520</v>
      </c>
      <c r="B231" s="187">
        <v>5389</v>
      </c>
      <c r="C231" s="389">
        <v>1271</v>
      </c>
    </row>
    <row r="232" spans="1:3" ht="13.5" customHeight="1">
      <c r="A232" s="414" t="s">
        <v>521</v>
      </c>
      <c r="B232" s="187">
        <v>18367</v>
      </c>
      <c r="C232" s="389">
        <v>6803</v>
      </c>
    </row>
    <row r="233" spans="1:3" ht="13.5" customHeight="1" hidden="1">
      <c r="A233" s="414" t="s">
        <v>1109</v>
      </c>
      <c r="B233" s="187"/>
      <c r="C233" s="389">
        <v>0</v>
      </c>
    </row>
    <row r="234" spans="1:3" ht="13.5" customHeight="1" hidden="1">
      <c r="A234" s="414" t="s">
        <v>486</v>
      </c>
      <c r="B234" s="187">
        <v>0</v>
      </c>
      <c r="C234" s="389">
        <v>0</v>
      </c>
    </row>
    <row r="235" spans="1:3" ht="13.5" customHeight="1" hidden="1">
      <c r="A235" s="414" t="s">
        <v>523</v>
      </c>
      <c r="B235" s="187"/>
      <c r="C235" s="389">
        <v>0</v>
      </c>
    </row>
    <row r="236" spans="1:3" ht="13.5" customHeight="1" hidden="1">
      <c r="A236" s="414" t="s">
        <v>524</v>
      </c>
      <c r="B236" s="187"/>
      <c r="C236" s="389">
        <v>0</v>
      </c>
    </row>
    <row r="237" spans="1:3" ht="13.5" customHeight="1" hidden="1">
      <c r="A237" s="414" t="s">
        <v>1259</v>
      </c>
      <c r="B237" s="187"/>
      <c r="C237" s="389">
        <v>0</v>
      </c>
    </row>
    <row r="238" spans="1:3" ht="13.5" customHeight="1" hidden="1">
      <c r="A238" s="414" t="s">
        <v>1260</v>
      </c>
      <c r="B238" s="187"/>
      <c r="C238" s="389">
        <v>0</v>
      </c>
    </row>
    <row r="239" spans="1:3" ht="13.5" customHeight="1">
      <c r="A239" s="412" t="s">
        <v>1261</v>
      </c>
      <c r="B239" s="187">
        <v>3200</v>
      </c>
      <c r="C239" s="389">
        <v>1134</v>
      </c>
    </row>
    <row r="240" spans="1:3" ht="13.5" customHeight="1">
      <c r="A240" s="414" t="s">
        <v>961</v>
      </c>
      <c r="B240" s="187">
        <v>3200</v>
      </c>
      <c r="C240" s="389">
        <v>1134</v>
      </c>
    </row>
    <row r="241" spans="1:3" ht="13.5" customHeight="1">
      <c r="A241" s="414" t="s">
        <v>962</v>
      </c>
      <c r="B241" s="187">
        <v>0</v>
      </c>
      <c r="C241" s="389">
        <v>0</v>
      </c>
    </row>
    <row r="242" spans="1:3" ht="13.5" customHeight="1">
      <c r="A242" s="414" t="s">
        <v>964</v>
      </c>
      <c r="B242" s="187">
        <v>-6723</v>
      </c>
      <c r="C242" s="389">
        <v>-8413</v>
      </c>
    </row>
    <row r="243" spans="1:3" ht="25.5">
      <c r="A243" s="414" t="s">
        <v>1262</v>
      </c>
      <c r="B243" s="389">
        <v>6723</v>
      </c>
      <c r="C243" s="389">
        <v>8413</v>
      </c>
    </row>
    <row r="244" spans="1:3" ht="13.5" customHeight="1">
      <c r="A244" s="416" t="s">
        <v>1275</v>
      </c>
      <c r="B244" s="181"/>
      <c r="C244" s="415"/>
    </row>
    <row r="245" spans="1:3" ht="13.5" customHeight="1">
      <c r="A245" s="410" t="s">
        <v>1264</v>
      </c>
      <c r="B245" s="181">
        <v>5210</v>
      </c>
      <c r="C245" s="415">
        <v>3622</v>
      </c>
    </row>
    <row r="246" spans="1:3" ht="13.5" customHeight="1">
      <c r="A246" s="411" t="s">
        <v>976</v>
      </c>
      <c r="B246" s="181">
        <v>44867</v>
      </c>
      <c r="C246" s="415">
        <v>10054</v>
      </c>
    </row>
    <row r="247" spans="1:3" ht="13.5" customHeight="1">
      <c r="A247" s="412" t="s">
        <v>950</v>
      </c>
      <c r="B247" s="187">
        <v>44867</v>
      </c>
      <c r="C247" s="389">
        <v>6557</v>
      </c>
    </row>
    <row r="248" spans="1:3" ht="13.5" customHeight="1">
      <c r="A248" s="413" t="s">
        <v>1106</v>
      </c>
      <c r="B248" s="187">
        <v>43692</v>
      </c>
      <c r="C248" s="389">
        <v>6170</v>
      </c>
    </row>
    <row r="249" spans="1:3" ht="13.5" customHeight="1">
      <c r="A249" s="414" t="s">
        <v>520</v>
      </c>
      <c r="B249" s="187">
        <v>2132</v>
      </c>
      <c r="C249" s="389">
        <v>1331</v>
      </c>
    </row>
    <row r="250" spans="1:3" ht="13.5" customHeight="1">
      <c r="A250" s="414" t="s">
        <v>521</v>
      </c>
      <c r="B250" s="187">
        <v>41560</v>
      </c>
      <c r="C250" s="389">
        <v>4839</v>
      </c>
    </row>
    <row r="251" spans="1:3" ht="13.5" customHeight="1" hidden="1">
      <c r="A251" s="414" t="s">
        <v>1109</v>
      </c>
      <c r="B251" s="187"/>
      <c r="C251" s="389">
        <v>0</v>
      </c>
    </row>
    <row r="252" spans="1:3" ht="13.5" customHeight="1">
      <c r="A252" s="414" t="s">
        <v>486</v>
      </c>
      <c r="B252" s="187">
        <v>1175</v>
      </c>
      <c r="C252" s="389">
        <v>387</v>
      </c>
    </row>
    <row r="253" spans="1:3" ht="12.75">
      <c r="A253" s="414" t="s">
        <v>523</v>
      </c>
      <c r="B253" s="187">
        <v>1175</v>
      </c>
      <c r="C253" s="389">
        <v>387</v>
      </c>
    </row>
    <row r="254" spans="1:3" ht="15" customHeight="1" hidden="1">
      <c r="A254" s="414" t="s">
        <v>524</v>
      </c>
      <c r="B254" s="187"/>
      <c r="C254" s="389">
        <v>0</v>
      </c>
    </row>
    <row r="255" spans="1:3" ht="15" customHeight="1" hidden="1">
      <c r="A255" s="414" t="s">
        <v>1259</v>
      </c>
      <c r="B255" s="187"/>
      <c r="C255" s="389">
        <v>0</v>
      </c>
    </row>
    <row r="256" spans="1:3" ht="15" customHeight="1" hidden="1">
      <c r="A256" s="414" t="s">
        <v>1260</v>
      </c>
      <c r="B256" s="187"/>
      <c r="C256" s="389">
        <v>0</v>
      </c>
    </row>
    <row r="257" spans="1:3" ht="13.5" customHeight="1" hidden="1">
      <c r="A257" s="412" t="s">
        <v>1261</v>
      </c>
      <c r="B257" s="187">
        <v>0</v>
      </c>
      <c r="C257" s="389">
        <v>3497</v>
      </c>
    </row>
    <row r="258" spans="1:3" ht="13.5" customHeight="1" hidden="1">
      <c r="A258" s="414" t="s">
        <v>961</v>
      </c>
      <c r="B258" s="187">
        <v>0</v>
      </c>
      <c r="C258" s="389">
        <v>3497</v>
      </c>
    </row>
    <row r="259" spans="1:3" ht="13.5" customHeight="1" hidden="1">
      <c r="A259" s="414" t="s">
        <v>962</v>
      </c>
      <c r="B259" s="187">
        <v>0</v>
      </c>
      <c r="C259" s="389">
        <v>0</v>
      </c>
    </row>
    <row r="260" spans="1:3" ht="13.5" customHeight="1">
      <c r="A260" s="414" t="s">
        <v>964</v>
      </c>
      <c r="B260" s="187">
        <v>-39657</v>
      </c>
      <c r="C260" s="389">
        <v>-6432</v>
      </c>
    </row>
    <row r="261" spans="1:3" ht="25.5">
      <c r="A261" s="414" t="s">
        <v>1262</v>
      </c>
      <c r="B261" s="187">
        <v>39657</v>
      </c>
      <c r="C261" s="389">
        <v>6432</v>
      </c>
    </row>
    <row r="262" spans="1:3" ht="13.5" customHeight="1">
      <c r="A262" s="416" t="s">
        <v>1276</v>
      </c>
      <c r="B262" s="187"/>
      <c r="C262" s="415"/>
    </row>
    <row r="263" spans="1:3" ht="13.5" customHeight="1">
      <c r="A263" s="410" t="s">
        <v>1264</v>
      </c>
      <c r="B263" s="181">
        <v>40017</v>
      </c>
      <c r="C263" s="415">
        <v>27348</v>
      </c>
    </row>
    <row r="264" spans="1:3" ht="13.5" customHeight="1">
      <c r="A264" s="411" t="s">
        <v>976</v>
      </c>
      <c r="B264" s="181">
        <v>51092</v>
      </c>
      <c r="C264" s="415">
        <v>39386</v>
      </c>
    </row>
    <row r="265" spans="1:3" ht="13.5" customHeight="1">
      <c r="A265" s="412" t="s">
        <v>950</v>
      </c>
      <c r="B265" s="187">
        <v>36072</v>
      </c>
      <c r="C265" s="389">
        <v>29794</v>
      </c>
    </row>
    <row r="266" spans="1:3" ht="13.5" customHeight="1">
      <c r="A266" s="413" t="s">
        <v>1106</v>
      </c>
      <c r="B266" s="187">
        <v>36072</v>
      </c>
      <c r="C266" s="389">
        <v>29794</v>
      </c>
    </row>
    <row r="267" spans="1:3" ht="13.5" customHeight="1">
      <c r="A267" s="414" t="s">
        <v>520</v>
      </c>
      <c r="B267" s="187">
        <v>8987</v>
      </c>
      <c r="C267" s="389">
        <v>5935</v>
      </c>
    </row>
    <row r="268" spans="1:3" ht="13.5" customHeight="1">
      <c r="A268" s="414" t="s">
        <v>521</v>
      </c>
      <c r="B268" s="187">
        <v>27085</v>
      </c>
      <c r="C268" s="389">
        <v>23859</v>
      </c>
    </row>
    <row r="269" spans="1:3" ht="15" customHeight="1" hidden="1">
      <c r="A269" s="414" t="s">
        <v>1109</v>
      </c>
      <c r="B269" s="187"/>
      <c r="C269" s="389">
        <v>0</v>
      </c>
    </row>
    <row r="270" spans="1:3" ht="15" customHeight="1" hidden="1">
      <c r="A270" s="414" t="s">
        <v>486</v>
      </c>
      <c r="B270" s="187">
        <v>0</v>
      </c>
      <c r="C270" s="389">
        <v>0</v>
      </c>
    </row>
    <row r="271" spans="1:3" ht="12.75" hidden="1">
      <c r="A271" s="414" t="s">
        <v>523</v>
      </c>
      <c r="B271" s="187"/>
      <c r="C271" s="389">
        <v>0</v>
      </c>
    </row>
    <row r="272" spans="1:3" ht="15" customHeight="1" hidden="1">
      <c r="A272" s="414" t="s">
        <v>524</v>
      </c>
      <c r="B272" s="187"/>
      <c r="C272" s="389">
        <v>0</v>
      </c>
    </row>
    <row r="273" spans="1:3" ht="15" customHeight="1" hidden="1">
      <c r="A273" s="414" t="s">
        <v>1259</v>
      </c>
      <c r="B273" s="187"/>
      <c r="C273" s="389">
        <v>0</v>
      </c>
    </row>
    <row r="274" spans="1:3" ht="15" customHeight="1" hidden="1">
      <c r="A274" s="414" t="s">
        <v>1260</v>
      </c>
      <c r="B274" s="187"/>
      <c r="C274" s="389">
        <v>0</v>
      </c>
    </row>
    <row r="275" spans="1:3" ht="13.5" customHeight="1">
      <c r="A275" s="412" t="s">
        <v>1261</v>
      </c>
      <c r="B275" s="187">
        <v>15020</v>
      </c>
      <c r="C275" s="389">
        <v>9592</v>
      </c>
    </row>
    <row r="276" spans="1:3" ht="13.5" customHeight="1">
      <c r="A276" s="414" t="s">
        <v>961</v>
      </c>
      <c r="B276" s="187">
        <v>15020</v>
      </c>
      <c r="C276" s="389">
        <v>9592</v>
      </c>
    </row>
    <row r="277" spans="1:3" ht="13.5" customHeight="1" hidden="1">
      <c r="A277" s="414" t="s">
        <v>962</v>
      </c>
      <c r="B277" s="187">
        <v>0</v>
      </c>
      <c r="C277" s="389">
        <v>0</v>
      </c>
    </row>
    <row r="278" spans="1:3" ht="13.5" customHeight="1">
      <c r="A278" s="414" t="s">
        <v>964</v>
      </c>
      <c r="B278" s="187">
        <v>-11075</v>
      </c>
      <c r="C278" s="389">
        <v>-12038</v>
      </c>
    </row>
    <row r="279" spans="1:3" ht="25.5">
      <c r="A279" s="414" t="s">
        <v>1262</v>
      </c>
      <c r="B279" s="389">
        <v>11075</v>
      </c>
      <c r="C279" s="389">
        <v>12038</v>
      </c>
    </row>
    <row r="280" spans="1:3" ht="13.5" customHeight="1">
      <c r="A280" s="416" t="s">
        <v>1277</v>
      </c>
      <c r="B280" s="187"/>
      <c r="C280" s="415"/>
    </row>
    <row r="281" spans="1:3" ht="13.5" customHeight="1">
      <c r="A281" s="410" t="s">
        <v>1278</v>
      </c>
      <c r="B281" s="181">
        <v>105150</v>
      </c>
      <c r="C281" s="415">
        <v>86419</v>
      </c>
    </row>
    <row r="282" spans="1:3" ht="13.5" customHeight="1">
      <c r="A282" s="411" t="s">
        <v>519</v>
      </c>
      <c r="B282" s="181">
        <v>50859</v>
      </c>
      <c r="C282" s="415">
        <v>24777</v>
      </c>
    </row>
    <row r="283" spans="1:3" ht="13.5" customHeight="1">
      <c r="A283" s="412" t="s">
        <v>950</v>
      </c>
      <c r="B283" s="187">
        <v>41613</v>
      </c>
      <c r="C283" s="389">
        <v>19764</v>
      </c>
    </row>
    <row r="284" spans="1:3" ht="13.5" customHeight="1">
      <c r="A284" s="413" t="s">
        <v>1106</v>
      </c>
      <c r="B284" s="187">
        <v>31917</v>
      </c>
      <c r="C284" s="389">
        <v>17110</v>
      </c>
    </row>
    <row r="285" spans="1:3" ht="13.5" customHeight="1">
      <c r="A285" s="414" t="s">
        <v>520</v>
      </c>
      <c r="B285" s="187">
        <v>9837</v>
      </c>
      <c r="C285" s="389">
        <v>5051</v>
      </c>
    </row>
    <row r="286" spans="1:3" ht="13.5" customHeight="1">
      <c r="A286" s="414" t="s">
        <v>521</v>
      </c>
      <c r="B286" s="187">
        <v>22080</v>
      </c>
      <c r="C286" s="389">
        <v>12059</v>
      </c>
    </row>
    <row r="287" spans="1:3" ht="13.5" customHeight="1" hidden="1">
      <c r="A287" s="414" t="s">
        <v>1109</v>
      </c>
      <c r="B287" s="187"/>
      <c r="C287" s="389">
        <v>0</v>
      </c>
    </row>
    <row r="288" spans="1:3" ht="13.5" customHeight="1">
      <c r="A288" s="414" t="s">
        <v>486</v>
      </c>
      <c r="B288" s="187">
        <v>9696</v>
      </c>
      <c r="C288" s="389">
        <v>2654</v>
      </c>
    </row>
    <row r="289" spans="1:3" ht="12.75">
      <c r="A289" s="414" t="s">
        <v>523</v>
      </c>
      <c r="B289" s="187">
        <v>0</v>
      </c>
      <c r="C289" s="389">
        <v>0</v>
      </c>
    </row>
    <row r="290" spans="1:3" ht="13.5" customHeight="1">
      <c r="A290" s="414" t="s">
        <v>524</v>
      </c>
      <c r="B290" s="187">
        <v>9696</v>
      </c>
      <c r="C290" s="389">
        <v>2654</v>
      </c>
    </row>
    <row r="291" spans="1:3" ht="13.5" customHeight="1" hidden="1">
      <c r="A291" s="414" t="s">
        <v>1259</v>
      </c>
      <c r="B291" s="181"/>
      <c r="C291" s="389">
        <v>0</v>
      </c>
    </row>
    <row r="292" spans="1:3" ht="13.5" customHeight="1" hidden="1">
      <c r="A292" s="414" t="s">
        <v>1260</v>
      </c>
      <c r="B292" s="181"/>
      <c r="C292" s="389">
        <v>0</v>
      </c>
    </row>
    <row r="293" spans="1:3" ht="13.5" customHeight="1">
      <c r="A293" s="412" t="s">
        <v>1261</v>
      </c>
      <c r="B293" s="187">
        <v>9246</v>
      </c>
      <c r="C293" s="389">
        <v>5013</v>
      </c>
    </row>
    <row r="294" spans="1:3" ht="13.5" customHeight="1">
      <c r="A294" s="414" t="s">
        <v>961</v>
      </c>
      <c r="B294" s="187">
        <v>9246</v>
      </c>
      <c r="C294" s="389">
        <v>5013</v>
      </c>
    </row>
    <row r="295" spans="1:3" ht="13.5" customHeight="1" hidden="1">
      <c r="A295" s="414" t="s">
        <v>962</v>
      </c>
      <c r="B295" s="187">
        <v>0</v>
      </c>
      <c r="C295" s="389">
        <v>0</v>
      </c>
    </row>
    <row r="296" spans="1:3" ht="13.5" customHeight="1">
      <c r="A296" s="414" t="s">
        <v>964</v>
      </c>
      <c r="B296" s="187">
        <v>54291</v>
      </c>
      <c r="C296" s="389">
        <v>61642</v>
      </c>
    </row>
    <row r="297" spans="1:3" ht="25.5">
      <c r="A297" s="414" t="s">
        <v>1262</v>
      </c>
      <c r="B297" s="389">
        <v>-54291</v>
      </c>
      <c r="C297" s="389">
        <v>-61642</v>
      </c>
    </row>
    <row r="298" spans="1:3" ht="15" customHeight="1" hidden="1">
      <c r="A298" s="416" t="s">
        <v>1279</v>
      </c>
      <c r="B298" s="187"/>
      <c r="C298" s="415">
        <v>0</v>
      </c>
    </row>
    <row r="299" spans="1:3" ht="15" customHeight="1" hidden="1">
      <c r="A299" s="410" t="s">
        <v>1264</v>
      </c>
      <c r="B299" s="181"/>
      <c r="C299" s="415">
        <v>0</v>
      </c>
    </row>
    <row r="300" spans="1:3" ht="15" customHeight="1" hidden="1">
      <c r="A300" s="411" t="s">
        <v>976</v>
      </c>
      <c r="B300" s="181">
        <v>0</v>
      </c>
      <c r="C300" s="415">
        <v>0</v>
      </c>
    </row>
    <row r="301" spans="1:3" ht="15" customHeight="1" hidden="1">
      <c r="A301" s="412" t="s">
        <v>950</v>
      </c>
      <c r="B301" s="187">
        <v>0</v>
      </c>
      <c r="C301" s="389">
        <v>0</v>
      </c>
    </row>
    <row r="302" spans="1:3" ht="15" customHeight="1" hidden="1">
      <c r="A302" s="413" t="s">
        <v>1106</v>
      </c>
      <c r="B302" s="187">
        <v>0</v>
      </c>
      <c r="C302" s="389">
        <v>0</v>
      </c>
    </row>
    <row r="303" spans="1:3" ht="15" customHeight="1" hidden="1">
      <c r="A303" s="414" t="s">
        <v>520</v>
      </c>
      <c r="B303" s="187"/>
      <c r="C303" s="389">
        <v>0</v>
      </c>
    </row>
    <row r="304" spans="1:3" ht="15" customHeight="1" hidden="1">
      <c r="A304" s="414" t="s">
        <v>521</v>
      </c>
      <c r="B304" s="187"/>
      <c r="C304" s="389">
        <v>0</v>
      </c>
    </row>
    <row r="305" spans="1:3" ht="15" customHeight="1" hidden="1">
      <c r="A305" s="414" t="s">
        <v>1109</v>
      </c>
      <c r="B305" s="187"/>
      <c r="C305" s="389">
        <v>0</v>
      </c>
    </row>
    <row r="306" spans="1:3" ht="15" customHeight="1" hidden="1">
      <c r="A306" s="414" t="s">
        <v>486</v>
      </c>
      <c r="B306" s="187">
        <v>0</v>
      </c>
      <c r="C306" s="389">
        <v>0</v>
      </c>
    </row>
    <row r="307" spans="1:3" ht="12.75" hidden="1">
      <c r="A307" s="414" t="s">
        <v>523</v>
      </c>
      <c r="B307" s="187"/>
      <c r="C307" s="389">
        <v>0</v>
      </c>
    </row>
    <row r="308" spans="1:3" ht="15" customHeight="1" hidden="1">
      <c r="A308" s="414" t="s">
        <v>524</v>
      </c>
      <c r="B308" s="187"/>
      <c r="C308" s="389">
        <v>0</v>
      </c>
    </row>
    <row r="309" spans="1:3" ht="15" customHeight="1" hidden="1">
      <c r="A309" s="414" t="s">
        <v>1259</v>
      </c>
      <c r="B309" s="187"/>
      <c r="C309" s="389">
        <v>0</v>
      </c>
    </row>
    <row r="310" spans="1:3" ht="15" customHeight="1" hidden="1">
      <c r="A310" s="414" t="s">
        <v>1260</v>
      </c>
      <c r="B310" s="187"/>
      <c r="C310" s="389">
        <v>0</v>
      </c>
    </row>
    <row r="311" spans="1:3" ht="15" customHeight="1" hidden="1">
      <c r="A311" s="412" t="s">
        <v>1261</v>
      </c>
      <c r="B311" s="187">
        <v>0</v>
      </c>
      <c r="C311" s="389">
        <v>0</v>
      </c>
    </row>
    <row r="312" spans="1:3" ht="15" customHeight="1" hidden="1">
      <c r="A312" s="414" t="s">
        <v>961</v>
      </c>
      <c r="B312" s="187"/>
      <c r="C312" s="389">
        <v>0</v>
      </c>
    </row>
    <row r="313" spans="1:3" ht="15" customHeight="1" hidden="1">
      <c r="A313" s="414" t="s">
        <v>962</v>
      </c>
      <c r="B313" s="187"/>
      <c r="C313" s="389">
        <v>0</v>
      </c>
    </row>
    <row r="314" spans="1:3" ht="15" customHeight="1" hidden="1">
      <c r="A314" s="414" t="s">
        <v>964</v>
      </c>
      <c r="B314" s="187">
        <v>0</v>
      </c>
      <c r="C314" s="389">
        <v>0</v>
      </c>
    </row>
    <row r="315" spans="1:3" ht="25.5" hidden="1">
      <c r="A315" s="414" t="s">
        <v>1262</v>
      </c>
      <c r="B315" s="187">
        <v>0</v>
      </c>
      <c r="C315" s="389">
        <v>0</v>
      </c>
    </row>
    <row r="316" spans="1:3" ht="15" customHeight="1" hidden="1">
      <c r="A316" s="416" t="s">
        <v>1280</v>
      </c>
      <c r="B316" s="187"/>
      <c r="C316" s="415">
        <v>0</v>
      </c>
    </row>
    <row r="317" spans="1:3" ht="15" customHeight="1" hidden="1">
      <c r="A317" s="410" t="s">
        <v>1264</v>
      </c>
      <c r="B317" s="181"/>
      <c r="C317" s="415">
        <v>0</v>
      </c>
    </row>
    <row r="318" spans="1:3" ht="15" customHeight="1" hidden="1">
      <c r="A318" s="411" t="s">
        <v>976</v>
      </c>
      <c r="B318" s="181">
        <v>0</v>
      </c>
      <c r="C318" s="415">
        <v>0</v>
      </c>
    </row>
    <row r="319" spans="1:3" ht="15" customHeight="1" hidden="1">
      <c r="A319" s="412" t="s">
        <v>950</v>
      </c>
      <c r="B319" s="187">
        <v>0</v>
      </c>
      <c r="C319" s="389">
        <v>0</v>
      </c>
    </row>
    <row r="320" spans="1:3" ht="15" customHeight="1" hidden="1">
      <c r="A320" s="413" t="s">
        <v>1106</v>
      </c>
      <c r="B320" s="187">
        <v>0</v>
      </c>
      <c r="C320" s="389">
        <v>0</v>
      </c>
    </row>
    <row r="321" spans="1:3" ht="15" customHeight="1" hidden="1">
      <c r="A321" s="414" t="s">
        <v>520</v>
      </c>
      <c r="B321" s="187"/>
      <c r="C321" s="389">
        <v>0</v>
      </c>
    </row>
    <row r="322" spans="1:3" ht="15" customHeight="1" hidden="1">
      <c r="A322" s="414" t="s">
        <v>521</v>
      </c>
      <c r="B322" s="187"/>
      <c r="C322" s="389">
        <v>0</v>
      </c>
    </row>
    <row r="323" spans="1:3" ht="15" customHeight="1" hidden="1">
      <c r="A323" s="414" t="s">
        <v>1109</v>
      </c>
      <c r="B323" s="187"/>
      <c r="C323" s="389">
        <v>0</v>
      </c>
    </row>
    <row r="324" spans="1:3" ht="15" customHeight="1" hidden="1">
      <c r="A324" s="414" t="s">
        <v>486</v>
      </c>
      <c r="B324" s="187">
        <v>0</v>
      </c>
      <c r="C324" s="389">
        <v>0</v>
      </c>
    </row>
    <row r="325" spans="1:3" ht="12.75" hidden="1">
      <c r="A325" s="414" t="s">
        <v>523</v>
      </c>
      <c r="B325" s="187"/>
      <c r="C325" s="389">
        <v>0</v>
      </c>
    </row>
    <row r="326" spans="1:3" ht="15" customHeight="1" hidden="1">
      <c r="A326" s="414" t="s">
        <v>524</v>
      </c>
      <c r="B326" s="187"/>
      <c r="C326" s="389">
        <v>0</v>
      </c>
    </row>
    <row r="327" spans="1:3" ht="15" customHeight="1" hidden="1">
      <c r="A327" s="414" t="s">
        <v>1259</v>
      </c>
      <c r="B327" s="187"/>
      <c r="C327" s="389">
        <v>0</v>
      </c>
    </row>
    <row r="328" spans="1:3" ht="15" customHeight="1" hidden="1">
      <c r="A328" s="414" t="s">
        <v>1260</v>
      </c>
      <c r="B328" s="187"/>
      <c r="C328" s="389">
        <v>0</v>
      </c>
    </row>
    <row r="329" spans="1:3" ht="15" customHeight="1" hidden="1">
      <c r="A329" s="412" t="s">
        <v>1261</v>
      </c>
      <c r="B329" s="187">
        <v>0</v>
      </c>
      <c r="C329" s="389">
        <v>0</v>
      </c>
    </row>
    <row r="330" spans="1:3" ht="15" customHeight="1" hidden="1">
      <c r="A330" s="414" t="s">
        <v>961</v>
      </c>
      <c r="B330" s="187"/>
      <c r="C330" s="389">
        <v>0</v>
      </c>
    </row>
    <row r="331" spans="1:3" ht="15" customHeight="1" hidden="1">
      <c r="A331" s="414" t="s">
        <v>962</v>
      </c>
      <c r="B331" s="187"/>
      <c r="C331" s="389">
        <v>0</v>
      </c>
    </row>
    <row r="332" spans="1:3" ht="15" customHeight="1" hidden="1">
      <c r="A332" s="414" t="s">
        <v>964</v>
      </c>
      <c r="B332" s="187">
        <v>0</v>
      </c>
      <c r="C332" s="389">
        <v>0</v>
      </c>
    </row>
    <row r="333" spans="1:3" ht="25.5" hidden="1">
      <c r="A333" s="414" t="s">
        <v>1262</v>
      </c>
      <c r="B333" s="187">
        <v>0</v>
      </c>
      <c r="C333" s="389">
        <v>0</v>
      </c>
    </row>
    <row r="334" spans="1:3" ht="13.5" customHeight="1">
      <c r="A334" s="416" t="s">
        <v>1281</v>
      </c>
      <c r="B334" s="187"/>
      <c r="C334" s="415"/>
    </row>
    <row r="335" spans="1:3" ht="13.5" customHeight="1">
      <c r="A335" s="410" t="s">
        <v>1264</v>
      </c>
      <c r="B335" s="181">
        <v>11708</v>
      </c>
      <c r="C335" s="415">
        <v>10402</v>
      </c>
    </row>
    <row r="336" spans="1:3" ht="13.5" customHeight="1">
      <c r="A336" s="411" t="s">
        <v>976</v>
      </c>
      <c r="B336" s="181">
        <v>-43832</v>
      </c>
      <c r="C336" s="415">
        <v>3992</v>
      </c>
    </row>
    <row r="337" spans="1:3" ht="13.5" customHeight="1">
      <c r="A337" s="412" t="s">
        <v>950</v>
      </c>
      <c r="B337" s="187">
        <v>-1664</v>
      </c>
      <c r="C337" s="389">
        <v>3992</v>
      </c>
    </row>
    <row r="338" spans="1:3" ht="13.5" customHeight="1">
      <c r="A338" s="413" t="s">
        <v>1106</v>
      </c>
      <c r="B338" s="187">
        <v>-1664</v>
      </c>
      <c r="C338" s="389">
        <v>3992</v>
      </c>
    </row>
    <row r="339" spans="1:3" ht="13.5" customHeight="1">
      <c r="A339" s="414" t="s">
        <v>520</v>
      </c>
      <c r="B339" s="187">
        <v>1988</v>
      </c>
      <c r="C339" s="389">
        <v>1389</v>
      </c>
    </row>
    <row r="340" spans="1:3" ht="13.5" customHeight="1">
      <c r="A340" s="414" t="s">
        <v>521</v>
      </c>
      <c r="B340" s="187">
        <v>-3652</v>
      </c>
      <c r="C340" s="389">
        <v>2603</v>
      </c>
    </row>
    <row r="341" spans="1:3" ht="13.5" customHeight="1" hidden="1">
      <c r="A341" s="414" t="s">
        <v>1109</v>
      </c>
      <c r="B341" s="187"/>
      <c r="C341" s="389">
        <v>0</v>
      </c>
    </row>
    <row r="342" spans="1:3" ht="13.5" customHeight="1" hidden="1">
      <c r="A342" s="414" t="s">
        <v>486</v>
      </c>
      <c r="B342" s="187">
        <v>0</v>
      </c>
      <c r="C342" s="389">
        <v>0</v>
      </c>
    </row>
    <row r="343" spans="1:3" ht="13.5" customHeight="1" hidden="1">
      <c r="A343" s="414" t="s">
        <v>523</v>
      </c>
      <c r="B343" s="181"/>
      <c r="C343" s="389">
        <v>0</v>
      </c>
    </row>
    <row r="344" spans="1:3" ht="13.5" customHeight="1" hidden="1">
      <c r="A344" s="414" t="s">
        <v>524</v>
      </c>
      <c r="B344" s="181"/>
      <c r="C344" s="389">
        <v>0</v>
      </c>
    </row>
    <row r="345" spans="1:3" ht="13.5" customHeight="1" hidden="1">
      <c r="A345" s="414" t="s">
        <v>1259</v>
      </c>
      <c r="B345" s="187"/>
      <c r="C345" s="389">
        <v>0</v>
      </c>
    </row>
    <row r="346" spans="1:3" ht="13.5" customHeight="1" hidden="1">
      <c r="A346" s="414" t="s">
        <v>1260</v>
      </c>
      <c r="B346" s="187"/>
      <c r="C346" s="389">
        <v>0</v>
      </c>
    </row>
    <row r="347" spans="1:3" ht="13.5" customHeight="1">
      <c r="A347" s="412" t="s">
        <v>1261</v>
      </c>
      <c r="B347" s="187">
        <v>-42168</v>
      </c>
      <c r="C347" s="389">
        <v>0</v>
      </c>
    </row>
    <row r="348" spans="1:3" ht="13.5" customHeight="1">
      <c r="A348" s="414" t="s">
        <v>961</v>
      </c>
      <c r="B348" s="187">
        <v>-42168</v>
      </c>
      <c r="C348" s="389">
        <v>0</v>
      </c>
    </row>
    <row r="349" spans="1:3" ht="13.5" customHeight="1" hidden="1">
      <c r="A349" s="414" t="s">
        <v>962</v>
      </c>
      <c r="B349" s="187"/>
      <c r="C349" s="389">
        <v>0</v>
      </c>
    </row>
    <row r="350" spans="1:3" ht="13.5" customHeight="1">
      <c r="A350" s="414" t="s">
        <v>964</v>
      </c>
      <c r="B350" s="187">
        <v>55540</v>
      </c>
      <c r="C350" s="389">
        <v>6410</v>
      </c>
    </row>
    <row r="351" spans="1:3" ht="25.5">
      <c r="A351" s="414" t="s">
        <v>1262</v>
      </c>
      <c r="B351" s="389">
        <v>-55540</v>
      </c>
      <c r="C351" s="389">
        <v>-6410</v>
      </c>
    </row>
    <row r="352" spans="1:3" ht="15" customHeight="1" hidden="1">
      <c r="A352" s="416" t="s">
        <v>1282</v>
      </c>
      <c r="B352" s="187"/>
      <c r="C352" s="415">
        <v>0</v>
      </c>
    </row>
    <row r="353" spans="1:3" ht="15" customHeight="1" hidden="1">
      <c r="A353" s="410" t="s">
        <v>1264</v>
      </c>
      <c r="B353" s="181"/>
      <c r="C353" s="415">
        <v>0</v>
      </c>
    </row>
    <row r="354" spans="1:3" ht="15" customHeight="1" hidden="1">
      <c r="A354" s="411" t="s">
        <v>976</v>
      </c>
      <c r="B354" s="181">
        <v>0</v>
      </c>
      <c r="C354" s="415">
        <v>0</v>
      </c>
    </row>
    <row r="355" spans="1:3" ht="15" customHeight="1" hidden="1">
      <c r="A355" s="412" t="s">
        <v>950</v>
      </c>
      <c r="B355" s="187">
        <v>0</v>
      </c>
      <c r="C355" s="389">
        <v>0</v>
      </c>
    </row>
    <row r="356" spans="1:3" ht="15" customHeight="1" hidden="1">
      <c r="A356" s="413" t="s">
        <v>1106</v>
      </c>
      <c r="B356" s="187">
        <v>0</v>
      </c>
      <c r="C356" s="389">
        <v>0</v>
      </c>
    </row>
    <row r="357" spans="1:3" ht="15" customHeight="1" hidden="1">
      <c r="A357" s="414" t="s">
        <v>520</v>
      </c>
      <c r="B357" s="187"/>
      <c r="C357" s="389">
        <v>0</v>
      </c>
    </row>
    <row r="358" spans="1:3" ht="15" customHeight="1" hidden="1">
      <c r="A358" s="414" t="s">
        <v>521</v>
      </c>
      <c r="B358" s="187"/>
      <c r="C358" s="389">
        <v>0</v>
      </c>
    </row>
    <row r="359" spans="1:3" ht="15" customHeight="1" hidden="1">
      <c r="A359" s="414" t="s">
        <v>1109</v>
      </c>
      <c r="B359" s="187"/>
      <c r="C359" s="389">
        <v>0</v>
      </c>
    </row>
    <row r="360" spans="1:3" ht="15" customHeight="1" hidden="1">
      <c r="A360" s="414" t="s">
        <v>486</v>
      </c>
      <c r="B360" s="187">
        <v>0</v>
      </c>
      <c r="C360" s="389">
        <v>0</v>
      </c>
    </row>
    <row r="361" spans="1:3" ht="12.75" hidden="1">
      <c r="A361" s="414" t="s">
        <v>523</v>
      </c>
      <c r="B361" s="187"/>
      <c r="C361" s="389">
        <v>0</v>
      </c>
    </row>
    <row r="362" spans="1:3" ht="15" customHeight="1" hidden="1">
      <c r="A362" s="414" t="s">
        <v>524</v>
      </c>
      <c r="B362" s="187"/>
      <c r="C362" s="389">
        <v>0</v>
      </c>
    </row>
    <row r="363" spans="1:3" ht="15" customHeight="1" hidden="1">
      <c r="A363" s="414" t="s">
        <v>1259</v>
      </c>
      <c r="B363" s="187"/>
      <c r="C363" s="389">
        <v>0</v>
      </c>
    </row>
    <row r="364" spans="1:3" ht="15" customHeight="1" hidden="1">
      <c r="A364" s="414" t="s">
        <v>1260</v>
      </c>
      <c r="B364" s="187"/>
      <c r="C364" s="389">
        <v>0</v>
      </c>
    </row>
    <row r="365" spans="1:3" ht="15" customHeight="1" hidden="1">
      <c r="A365" s="412" t="s">
        <v>1261</v>
      </c>
      <c r="B365" s="187">
        <v>0</v>
      </c>
      <c r="C365" s="389">
        <v>0</v>
      </c>
    </row>
    <row r="366" spans="1:3" ht="15" customHeight="1" hidden="1">
      <c r="A366" s="414" t="s">
        <v>961</v>
      </c>
      <c r="B366" s="187"/>
      <c r="C366" s="389">
        <v>0</v>
      </c>
    </row>
    <row r="367" spans="1:3" ht="15" customHeight="1" hidden="1">
      <c r="A367" s="414" t="s">
        <v>962</v>
      </c>
      <c r="B367" s="187"/>
      <c r="C367" s="389">
        <v>0</v>
      </c>
    </row>
    <row r="368" spans="1:3" ht="15" customHeight="1" hidden="1">
      <c r="A368" s="414" t="s">
        <v>964</v>
      </c>
      <c r="B368" s="187">
        <v>0</v>
      </c>
      <c r="C368" s="389">
        <v>0</v>
      </c>
    </row>
    <row r="369" spans="1:3" ht="25.5" hidden="1">
      <c r="A369" s="414" t="s">
        <v>1262</v>
      </c>
      <c r="B369" s="187">
        <v>0</v>
      </c>
      <c r="C369" s="389">
        <v>0</v>
      </c>
    </row>
    <row r="370" spans="1:3" ht="15" customHeight="1" hidden="1">
      <c r="A370" s="416" t="s">
        <v>1283</v>
      </c>
      <c r="B370" s="187"/>
      <c r="C370" s="415">
        <v>0</v>
      </c>
    </row>
    <row r="371" spans="1:3" ht="15" customHeight="1" hidden="1">
      <c r="A371" s="410" t="s">
        <v>1264</v>
      </c>
      <c r="B371" s="181"/>
      <c r="C371" s="415">
        <v>0</v>
      </c>
    </row>
    <row r="372" spans="1:3" ht="15" customHeight="1" hidden="1">
      <c r="A372" s="411" t="s">
        <v>976</v>
      </c>
      <c r="B372" s="181">
        <v>0</v>
      </c>
      <c r="C372" s="415">
        <v>0</v>
      </c>
    </row>
    <row r="373" spans="1:3" ht="15" customHeight="1" hidden="1">
      <c r="A373" s="412" t="s">
        <v>950</v>
      </c>
      <c r="B373" s="187">
        <v>0</v>
      </c>
      <c r="C373" s="389">
        <v>0</v>
      </c>
    </row>
    <row r="374" spans="1:3" ht="15" customHeight="1" hidden="1">
      <c r="A374" s="413" t="s">
        <v>1106</v>
      </c>
      <c r="B374" s="187">
        <v>0</v>
      </c>
      <c r="C374" s="389">
        <v>0</v>
      </c>
    </row>
    <row r="375" spans="1:3" ht="15" customHeight="1" hidden="1">
      <c r="A375" s="414" t="s">
        <v>520</v>
      </c>
      <c r="B375" s="187"/>
      <c r="C375" s="389">
        <v>0</v>
      </c>
    </row>
    <row r="376" spans="1:3" ht="15" customHeight="1" hidden="1">
      <c r="A376" s="414" t="s">
        <v>521</v>
      </c>
      <c r="B376" s="187"/>
      <c r="C376" s="389">
        <v>0</v>
      </c>
    </row>
    <row r="377" spans="1:3" ht="15" customHeight="1" hidden="1">
      <c r="A377" s="414" t="s">
        <v>1109</v>
      </c>
      <c r="B377" s="187"/>
      <c r="C377" s="389">
        <v>0</v>
      </c>
    </row>
    <row r="378" spans="1:3" ht="15" customHeight="1" hidden="1">
      <c r="A378" s="414" t="s">
        <v>486</v>
      </c>
      <c r="B378" s="187">
        <v>0</v>
      </c>
      <c r="C378" s="389">
        <v>0</v>
      </c>
    </row>
    <row r="379" spans="1:3" ht="12.75" hidden="1">
      <c r="A379" s="414" t="s">
        <v>523</v>
      </c>
      <c r="B379" s="187"/>
      <c r="C379" s="389">
        <v>0</v>
      </c>
    </row>
    <row r="380" spans="1:3" ht="15" customHeight="1" hidden="1">
      <c r="A380" s="414" t="s">
        <v>524</v>
      </c>
      <c r="B380" s="187"/>
      <c r="C380" s="389">
        <v>0</v>
      </c>
    </row>
    <row r="381" spans="1:3" ht="15" customHeight="1" hidden="1">
      <c r="A381" s="414" t="s">
        <v>1259</v>
      </c>
      <c r="B381" s="187"/>
      <c r="C381" s="389">
        <v>0</v>
      </c>
    </row>
    <row r="382" spans="1:3" ht="15" customHeight="1" hidden="1">
      <c r="A382" s="414" t="s">
        <v>1260</v>
      </c>
      <c r="B382" s="187"/>
      <c r="C382" s="389">
        <v>0</v>
      </c>
    </row>
    <row r="383" spans="1:3" ht="15" customHeight="1" hidden="1">
      <c r="A383" s="412" t="s">
        <v>1261</v>
      </c>
      <c r="B383" s="187">
        <v>0</v>
      </c>
      <c r="C383" s="389">
        <v>0</v>
      </c>
    </row>
    <row r="384" spans="1:3" ht="15" customHeight="1" hidden="1">
      <c r="A384" s="414" t="s">
        <v>961</v>
      </c>
      <c r="B384" s="187"/>
      <c r="C384" s="389">
        <v>0</v>
      </c>
    </row>
    <row r="385" spans="1:3" ht="15" customHeight="1" hidden="1">
      <c r="A385" s="414" t="s">
        <v>962</v>
      </c>
      <c r="B385" s="187"/>
      <c r="C385" s="389">
        <v>0</v>
      </c>
    </row>
    <row r="386" spans="1:3" ht="15" customHeight="1" hidden="1">
      <c r="A386" s="414" t="s">
        <v>964</v>
      </c>
      <c r="B386" s="187">
        <v>0</v>
      </c>
      <c r="C386" s="389">
        <v>0</v>
      </c>
    </row>
    <row r="387" spans="1:3" ht="25.5" hidden="1">
      <c r="A387" s="414" t="s">
        <v>1262</v>
      </c>
      <c r="B387" s="187">
        <v>0</v>
      </c>
      <c r="C387" s="389">
        <v>0</v>
      </c>
    </row>
    <row r="388" spans="1:3" ht="15" customHeight="1" hidden="1">
      <c r="A388" s="416" t="s">
        <v>1284</v>
      </c>
      <c r="B388" s="187"/>
      <c r="C388" s="415">
        <v>0</v>
      </c>
    </row>
    <row r="389" spans="1:3" ht="15" customHeight="1" hidden="1">
      <c r="A389" s="410" t="s">
        <v>1264</v>
      </c>
      <c r="B389" s="181"/>
      <c r="C389" s="415">
        <v>0</v>
      </c>
    </row>
    <row r="390" spans="1:3" ht="15" customHeight="1" hidden="1">
      <c r="A390" s="411" t="s">
        <v>976</v>
      </c>
      <c r="B390" s="181">
        <v>0</v>
      </c>
      <c r="C390" s="415">
        <v>0</v>
      </c>
    </row>
    <row r="391" spans="1:3" ht="15" customHeight="1" hidden="1">
      <c r="A391" s="412" t="s">
        <v>950</v>
      </c>
      <c r="B391" s="187">
        <v>0</v>
      </c>
      <c r="C391" s="389">
        <v>0</v>
      </c>
    </row>
    <row r="392" spans="1:3" ht="15" customHeight="1" hidden="1">
      <c r="A392" s="413" t="s">
        <v>1106</v>
      </c>
      <c r="B392" s="187">
        <v>0</v>
      </c>
      <c r="C392" s="389">
        <v>0</v>
      </c>
    </row>
    <row r="393" spans="1:3" ht="15" customHeight="1" hidden="1">
      <c r="A393" s="414" t="s">
        <v>520</v>
      </c>
      <c r="B393" s="187"/>
      <c r="C393" s="389">
        <v>0</v>
      </c>
    </row>
    <row r="394" spans="1:3" ht="15" customHeight="1" hidden="1">
      <c r="A394" s="414" t="s">
        <v>521</v>
      </c>
      <c r="B394" s="187"/>
      <c r="C394" s="389">
        <v>0</v>
      </c>
    </row>
    <row r="395" spans="1:3" ht="15" customHeight="1" hidden="1">
      <c r="A395" s="414" t="s">
        <v>1109</v>
      </c>
      <c r="B395" s="187"/>
      <c r="C395" s="389">
        <v>0</v>
      </c>
    </row>
    <row r="396" spans="1:3" ht="15" customHeight="1" hidden="1">
      <c r="A396" s="414" t="s">
        <v>486</v>
      </c>
      <c r="B396" s="187">
        <v>0</v>
      </c>
      <c r="C396" s="389">
        <v>0</v>
      </c>
    </row>
    <row r="397" spans="1:3" ht="12.75" hidden="1">
      <c r="A397" s="414" t="s">
        <v>523</v>
      </c>
      <c r="B397" s="187"/>
      <c r="C397" s="389">
        <v>0</v>
      </c>
    </row>
    <row r="398" spans="1:3" ht="15" customHeight="1" hidden="1">
      <c r="A398" s="414" t="s">
        <v>524</v>
      </c>
      <c r="B398" s="187"/>
      <c r="C398" s="389">
        <v>0</v>
      </c>
    </row>
    <row r="399" spans="1:3" ht="15" customHeight="1" hidden="1">
      <c r="A399" s="414" t="s">
        <v>1259</v>
      </c>
      <c r="B399" s="187"/>
      <c r="C399" s="389">
        <v>0</v>
      </c>
    </row>
    <row r="400" spans="1:3" ht="15" customHeight="1" hidden="1">
      <c r="A400" s="414" t="s">
        <v>1260</v>
      </c>
      <c r="B400" s="187"/>
      <c r="C400" s="389">
        <v>0</v>
      </c>
    </row>
    <row r="401" spans="1:3" ht="15" customHeight="1" hidden="1">
      <c r="A401" s="412" t="s">
        <v>1261</v>
      </c>
      <c r="B401" s="187">
        <v>0</v>
      </c>
      <c r="C401" s="389">
        <v>0</v>
      </c>
    </row>
    <row r="402" spans="1:3" ht="15" customHeight="1" hidden="1">
      <c r="A402" s="414" t="s">
        <v>961</v>
      </c>
      <c r="B402" s="187"/>
      <c r="C402" s="389">
        <v>0</v>
      </c>
    </row>
    <row r="403" spans="1:3" ht="15" customHeight="1" hidden="1">
      <c r="A403" s="414" t="s">
        <v>962</v>
      </c>
      <c r="B403" s="187"/>
      <c r="C403" s="389">
        <v>0</v>
      </c>
    </row>
    <row r="404" spans="1:3" ht="15" customHeight="1" hidden="1">
      <c r="A404" s="414" t="s">
        <v>964</v>
      </c>
      <c r="B404" s="187">
        <v>0</v>
      </c>
      <c r="C404" s="389">
        <v>0</v>
      </c>
    </row>
    <row r="405" spans="1:3" ht="25.5" hidden="1">
      <c r="A405" s="414" t="s">
        <v>1262</v>
      </c>
      <c r="B405" s="187">
        <v>0</v>
      </c>
      <c r="C405" s="389">
        <v>0</v>
      </c>
    </row>
    <row r="406" spans="1:3" ht="15" customHeight="1" hidden="1">
      <c r="A406" s="416" t="s">
        <v>1285</v>
      </c>
      <c r="B406" s="187"/>
      <c r="C406" s="415">
        <v>0</v>
      </c>
    </row>
    <row r="407" spans="1:3" ht="15" customHeight="1" hidden="1">
      <c r="A407" s="410" t="s">
        <v>1264</v>
      </c>
      <c r="B407" s="181"/>
      <c r="C407" s="415">
        <v>0</v>
      </c>
    </row>
    <row r="408" spans="1:3" ht="15" customHeight="1" hidden="1">
      <c r="A408" s="411" t="s">
        <v>976</v>
      </c>
      <c r="B408" s="181">
        <v>0</v>
      </c>
      <c r="C408" s="415">
        <v>0</v>
      </c>
    </row>
    <row r="409" spans="1:3" ht="15" customHeight="1" hidden="1">
      <c r="A409" s="412" t="s">
        <v>950</v>
      </c>
      <c r="B409" s="187">
        <v>0</v>
      </c>
      <c r="C409" s="389">
        <v>0</v>
      </c>
    </row>
    <row r="410" spans="1:3" ht="15" customHeight="1" hidden="1">
      <c r="A410" s="413" t="s">
        <v>1106</v>
      </c>
      <c r="B410" s="187">
        <v>0</v>
      </c>
      <c r="C410" s="389">
        <v>0</v>
      </c>
    </row>
    <row r="411" spans="1:3" ht="15" customHeight="1" hidden="1">
      <c r="A411" s="414" t="s">
        <v>520</v>
      </c>
      <c r="B411" s="187"/>
      <c r="C411" s="389">
        <v>0</v>
      </c>
    </row>
    <row r="412" spans="1:3" ht="15" customHeight="1" hidden="1">
      <c r="A412" s="414" t="s">
        <v>521</v>
      </c>
      <c r="B412" s="187"/>
      <c r="C412" s="389">
        <v>0</v>
      </c>
    </row>
    <row r="413" spans="1:3" ht="15" customHeight="1" hidden="1">
      <c r="A413" s="414" t="s">
        <v>1109</v>
      </c>
      <c r="B413" s="181"/>
      <c r="C413" s="389">
        <v>0</v>
      </c>
    </row>
    <row r="414" spans="1:3" ht="15" customHeight="1" hidden="1">
      <c r="A414" s="414" t="s">
        <v>486</v>
      </c>
      <c r="B414" s="187">
        <v>0</v>
      </c>
      <c r="C414" s="389">
        <v>0</v>
      </c>
    </row>
    <row r="415" spans="1:3" ht="12.75" hidden="1">
      <c r="A415" s="414" t="s">
        <v>523</v>
      </c>
      <c r="B415" s="187"/>
      <c r="C415" s="389">
        <v>0</v>
      </c>
    </row>
    <row r="416" spans="1:3" ht="15" customHeight="1" hidden="1">
      <c r="A416" s="414" t="s">
        <v>524</v>
      </c>
      <c r="B416" s="187"/>
      <c r="C416" s="389">
        <v>0</v>
      </c>
    </row>
    <row r="417" spans="1:3" ht="15" customHeight="1" hidden="1">
      <c r="A417" s="414" t="s">
        <v>1259</v>
      </c>
      <c r="B417" s="187"/>
      <c r="C417" s="389">
        <v>0</v>
      </c>
    </row>
    <row r="418" spans="1:3" ht="15" customHeight="1" hidden="1">
      <c r="A418" s="414" t="s">
        <v>1260</v>
      </c>
      <c r="B418" s="187"/>
      <c r="C418" s="389">
        <v>0</v>
      </c>
    </row>
    <row r="419" spans="1:3" ht="15" customHeight="1" hidden="1">
      <c r="A419" s="412" t="s">
        <v>1261</v>
      </c>
      <c r="B419" s="187">
        <v>0</v>
      </c>
      <c r="C419" s="389">
        <v>0</v>
      </c>
    </row>
    <row r="420" spans="1:3" ht="15" customHeight="1" hidden="1">
      <c r="A420" s="414" t="s">
        <v>961</v>
      </c>
      <c r="B420" s="187"/>
      <c r="C420" s="389">
        <v>0</v>
      </c>
    </row>
    <row r="421" spans="1:3" ht="15" customHeight="1" hidden="1">
      <c r="A421" s="414" t="s">
        <v>962</v>
      </c>
      <c r="B421" s="187"/>
      <c r="C421" s="389">
        <v>0</v>
      </c>
    </row>
    <row r="422" spans="1:3" ht="15" customHeight="1" hidden="1">
      <c r="A422" s="414" t="s">
        <v>964</v>
      </c>
      <c r="B422" s="187">
        <v>0</v>
      </c>
      <c r="C422" s="389">
        <v>0</v>
      </c>
    </row>
    <row r="423" spans="1:3" ht="25.5" hidden="1">
      <c r="A423" s="414" t="s">
        <v>1262</v>
      </c>
      <c r="B423" s="187">
        <v>0</v>
      </c>
      <c r="C423" s="389">
        <v>0</v>
      </c>
    </row>
    <row r="424" spans="1:3" ht="15" customHeight="1" hidden="1">
      <c r="A424" s="416" t="s">
        <v>1286</v>
      </c>
      <c r="B424" s="187"/>
      <c r="C424" s="415">
        <v>0</v>
      </c>
    </row>
    <row r="425" spans="1:3" ht="15" customHeight="1" hidden="1">
      <c r="A425" s="410" t="s">
        <v>1264</v>
      </c>
      <c r="B425" s="181"/>
      <c r="C425" s="415">
        <v>0</v>
      </c>
    </row>
    <row r="426" spans="1:3" ht="15" customHeight="1" hidden="1">
      <c r="A426" s="411" t="s">
        <v>976</v>
      </c>
      <c r="B426" s="181">
        <v>0</v>
      </c>
      <c r="C426" s="415">
        <v>0</v>
      </c>
    </row>
    <row r="427" spans="1:3" ht="15" customHeight="1" hidden="1">
      <c r="A427" s="412" t="s">
        <v>950</v>
      </c>
      <c r="B427" s="187">
        <v>0</v>
      </c>
      <c r="C427" s="389">
        <v>0</v>
      </c>
    </row>
    <row r="428" spans="1:3" ht="15" customHeight="1" hidden="1">
      <c r="A428" s="413" t="s">
        <v>1106</v>
      </c>
      <c r="B428" s="187">
        <v>0</v>
      </c>
      <c r="C428" s="389">
        <v>0</v>
      </c>
    </row>
    <row r="429" spans="1:3" ht="15" customHeight="1" hidden="1">
      <c r="A429" s="414" t="s">
        <v>520</v>
      </c>
      <c r="B429" s="187"/>
      <c r="C429" s="389">
        <v>0</v>
      </c>
    </row>
    <row r="430" spans="1:3" ht="15" customHeight="1" hidden="1">
      <c r="A430" s="414" t="s">
        <v>521</v>
      </c>
      <c r="B430" s="187"/>
      <c r="C430" s="389">
        <v>0</v>
      </c>
    </row>
    <row r="431" spans="1:3" ht="15" customHeight="1" hidden="1">
      <c r="A431" s="414" t="s">
        <v>1109</v>
      </c>
      <c r="B431" s="187"/>
      <c r="C431" s="389">
        <v>0</v>
      </c>
    </row>
    <row r="432" spans="1:3" ht="15" customHeight="1" hidden="1">
      <c r="A432" s="414" t="s">
        <v>486</v>
      </c>
      <c r="B432" s="187">
        <v>0</v>
      </c>
      <c r="C432" s="389">
        <v>0</v>
      </c>
    </row>
    <row r="433" spans="1:3" ht="12.75" hidden="1">
      <c r="A433" s="414" t="s">
        <v>523</v>
      </c>
      <c r="B433" s="187"/>
      <c r="C433" s="389">
        <v>0</v>
      </c>
    </row>
    <row r="434" spans="1:3" ht="15" customHeight="1" hidden="1">
      <c r="A434" s="414" t="s">
        <v>524</v>
      </c>
      <c r="B434" s="187"/>
      <c r="C434" s="389">
        <v>0</v>
      </c>
    </row>
    <row r="435" spans="1:3" ht="15" customHeight="1" hidden="1">
      <c r="A435" s="414" t="s">
        <v>1259</v>
      </c>
      <c r="B435" s="187"/>
      <c r="C435" s="389">
        <v>0</v>
      </c>
    </row>
    <row r="436" spans="1:3" ht="15" customHeight="1" hidden="1">
      <c r="A436" s="414" t="s">
        <v>1260</v>
      </c>
      <c r="B436" s="187"/>
      <c r="C436" s="389">
        <v>0</v>
      </c>
    </row>
    <row r="437" spans="1:3" ht="15" customHeight="1" hidden="1">
      <c r="A437" s="412" t="s">
        <v>1261</v>
      </c>
      <c r="B437" s="187">
        <v>0</v>
      </c>
      <c r="C437" s="389">
        <v>0</v>
      </c>
    </row>
    <row r="438" spans="1:3" ht="15" customHeight="1" hidden="1">
      <c r="A438" s="414" t="s">
        <v>961</v>
      </c>
      <c r="B438" s="187"/>
      <c r="C438" s="389">
        <v>0</v>
      </c>
    </row>
    <row r="439" spans="1:3" ht="15" customHeight="1" hidden="1">
      <c r="A439" s="414" t="s">
        <v>962</v>
      </c>
      <c r="B439" s="187"/>
      <c r="C439" s="389">
        <v>0</v>
      </c>
    </row>
    <row r="440" spans="1:3" ht="15" customHeight="1" hidden="1">
      <c r="A440" s="414" t="s">
        <v>964</v>
      </c>
      <c r="B440" s="187">
        <v>0</v>
      </c>
      <c r="C440" s="389">
        <v>0</v>
      </c>
    </row>
    <row r="441" spans="1:3" ht="25.5" hidden="1">
      <c r="A441" s="414" t="s">
        <v>1262</v>
      </c>
      <c r="B441" s="187">
        <v>0</v>
      </c>
      <c r="C441" s="389">
        <v>0</v>
      </c>
    </row>
    <row r="442" spans="1:3" ht="25.5">
      <c r="A442" s="416" t="s">
        <v>1287</v>
      </c>
      <c r="B442" s="187"/>
      <c r="C442" s="415"/>
    </row>
    <row r="443" spans="1:3" ht="13.5" customHeight="1">
      <c r="A443" s="410" t="s">
        <v>1264</v>
      </c>
      <c r="B443" s="181">
        <v>171</v>
      </c>
      <c r="C443" s="415">
        <v>165</v>
      </c>
    </row>
    <row r="444" spans="1:3" ht="13.5" customHeight="1">
      <c r="A444" s="411" t="s">
        <v>976</v>
      </c>
      <c r="B444" s="181">
        <v>161</v>
      </c>
      <c r="C444" s="415">
        <v>100</v>
      </c>
    </row>
    <row r="445" spans="1:3" ht="13.5" customHeight="1">
      <c r="A445" s="412" t="s">
        <v>950</v>
      </c>
      <c r="B445" s="187">
        <v>161</v>
      </c>
      <c r="C445" s="389">
        <v>100</v>
      </c>
    </row>
    <row r="446" spans="1:3" ht="13.5" customHeight="1">
      <c r="A446" s="413" t="s">
        <v>1106</v>
      </c>
      <c r="B446" s="187">
        <v>161</v>
      </c>
      <c r="C446" s="389">
        <v>100</v>
      </c>
    </row>
    <row r="447" spans="1:3" ht="13.5" customHeight="1">
      <c r="A447" s="414" t="s">
        <v>520</v>
      </c>
      <c r="B447" s="187">
        <v>0</v>
      </c>
      <c r="C447" s="389">
        <v>0</v>
      </c>
    </row>
    <row r="448" spans="1:3" ht="13.5" customHeight="1">
      <c r="A448" s="414" t="s">
        <v>521</v>
      </c>
      <c r="B448" s="187">
        <v>161</v>
      </c>
      <c r="C448" s="389">
        <v>100</v>
      </c>
    </row>
    <row r="449" spans="1:3" ht="13.5" customHeight="1" hidden="1">
      <c r="A449" s="414" t="s">
        <v>1109</v>
      </c>
      <c r="B449" s="187"/>
      <c r="C449" s="389">
        <v>0</v>
      </c>
    </row>
    <row r="450" spans="1:3" ht="13.5" customHeight="1" hidden="1">
      <c r="A450" s="414" t="s">
        <v>486</v>
      </c>
      <c r="B450" s="187">
        <v>0</v>
      </c>
      <c r="C450" s="389">
        <v>0</v>
      </c>
    </row>
    <row r="451" spans="1:3" ht="13.5" customHeight="1" hidden="1">
      <c r="A451" s="414" t="s">
        <v>523</v>
      </c>
      <c r="B451" s="187"/>
      <c r="C451" s="389">
        <v>0</v>
      </c>
    </row>
    <row r="452" spans="1:3" ht="13.5" customHeight="1" hidden="1">
      <c r="A452" s="414" t="s">
        <v>524</v>
      </c>
      <c r="B452" s="187"/>
      <c r="C452" s="389">
        <v>0</v>
      </c>
    </row>
    <row r="453" spans="1:3" ht="13.5" customHeight="1" hidden="1">
      <c r="A453" s="414" t="s">
        <v>1259</v>
      </c>
      <c r="B453" s="187"/>
      <c r="C453" s="389">
        <v>0</v>
      </c>
    </row>
    <row r="454" spans="1:3" ht="13.5" customHeight="1" hidden="1">
      <c r="A454" s="414" t="s">
        <v>1260</v>
      </c>
      <c r="B454" s="187"/>
      <c r="C454" s="389">
        <v>0</v>
      </c>
    </row>
    <row r="455" spans="1:3" ht="13.5" customHeight="1" hidden="1">
      <c r="A455" s="412" t="s">
        <v>1261</v>
      </c>
      <c r="B455" s="187">
        <v>0</v>
      </c>
      <c r="C455" s="389">
        <v>0</v>
      </c>
    </row>
    <row r="456" spans="1:3" ht="13.5" customHeight="1" hidden="1">
      <c r="A456" s="414" t="s">
        <v>961</v>
      </c>
      <c r="B456" s="187"/>
      <c r="C456" s="389">
        <v>0</v>
      </c>
    </row>
    <row r="457" spans="1:3" ht="13.5" customHeight="1" hidden="1">
      <c r="A457" s="414" t="s">
        <v>962</v>
      </c>
      <c r="B457" s="187"/>
      <c r="C457" s="389">
        <v>0</v>
      </c>
    </row>
    <row r="458" spans="1:3" ht="13.5" customHeight="1">
      <c r="A458" s="414" t="s">
        <v>964</v>
      </c>
      <c r="B458" s="187">
        <v>10</v>
      </c>
      <c r="C458" s="389">
        <v>65</v>
      </c>
    </row>
    <row r="459" spans="1:3" ht="25.5">
      <c r="A459" s="414" t="s">
        <v>1262</v>
      </c>
      <c r="B459" s="389">
        <v>-10</v>
      </c>
      <c r="C459" s="389">
        <v>-65</v>
      </c>
    </row>
    <row r="460" spans="1:3" ht="15" customHeight="1" hidden="1">
      <c r="A460" s="416" t="s">
        <v>1288</v>
      </c>
      <c r="B460" s="187"/>
      <c r="C460" s="415">
        <v>0</v>
      </c>
    </row>
    <row r="461" spans="1:3" ht="15" customHeight="1" hidden="1">
      <c r="A461" s="410" t="s">
        <v>1264</v>
      </c>
      <c r="B461" s="181"/>
      <c r="C461" s="415">
        <v>0</v>
      </c>
    </row>
    <row r="462" spans="1:3" ht="15" customHeight="1" hidden="1">
      <c r="A462" s="411" t="s">
        <v>976</v>
      </c>
      <c r="B462" s="181">
        <v>0</v>
      </c>
      <c r="C462" s="415">
        <v>0</v>
      </c>
    </row>
    <row r="463" spans="1:3" ht="15" customHeight="1" hidden="1">
      <c r="A463" s="412" t="s">
        <v>950</v>
      </c>
      <c r="B463" s="187">
        <v>0</v>
      </c>
      <c r="C463" s="389">
        <v>0</v>
      </c>
    </row>
    <row r="464" spans="1:3" ht="15" customHeight="1" hidden="1">
      <c r="A464" s="413" t="s">
        <v>1106</v>
      </c>
      <c r="B464" s="187">
        <v>0</v>
      </c>
      <c r="C464" s="389">
        <v>0</v>
      </c>
    </row>
    <row r="465" spans="1:3" ht="15" customHeight="1" hidden="1">
      <c r="A465" s="414" t="s">
        <v>520</v>
      </c>
      <c r="B465" s="187"/>
      <c r="C465" s="389">
        <v>0</v>
      </c>
    </row>
    <row r="466" spans="1:3" ht="15" customHeight="1" hidden="1">
      <c r="A466" s="414" t="s">
        <v>521</v>
      </c>
      <c r="B466" s="187"/>
      <c r="C466" s="389">
        <v>0</v>
      </c>
    </row>
    <row r="467" spans="1:3" ht="15" customHeight="1" hidden="1">
      <c r="A467" s="414" t="s">
        <v>1109</v>
      </c>
      <c r="B467" s="187"/>
      <c r="C467" s="389">
        <v>0</v>
      </c>
    </row>
    <row r="468" spans="1:3" ht="15" customHeight="1" hidden="1">
      <c r="A468" s="414" t="s">
        <v>486</v>
      </c>
      <c r="B468" s="187">
        <v>0</v>
      </c>
      <c r="C468" s="389">
        <v>0</v>
      </c>
    </row>
    <row r="469" spans="1:3" ht="12.75" hidden="1">
      <c r="A469" s="414" t="s">
        <v>523</v>
      </c>
      <c r="B469" s="187"/>
      <c r="C469" s="389">
        <v>0</v>
      </c>
    </row>
    <row r="470" spans="1:3" ht="15" customHeight="1" hidden="1">
      <c r="A470" s="414" t="s">
        <v>524</v>
      </c>
      <c r="B470" s="420"/>
      <c r="C470" s="389">
        <v>0</v>
      </c>
    </row>
    <row r="471" spans="1:3" ht="15" customHeight="1" hidden="1">
      <c r="A471" s="414" t="s">
        <v>1259</v>
      </c>
      <c r="B471" s="420"/>
      <c r="C471" s="389">
        <v>0</v>
      </c>
    </row>
    <row r="472" spans="1:3" ht="15" customHeight="1" hidden="1">
      <c r="A472" s="414" t="s">
        <v>1260</v>
      </c>
      <c r="B472" s="187"/>
      <c r="C472" s="389">
        <v>0</v>
      </c>
    </row>
    <row r="473" spans="1:3" ht="15" customHeight="1" hidden="1">
      <c r="A473" s="412" t="s">
        <v>1261</v>
      </c>
      <c r="B473" s="189">
        <v>0</v>
      </c>
      <c r="C473" s="389">
        <v>0</v>
      </c>
    </row>
    <row r="474" spans="1:3" ht="15" customHeight="1" hidden="1">
      <c r="A474" s="414" t="s">
        <v>961</v>
      </c>
      <c r="B474" s="189"/>
      <c r="C474" s="389">
        <v>0</v>
      </c>
    </row>
    <row r="475" spans="1:3" ht="15" customHeight="1" hidden="1">
      <c r="A475" s="414" t="s">
        <v>962</v>
      </c>
      <c r="B475" s="189"/>
      <c r="C475" s="389">
        <v>0</v>
      </c>
    </row>
    <row r="476" spans="1:3" ht="15" customHeight="1" hidden="1">
      <c r="A476" s="414" t="s">
        <v>964</v>
      </c>
      <c r="B476" s="189">
        <v>0</v>
      </c>
      <c r="C476" s="389">
        <v>0</v>
      </c>
    </row>
    <row r="477" spans="1:3" ht="25.5" hidden="1">
      <c r="A477" s="414" t="s">
        <v>1262</v>
      </c>
      <c r="B477" s="189">
        <v>0</v>
      </c>
      <c r="C477" s="389">
        <v>0</v>
      </c>
    </row>
    <row r="478" spans="1:3" ht="15" customHeight="1" hidden="1">
      <c r="A478" s="416" t="s">
        <v>1289</v>
      </c>
      <c r="B478" s="189"/>
      <c r="C478" s="415">
        <v>0</v>
      </c>
    </row>
    <row r="479" spans="1:3" ht="15" customHeight="1" hidden="1">
      <c r="A479" s="410" t="s">
        <v>1264</v>
      </c>
      <c r="B479" s="137"/>
      <c r="C479" s="415">
        <v>0</v>
      </c>
    </row>
    <row r="480" spans="1:3" ht="15" customHeight="1" hidden="1">
      <c r="A480" s="411" t="s">
        <v>976</v>
      </c>
      <c r="B480" s="137">
        <v>0</v>
      </c>
      <c r="C480" s="415">
        <v>0</v>
      </c>
    </row>
    <row r="481" spans="1:3" ht="15" customHeight="1" hidden="1">
      <c r="A481" s="412" t="s">
        <v>950</v>
      </c>
      <c r="B481" s="189">
        <v>0</v>
      </c>
      <c r="C481" s="389">
        <v>0</v>
      </c>
    </row>
    <row r="482" spans="1:3" ht="15" customHeight="1" hidden="1">
      <c r="A482" s="413" t="s">
        <v>1106</v>
      </c>
      <c r="B482" s="189">
        <v>0</v>
      </c>
      <c r="C482" s="389">
        <v>0</v>
      </c>
    </row>
    <row r="483" spans="1:3" ht="15" customHeight="1" hidden="1">
      <c r="A483" s="414" t="s">
        <v>520</v>
      </c>
      <c r="B483" s="189"/>
      <c r="C483" s="389">
        <v>0</v>
      </c>
    </row>
    <row r="484" spans="1:3" ht="15" customHeight="1" hidden="1">
      <c r="A484" s="414" t="s">
        <v>521</v>
      </c>
      <c r="B484" s="189"/>
      <c r="C484" s="389">
        <v>0</v>
      </c>
    </row>
    <row r="485" spans="1:3" ht="15" customHeight="1" hidden="1">
      <c r="A485" s="414" t="s">
        <v>1109</v>
      </c>
      <c r="B485" s="189"/>
      <c r="C485" s="389">
        <v>0</v>
      </c>
    </row>
    <row r="486" spans="1:3" ht="15" customHeight="1" hidden="1">
      <c r="A486" s="414" t="s">
        <v>486</v>
      </c>
      <c r="B486" s="189">
        <v>0</v>
      </c>
      <c r="C486" s="389">
        <v>0</v>
      </c>
    </row>
    <row r="487" spans="1:3" ht="12.75" hidden="1">
      <c r="A487" s="414" t="s">
        <v>523</v>
      </c>
      <c r="B487" s="189"/>
      <c r="C487" s="389">
        <v>0</v>
      </c>
    </row>
    <row r="488" spans="1:3" ht="15" customHeight="1" hidden="1">
      <c r="A488" s="414" t="s">
        <v>524</v>
      </c>
      <c r="B488" s="189"/>
      <c r="C488" s="389">
        <v>0</v>
      </c>
    </row>
    <row r="489" spans="1:3" ht="15" customHeight="1" hidden="1">
      <c r="A489" s="414" t="s">
        <v>1259</v>
      </c>
      <c r="B489" s="189"/>
      <c r="C489" s="389">
        <v>0</v>
      </c>
    </row>
    <row r="490" spans="1:3" ht="15" customHeight="1" hidden="1">
      <c r="A490" s="414" t="s">
        <v>1260</v>
      </c>
      <c r="B490" s="189"/>
      <c r="C490" s="389">
        <v>0</v>
      </c>
    </row>
    <row r="491" spans="1:3" ht="15" customHeight="1" hidden="1">
      <c r="A491" s="412" t="s">
        <v>1261</v>
      </c>
      <c r="B491" s="189">
        <v>0</v>
      </c>
      <c r="C491" s="389">
        <v>0</v>
      </c>
    </row>
    <row r="492" spans="1:3" ht="15" customHeight="1" hidden="1">
      <c r="A492" s="414" t="s">
        <v>961</v>
      </c>
      <c r="B492" s="189"/>
      <c r="C492" s="389">
        <v>0</v>
      </c>
    </row>
    <row r="493" spans="1:3" ht="15" customHeight="1" hidden="1">
      <c r="A493" s="414" t="s">
        <v>962</v>
      </c>
      <c r="B493" s="189"/>
      <c r="C493" s="389">
        <v>0</v>
      </c>
    </row>
    <row r="494" spans="1:3" ht="15" customHeight="1" hidden="1">
      <c r="A494" s="414" t="s">
        <v>964</v>
      </c>
      <c r="B494" s="189">
        <v>0</v>
      </c>
      <c r="C494" s="389">
        <v>0</v>
      </c>
    </row>
    <row r="495" spans="1:3" ht="25.5" hidden="1">
      <c r="A495" s="414" t="s">
        <v>1262</v>
      </c>
      <c r="B495" s="189">
        <v>0</v>
      </c>
      <c r="C495" s="389">
        <v>0</v>
      </c>
    </row>
    <row r="496" spans="1:3" ht="25.5" hidden="1">
      <c r="A496" s="416" t="s">
        <v>1290</v>
      </c>
      <c r="B496" s="189"/>
      <c r="C496" s="415">
        <v>0</v>
      </c>
    </row>
    <row r="497" spans="1:3" ht="15" customHeight="1" hidden="1">
      <c r="A497" s="410" t="s">
        <v>1264</v>
      </c>
      <c r="B497" s="137"/>
      <c r="C497" s="415">
        <v>0</v>
      </c>
    </row>
    <row r="498" spans="1:3" ht="15" customHeight="1" hidden="1">
      <c r="A498" s="411" t="s">
        <v>976</v>
      </c>
      <c r="B498" s="137">
        <v>0</v>
      </c>
      <c r="C498" s="415">
        <v>0</v>
      </c>
    </row>
    <row r="499" spans="1:3" ht="15" customHeight="1" hidden="1">
      <c r="A499" s="412" t="s">
        <v>950</v>
      </c>
      <c r="B499" s="189">
        <v>0</v>
      </c>
      <c r="C499" s="389">
        <v>0</v>
      </c>
    </row>
    <row r="500" spans="1:3" ht="15" customHeight="1" hidden="1">
      <c r="A500" s="413" t="s">
        <v>1106</v>
      </c>
      <c r="B500" s="189">
        <v>0</v>
      </c>
      <c r="C500" s="389">
        <v>0</v>
      </c>
    </row>
    <row r="501" spans="1:3" ht="15" customHeight="1" hidden="1">
      <c r="A501" s="414" t="s">
        <v>520</v>
      </c>
      <c r="B501" s="189"/>
      <c r="C501" s="389">
        <v>0</v>
      </c>
    </row>
    <row r="502" spans="1:3" ht="15" customHeight="1" hidden="1">
      <c r="A502" s="414" t="s">
        <v>521</v>
      </c>
      <c r="B502" s="189"/>
      <c r="C502" s="389">
        <v>0</v>
      </c>
    </row>
    <row r="503" spans="1:3" ht="15" customHeight="1" hidden="1">
      <c r="A503" s="414" t="s">
        <v>1109</v>
      </c>
      <c r="B503" s="189"/>
      <c r="C503" s="389">
        <v>0</v>
      </c>
    </row>
    <row r="504" spans="1:3" ht="15" customHeight="1" hidden="1">
      <c r="A504" s="414" t="s">
        <v>486</v>
      </c>
      <c r="B504" s="189">
        <v>0</v>
      </c>
      <c r="C504" s="389">
        <v>0</v>
      </c>
    </row>
    <row r="505" spans="1:3" ht="12.75" hidden="1">
      <c r="A505" s="414" t="s">
        <v>523</v>
      </c>
      <c r="B505" s="189"/>
      <c r="C505" s="389">
        <v>0</v>
      </c>
    </row>
    <row r="506" spans="1:3" ht="15" customHeight="1" hidden="1">
      <c r="A506" s="414" t="s">
        <v>524</v>
      </c>
      <c r="B506" s="189"/>
      <c r="C506" s="389">
        <v>0</v>
      </c>
    </row>
    <row r="507" spans="1:3" ht="15" customHeight="1" hidden="1">
      <c r="A507" s="414" t="s">
        <v>1259</v>
      </c>
      <c r="B507" s="189"/>
      <c r="C507" s="389">
        <v>0</v>
      </c>
    </row>
    <row r="508" spans="1:3" ht="15" customHeight="1" hidden="1">
      <c r="A508" s="414" t="s">
        <v>1260</v>
      </c>
      <c r="B508" s="189"/>
      <c r="C508" s="389">
        <v>0</v>
      </c>
    </row>
    <row r="509" spans="1:3" ht="15" customHeight="1" hidden="1">
      <c r="A509" s="412" t="s">
        <v>1261</v>
      </c>
      <c r="B509" s="189">
        <v>0</v>
      </c>
      <c r="C509" s="389">
        <v>0</v>
      </c>
    </row>
    <row r="510" spans="1:3" ht="15" customHeight="1" hidden="1">
      <c r="A510" s="414" t="s">
        <v>961</v>
      </c>
      <c r="B510" s="189"/>
      <c r="C510" s="389">
        <v>0</v>
      </c>
    </row>
    <row r="511" spans="1:3" ht="15" customHeight="1" hidden="1">
      <c r="A511" s="414" t="s">
        <v>962</v>
      </c>
      <c r="B511" s="189"/>
      <c r="C511" s="389">
        <v>0</v>
      </c>
    </row>
    <row r="512" spans="1:3" ht="15" customHeight="1" hidden="1">
      <c r="A512" s="414" t="s">
        <v>964</v>
      </c>
      <c r="B512" s="189">
        <v>0</v>
      </c>
      <c r="C512" s="389">
        <v>0</v>
      </c>
    </row>
    <row r="513" spans="1:3" ht="25.5" hidden="1">
      <c r="A513" s="414" t="s">
        <v>1262</v>
      </c>
      <c r="B513" s="189">
        <v>0</v>
      </c>
      <c r="C513" s="389">
        <v>0</v>
      </c>
    </row>
    <row r="514" spans="1:3" ht="17.25" customHeight="1">
      <c r="A514" s="416" t="s">
        <v>1291</v>
      </c>
      <c r="B514" s="189"/>
      <c r="C514" s="415"/>
    </row>
    <row r="515" spans="1:3" ht="13.5" customHeight="1">
      <c r="A515" s="410" t="s">
        <v>1264</v>
      </c>
      <c r="B515" s="137">
        <v>43086</v>
      </c>
      <c r="C515" s="415">
        <v>35231</v>
      </c>
    </row>
    <row r="516" spans="1:3" ht="13.5" customHeight="1">
      <c r="A516" s="411" t="s">
        <v>976</v>
      </c>
      <c r="B516" s="137">
        <v>27130</v>
      </c>
      <c r="C516" s="415">
        <v>11546</v>
      </c>
    </row>
    <row r="517" spans="1:3" ht="13.5" customHeight="1">
      <c r="A517" s="412" t="s">
        <v>950</v>
      </c>
      <c r="B517" s="189">
        <v>27130</v>
      </c>
      <c r="C517" s="389">
        <v>11546</v>
      </c>
    </row>
    <row r="518" spans="1:3" ht="13.5" customHeight="1">
      <c r="A518" s="413" t="s">
        <v>1106</v>
      </c>
      <c r="B518" s="189">
        <v>27130</v>
      </c>
      <c r="C518" s="389">
        <v>11546</v>
      </c>
    </row>
    <row r="519" spans="1:3" ht="13.5" customHeight="1">
      <c r="A519" s="414" t="s">
        <v>520</v>
      </c>
      <c r="B519" s="189">
        <v>0</v>
      </c>
      <c r="C519" s="389">
        <v>0</v>
      </c>
    </row>
    <row r="520" spans="1:3" ht="13.5" customHeight="1">
      <c r="A520" s="414" t="s">
        <v>521</v>
      </c>
      <c r="B520" s="189">
        <v>27130</v>
      </c>
      <c r="C520" s="389">
        <v>11546</v>
      </c>
    </row>
    <row r="521" spans="1:3" ht="13.5" customHeight="1" hidden="1">
      <c r="A521" s="414" t="s">
        <v>1109</v>
      </c>
      <c r="B521" s="189"/>
      <c r="C521" s="389">
        <v>0</v>
      </c>
    </row>
    <row r="522" spans="1:3" ht="13.5" customHeight="1" hidden="1">
      <c r="A522" s="414" t="s">
        <v>486</v>
      </c>
      <c r="B522" s="189">
        <v>0</v>
      </c>
      <c r="C522" s="389">
        <v>0</v>
      </c>
    </row>
    <row r="523" spans="1:3" ht="13.5" customHeight="1" hidden="1">
      <c r="A523" s="414" t="s">
        <v>523</v>
      </c>
      <c r="B523" s="189"/>
      <c r="C523" s="389">
        <v>0</v>
      </c>
    </row>
    <row r="524" spans="1:3" ht="13.5" customHeight="1" hidden="1">
      <c r="A524" s="414" t="s">
        <v>524</v>
      </c>
      <c r="B524" s="189"/>
      <c r="C524" s="389">
        <v>0</v>
      </c>
    </row>
    <row r="525" spans="1:3" ht="13.5" customHeight="1" hidden="1">
      <c r="A525" s="414" t="s">
        <v>1259</v>
      </c>
      <c r="B525" s="189"/>
      <c r="C525" s="389">
        <v>0</v>
      </c>
    </row>
    <row r="526" spans="1:3" ht="13.5" customHeight="1" hidden="1">
      <c r="A526" s="414" t="s">
        <v>1260</v>
      </c>
      <c r="B526" s="189"/>
      <c r="C526" s="389">
        <v>0</v>
      </c>
    </row>
    <row r="527" spans="1:3" ht="13.5" customHeight="1" hidden="1">
      <c r="A527" s="412" t="s">
        <v>1261</v>
      </c>
      <c r="B527" s="189">
        <v>0</v>
      </c>
      <c r="C527" s="389">
        <v>0</v>
      </c>
    </row>
    <row r="528" spans="1:3" ht="13.5" customHeight="1" hidden="1">
      <c r="A528" s="414" t="s">
        <v>961</v>
      </c>
      <c r="B528" s="189"/>
      <c r="C528" s="389">
        <v>0</v>
      </c>
    </row>
    <row r="529" spans="1:3" ht="13.5" customHeight="1" hidden="1">
      <c r="A529" s="414" t="s">
        <v>962</v>
      </c>
      <c r="B529" s="189"/>
      <c r="C529" s="389">
        <v>0</v>
      </c>
    </row>
    <row r="530" spans="1:3" ht="13.5" customHeight="1">
      <c r="A530" s="414" t="s">
        <v>964</v>
      </c>
      <c r="B530" s="189">
        <v>15956</v>
      </c>
      <c r="C530" s="389">
        <v>23685</v>
      </c>
    </row>
    <row r="531" spans="1:3" ht="25.5">
      <c r="A531" s="414" t="s">
        <v>1262</v>
      </c>
      <c r="B531" s="389">
        <v>-15956</v>
      </c>
      <c r="C531" s="389">
        <v>-23685</v>
      </c>
    </row>
    <row r="532" spans="1:3" ht="15" customHeight="1" hidden="1">
      <c r="A532" s="416" t="s">
        <v>1292</v>
      </c>
      <c r="B532" s="189"/>
      <c r="C532" s="415">
        <f>B532-'[1]Janvaris'!B532</f>
        <v>0</v>
      </c>
    </row>
    <row r="533" spans="1:3" ht="15" customHeight="1" hidden="1">
      <c r="A533" s="410" t="s">
        <v>1264</v>
      </c>
      <c r="B533" s="137"/>
      <c r="C533" s="415">
        <f>B533-'[1]Janvaris'!B533</f>
        <v>0</v>
      </c>
    </row>
    <row r="534" spans="1:3" ht="15" customHeight="1" hidden="1">
      <c r="A534" s="411" t="s">
        <v>976</v>
      </c>
      <c r="B534" s="137">
        <f>SUM(B535,B545)</f>
        <v>0</v>
      </c>
      <c r="C534" s="415">
        <f>B534-'[1]Janvaris'!B534</f>
        <v>0</v>
      </c>
    </row>
    <row r="535" spans="1:3" ht="15" customHeight="1" hidden="1">
      <c r="A535" s="412" t="s">
        <v>950</v>
      </c>
      <c r="B535" s="189">
        <f>SUM(B536,B539:B540)</f>
        <v>0</v>
      </c>
      <c r="C535" s="389">
        <f>B535-'[1]Janvaris'!B535</f>
        <v>0</v>
      </c>
    </row>
    <row r="536" spans="1:3" ht="15" customHeight="1" hidden="1">
      <c r="A536" s="413" t="s">
        <v>1106</v>
      </c>
      <c r="B536" s="189">
        <f>SUM(B537:B538)</f>
        <v>0</v>
      </c>
      <c r="C536" s="389">
        <f>B536-'[1]Janvaris'!B536</f>
        <v>0</v>
      </c>
    </row>
    <row r="537" spans="1:3" ht="15" customHeight="1" hidden="1">
      <c r="A537" s="414" t="s">
        <v>520</v>
      </c>
      <c r="B537" s="189"/>
      <c r="C537" s="389">
        <f>B537-'[1]Janvaris'!B537</f>
        <v>0</v>
      </c>
    </row>
    <row r="538" spans="1:3" ht="15" customHeight="1" hidden="1">
      <c r="A538" s="414" t="s">
        <v>521</v>
      </c>
      <c r="B538" s="189"/>
      <c r="C538" s="389">
        <f>B538-'[1]Janvaris'!B538</f>
        <v>0</v>
      </c>
    </row>
    <row r="539" spans="1:3" ht="15" customHeight="1" hidden="1">
      <c r="A539" s="414" t="s">
        <v>1109</v>
      </c>
      <c r="B539" s="189"/>
      <c r="C539" s="389">
        <f>B539-'[1]Janvaris'!B539</f>
        <v>0</v>
      </c>
    </row>
    <row r="540" spans="1:3" ht="15" customHeight="1" hidden="1">
      <c r="A540" s="414" t="s">
        <v>486</v>
      </c>
      <c r="B540" s="189">
        <f>SUM(B541:B544)</f>
        <v>0</v>
      </c>
      <c r="C540" s="389">
        <f>B540-'[1]Janvaris'!B540</f>
        <v>0</v>
      </c>
    </row>
    <row r="541" spans="1:3" ht="12.75" hidden="1">
      <c r="A541" s="414" t="s">
        <v>523</v>
      </c>
      <c r="B541" s="189"/>
      <c r="C541" s="389">
        <f>B541-'[1]Janvaris'!B541</f>
        <v>0</v>
      </c>
    </row>
    <row r="542" spans="1:3" ht="15" customHeight="1" hidden="1">
      <c r="A542" s="414" t="s">
        <v>524</v>
      </c>
      <c r="B542" s="189"/>
      <c r="C542" s="389">
        <f>B542-'[1]Janvaris'!B542</f>
        <v>0</v>
      </c>
    </row>
    <row r="543" spans="1:3" ht="15" customHeight="1" hidden="1">
      <c r="A543" s="414" t="s">
        <v>1259</v>
      </c>
      <c r="B543" s="189"/>
      <c r="C543" s="389">
        <f>B543-'[1]Janvaris'!B543</f>
        <v>0</v>
      </c>
    </row>
    <row r="544" spans="1:3" ht="15" customHeight="1" hidden="1">
      <c r="A544" s="414" t="s">
        <v>1260</v>
      </c>
      <c r="B544" s="189"/>
      <c r="C544" s="389">
        <f>B544-'[1]Janvaris'!B544</f>
        <v>0</v>
      </c>
    </row>
    <row r="545" spans="1:3" ht="15" customHeight="1" hidden="1">
      <c r="A545" s="412" t="s">
        <v>1261</v>
      </c>
      <c r="B545" s="189">
        <f>SUM(B546:B547)</f>
        <v>0</v>
      </c>
      <c r="C545" s="389">
        <f>B545-'[1]Janvaris'!B545</f>
        <v>0</v>
      </c>
    </row>
    <row r="546" spans="1:3" ht="15" customHeight="1" hidden="1">
      <c r="A546" s="414" t="s">
        <v>961</v>
      </c>
      <c r="B546" s="189"/>
      <c r="C546" s="389">
        <f>B546-'[1]Janvaris'!B546</f>
        <v>0</v>
      </c>
    </row>
    <row r="547" spans="1:3" ht="15" customHeight="1" hidden="1">
      <c r="A547" s="414" t="s">
        <v>962</v>
      </c>
      <c r="B547" s="189"/>
      <c r="C547" s="389">
        <f>B547-'[1]Janvaris'!B547</f>
        <v>0</v>
      </c>
    </row>
    <row r="548" spans="1:3" ht="15" customHeight="1" hidden="1">
      <c r="A548" s="414" t="s">
        <v>964</v>
      </c>
      <c r="B548" s="189">
        <f>B533-B534</f>
        <v>0</v>
      </c>
      <c r="C548" s="389">
        <f>B548-'[1]Janvaris'!B548</f>
        <v>0</v>
      </c>
    </row>
    <row r="549" spans="1:3" ht="25.5" hidden="1">
      <c r="A549" s="414" t="s">
        <v>1262</v>
      </c>
      <c r="B549" s="189">
        <f>1-(1+B533-B534)</f>
        <v>0</v>
      </c>
      <c r="C549" s="389">
        <f>B549-'[1]Janvaris'!B549</f>
        <v>0</v>
      </c>
    </row>
    <row r="550" spans="1:3" ht="15" customHeight="1" hidden="1">
      <c r="A550" s="416" t="s">
        <v>1293</v>
      </c>
      <c r="B550" s="189"/>
      <c r="C550" s="415">
        <f>B550-'[1]Janvaris'!B550</f>
        <v>0</v>
      </c>
    </row>
    <row r="551" spans="1:3" ht="15" customHeight="1" hidden="1">
      <c r="A551" s="410" t="s">
        <v>1264</v>
      </c>
      <c r="B551" s="137"/>
      <c r="C551" s="415">
        <f>B551-'[1]Janvaris'!B551</f>
        <v>0</v>
      </c>
    </row>
    <row r="552" spans="1:3" ht="15" customHeight="1" hidden="1">
      <c r="A552" s="411" t="s">
        <v>976</v>
      </c>
      <c r="B552" s="137">
        <f>SUM(B553,B563)</f>
        <v>0</v>
      </c>
      <c r="C552" s="415">
        <f>B552-'[1]Janvaris'!B552</f>
        <v>0</v>
      </c>
    </row>
    <row r="553" spans="1:3" ht="15" customHeight="1" hidden="1">
      <c r="A553" s="412" t="s">
        <v>950</v>
      </c>
      <c r="B553" s="189">
        <f>SUM(B554,B557:B558)</f>
        <v>0</v>
      </c>
      <c r="C553" s="389">
        <f>B553-'[1]Janvaris'!B553</f>
        <v>0</v>
      </c>
    </row>
    <row r="554" spans="1:3" ht="15" customHeight="1" hidden="1">
      <c r="A554" s="413" t="s">
        <v>1106</v>
      </c>
      <c r="B554" s="189">
        <f>SUM(B555:B556)</f>
        <v>0</v>
      </c>
      <c r="C554" s="389">
        <f>B554-'[1]Janvaris'!B554</f>
        <v>0</v>
      </c>
    </row>
    <row r="555" spans="1:3" ht="15" customHeight="1" hidden="1">
      <c r="A555" s="414" t="s">
        <v>520</v>
      </c>
      <c r="B555" s="189"/>
      <c r="C555" s="389">
        <f>B555-'[1]Janvaris'!B555</f>
        <v>0</v>
      </c>
    </row>
    <row r="556" spans="1:3" ht="15" customHeight="1" hidden="1">
      <c r="A556" s="414" t="s">
        <v>521</v>
      </c>
      <c r="B556" s="189"/>
      <c r="C556" s="389">
        <f>B556-'[1]Janvaris'!B556</f>
        <v>0</v>
      </c>
    </row>
    <row r="557" spans="1:3" ht="15" customHeight="1" hidden="1">
      <c r="A557" s="414" t="s">
        <v>1109</v>
      </c>
      <c r="B557" s="189"/>
      <c r="C557" s="389">
        <f>B557-'[1]Janvaris'!B557</f>
        <v>0</v>
      </c>
    </row>
    <row r="558" spans="1:3" ht="15" customHeight="1" hidden="1">
      <c r="A558" s="414" t="s">
        <v>486</v>
      </c>
      <c r="B558" s="189">
        <f>SUM(B559:B562)</f>
        <v>0</v>
      </c>
      <c r="C558" s="389">
        <f>B558-'[1]Janvaris'!B558</f>
        <v>0</v>
      </c>
    </row>
    <row r="559" spans="1:3" ht="12.75" hidden="1">
      <c r="A559" s="414" t="s">
        <v>523</v>
      </c>
      <c r="B559" s="189"/>
      <c r="C559" s="389">
        <f>B559-'[1]Janvaris'!B559</f>
        <v>0</v>
      </c>
    </row>
    <row r="560" spans="1:3" ht="15" customHeight="1" hidden="1">
      <c r="A560" s="414" t="s">
        <v>524</v>
      </c>
      <c r="B560" s="189"/>
      <c r="C560" s="389">
        <f>B560-'[1]Janvaris'!B560</f>
        <v>0</v>
      </c>
    </row>
    <row r="561" spans="1:3" ht="15" customHeight="1" hidden="1">
      <c r="A561" s="414" t="s">
        <v>1259</v>
      </c>
      <c r="B561" s="189"/>
      <c r="C561" s="389">
        <f>B561-'[1]Janvaris'!B561</f>
        <v>0</v>
      </c>
    </row>
    <row r="562" spans="1:3" ht="15" customHeight="1" hidden="1">
      <c r="A562" s="414" t="s">
        <v>1260</v>
      </c>
      <c r="B562" s="189"/>
      <c r="C562" s="389">
        <f>B562-'[1]Janvaris'!B562</f>
        <v>0</v>
      </c>
    </row>
    <row r="563" spans="1:3" ht="15" customHeight="1" hidden="1">
      <c r="A563" s="412" t="s">
        <v>1261</v>
      </c>
      <c r="B563" s="189">
        <f>SUM(B564:B565)</f>
        <v>0</v>
      </c>
      <c r="C563" s="389">
        <f>B563-'[1]Janvaris'!B563</f>
        <v>0</v>
      </c>
    </row>
    <row r="564" spans="1:3" ht="15" customHeight="1" hidden="1">
      <c r="A564" s="414" t="s">
        <v>961</v>
      </c>
      <c r="B564" s="189"/>
      <c r="C564" s="389">
        <f>B564-'[1]Janvaris'!B564</f>
        <v>0</v>
      </c>
    </row>
    <row r="565" spans="1:3" ht="15" customHeight="1" hidden="1">
      <c r="A565" s="414" t="s">
        <v>962</v>
      </c>
      <c r="B565" s="189"/>
      <c r="C565" s="389">
        <f>B565-'[1]Janvaris'!B565</f>
        <v>0</v>
      </c>
    </row>
    <row r="566" spans="1:3" ht="15" customHeight="1" hidden="1">
      <c r="A566" s="414" t="s">
        <v>964</v>
      </c>
      <c r="B566" s="189">
        <f>B551-B552</f>
        <v>0</v>
      </c>
      <c r="C566" s="389">
        <f>B566-'[1]Janvaris'!B566</f>
        <v>0</v>
      </c>
    </row>
    <row r="567" spans="1:3" ht="25.5" hidden="1">
      <c r="A567" s="414" t="s">
        <v>1262</v>
      </c>
      <c r="B567" s="189">
        <f>1-(1+B551-B552)</f>
        <v>0</v>
      </c>
      <c r="C567" s="389">
        <f>B567-'[1]Janvaris'!B567</f>
        <v>0</v>
      </c>
    </row>
    <row r="568" spans="1:3" ht="27.75" customHeight="1" hidden="1">
      <c r="A568" s="416" t="s">
        <v>1294</v>
      </c>
      <c r="B568" s="189"/>
      <c r="C568" s="415">
        <f>B568-'[1]Janvaris'!B568</f>
        <v>0</v>
      </c>
    </row>
    <row r="569" spans="1:3" ht="15" customHeight="1" hidden="1">
      <c r="A569" s="410" t="s">
        <v>1264</v>
      </c>
      <c r="B569" s="137"/>
      <c r="C569" s="415">
        <f>B569-'[1]Janvaris'!B569</f>
        <v>0</v>
      </c>
    </row>
    <row r="570" spans="1:3" ht="15" customHeight="1" hidden="1">
      <c r="A570" s="411" t="s">
        <v>976</v>
      </c>
      <c r="B570" s="137">
        <f>SUM(B571,B581)</f>
        <v>0</v>
      </c>
      <c r="C570" s="415">
        <f>B570-'[1]Janvaris'!B570</f>
        <v>0</v>
      </c>
    </row>
    <row r="571" spans="1:3" ht="15" customHeight="1" hidden="1">
      <c r="A571" s="412" t="s">
        <v>950</v>
      </c>
      <c r="B571" s="189">
        <f>SUM(B572,B575:B576)</f>
        <v>0</v>
      </c>
      <c r="C571" s="389">
        <f>B571-'[1]Janvaris'!B571</f>
        <v>0</v>
      </c>
    </row>
    <row r="572" spans="1:3" ht="15" customHeight="1" hidden="1">
      <c r="A572" s="413" t="s">
        <v>1106</v>
      </c>
      <c r="B572" s="189">
        <f>SUM(B573:B574)</f>
        <v>0</v>
      </c>
      <c r="C572" s="389">
        <f>B572-'[1]Janvaris'!B572</f>
        <v>0</v>
      </c>
    </row>
    <row r="573" spans="1:3" ht="15" customHeight="1" hidden="1">
      <c r="A573" s="414" t="s">
        <v>520</v>
      </c>
      <c r="B573" s="189"/>
      <c r="C573" s="389">
        <f>B573-'[1]Janvaris'!B573</f>
        <v>0</v>
      </c>
    </row>
    <row r="574" spans="1:3" ht="15" customHeight="1" hidden="1">
      <c r="A574" s="414" t="s">
        <v>521</v>
      </c>
      <c r="B574" s="189"/>
      <c r="C574" s="389">
        <f>B574-'[1]Janvaris'!B574</f>
        <v>0</v>
      </c>
    </row>
    <row r="575" spans="1:3" ht="15" customHeight="1" hidden="1">
      <c r="A575" s="414" t="s">
        <v>1109</v>
      </c>
      <c r="B575" s="189"/>
      <c r="C575" s="389">
        <f>B575-'[1]Janvaris'!B575</f>
        <v>0</v>
      </c>
    </row>
    <row r="576" spans="1:3" ht="15" customHeight="1" hidden="1">
      <c r="A576" s="414" t="s">
        <v>486</v>
      </c>
      <c r="B576" s="189">
        <f>SUM(B577:B580)</f>
        <v>0</v>
      </c>
      <c r="C576" s="389">
        <f>B576-'[1]Janvaris'!B576</f>
        <v>0</v>
      </c>
    </row>
    <row r="577" spans="1:3" ht="12.75" hidden="1">
      <c r="A577" s="414" t="s">
        <v>523</v>
      </c>
      <c r="B577" s="189"/>
      <c r="C577" s="389">
        <f>B577-'[1]Janvaris'!B577</f>
        <v>0</v>
      </c>
    </row>
    <row r="578" spans="1:3" ht="15" customHeight="1" hidden="1">
      <c r="A578" s="414" t="s">
        <v>524</v>
      </c>
      <c r="B578" s="189"/>
      <c r="C578" s="389">
        <f>B578-'[1]Janvaris'!B578</f>
        <v>0</v>
      </c>
    </row>
    <row r="579" spans="1:3" ht="15" customHeight="1" hidden="1">
      <c r="A579" s="414" t="s">
        <v>1259</v>
      </c>
      <c r="B579" s="189"/>
      <c r="C579" s="389">
        <f>B579-'[1]Janvaris'!B579</f>
        <v>0</v>
      </c>
    </row>
    <row r="580" spans="1:3" ht="15" customHeight="1" hidden="1">
      <c r="A580" s="414" t="s">
        <v>1260</v>
      </c>
      <c r="B580" s="189"/>
      <c r="C580" s="389">
        <f>B580-'[1]Janvaris'!B580</f>
        <v>0</v>
      </c>
    </row>
    <row r="581" spans="1:3" ht="15" customHeight="1" hidden="1">
      <c r="A581" s="412" t="s">
        <v>1261</v>
      </c>
      <c r="B581" s="189">
        <f>SUM(B582:B583)</f>
        <v>0</v>
      </c>
      <c r="C581" s="389">
        <f>B581-'[1]Janvaris'!B581</f>
        <v>0</v>
      </c>
    </row>
    <row r="582" spans="1:3" ht="15" customHeight="1" hidden="1">
      <c r="A582" s="414" t="s">
        <v>961</v>
      </c>
      <c r="B582" s="189"/>
      <c r="C582" s="389">
        <f>B582-'[1]Janvaris'!B582</f>
        <v>0</v>
      </c>
    </row>
    <row r="583" spans="1:3" ht="15" customHeight="1" hidden="1">
      <c r="A583" s="414" t="s">
        <v>962</v>
      </c>
      <c r="B583" s="189"/>
      <c r="C583" s="389">
        <f>B583-'[1]Janvaris'!B583</f>
        <v>0</v>
      </c>
    </row>
    <row r="584" spans="1:3" ht="15" customHeight="1" hidden="1">
      <c r="A584" s="414" t="s">
        <v>964</v>
      </c>
      <c r="B584" s="189">
        <f>B569-B570</f>
        <v>0</v>
      </c>
      <c r="C584" s="389">
        <f>B584-'[1]Janvaris'!B584</f>
        <v>0</v>
      </c>
    </row>
    <row r="585" spans="1:3" ht="25.5" hidden="1">
      <c r="A585" s="414" t="s">
        <v>1262</v>
      </c>
      <c r="B585" s="189">
        <f>1-(1+B569-B570)</f>
        <v>0</v>
      </c>
      <c r="C585" s="389">
        <f>B585-'[1]Janvaris'!B585</f>
        <v>0</v>
      </c>
    </row>
    <row r="586" spans="1:3" ht="7.5" customHeight="1">
      <c r="A586" s="421"/>
      <c r="B586" s="346"/>
      <c r="C586" s="346"/>
    </row>
    <row r="587" spans="1:3" ht="12.75">
      <c r="A587" s="1036" t="s">
        <v>1295</v>
      </c>
      <c r="B587" s="1036"/>
      <c r="C587" s="1036"/>
    </row>
    <row r="588" spans="1:3" ht="12.75">
      <c r="A588" s="1036"/>
      <c r="B588" s="1036"/>
      <c r="C588" s="1036"/>
    </row>
    <row r="589" spans="1:3" ht="9" customHeight="1">
      <c r="A589" s="421"/>
      <c r="B589" s="346"/>
      <c r="C589" s="346"/>
    </row>
    <row r="590" spans="1:3" ht="15" customHeight="1">
      <c r="A590" s="202"/>
      <c r="B590" s="39"/>
      <c r="C590" s="39"/>
    </row>
    <row r="591" spans="1:3" ht="15" customHeight="1">
      <c r="A591" s="37" t="s">
        <v>514</v>
      </c>
      <c r="B591" s="3"/>
      <c r="C591" s="330" t="s">
        <v>1510</v>
      </c>
    </row>
    <row r="592" spans="1:3" ht="15" customHeight="1">
      <c r="A592" s="37"/>
      <c r="B592" s="3"/>
      <c r="C592" s="422"/>
    </row>
    <row r="593" spans="1:3" ht="15" customHeight="1">
      <c r="A593" s="349"/>
      <c r="B593" s="423"/>
      <c r="C593" s="167"/>
    </row>
    <row r="594" spans="1:3" ht="15" customHeight="1">
      <c r="A594" s="217" t="s">
        <v>1612</v>
      </c>
      <c r="B594" s="423"/>
      <c r="C594" s="167"/>
    </row>
    <row r="595" spans="1:3" ht="15" customHeight="1">
      <c r="A595" s="217" t="s">
        <v>1512</v>
      </c>
      <c r="B595" s="423"/>
      <c r="C595" s="167"/>
    </row>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sheetData>
  <mergeCells count="5">
    <mergeCell ref="A587:C588"/>
    <mergeCell ref="A2:C2"/>
    <mergeCell ref="A4:C4"/>
    <mergeCell ref="A5:C5"/>
    <mergeCell ref="A6:C6"/>
  </mergeCells>
  <printOptions/>
  <pageMargins left="0.9448818897637796" right="0.7480314960629921" top="0.7874015748031497" bottom="0.7874015748031497" header="0.5118110236220472" footer="0.5118110236220472"/>
  <pageSetup firstPageNumber="27" useFirstPageNumber="1" horizontalDpi="600" verticalDpi="600" orientation="portrait" paperSize="9" scale="79" r:id="rId1"/>
  <headerFooter alignWithMargins="0">
    <oddFooter>&amp;R&amp;P</oddFooter>
  </headerFooter>
  <rowBreaks count="1" manualBreakCount="1">
    <brk id="263"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Valsts Kase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SilvijaL</dc:creator>
  <cp:keywords/>
  <dc:description/>
  <cp:lastModifiedBy>SilvijaL</cp:lastModifiedBy>
  <cp:lastPrinted>2005-04-14T09:12:57Z</cp:lastPrinted>
  <dcterms:created xsi:type="dcterms:W3CDTF">2005-03-15T12:51:47Z</dcterms:created>
  <dcterms:modified xsi:type="dcterms:W3CDTF">2005-04-18T07:06:35Z</dcterms:modified>
  <cp:category/>
  <cp:version/>
  <cp:contentType/>
  <cp:contentStatus/>
</cp:coreProperties>
</file>