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</sheets>
  <externalReferences>
    <externalReference r:id="rId27"/>
    <externalReference r:id="rId28"/>
  </externalReferences>
  <definedNames>
    <definedName name="_xlnm.Print_Area" localSheetId="1">'1.tab.'!$A$1:$F$95</definedName>
    <definedName name="_xlnm.Print_Area" localSheetId="10">'10.tab.'!$A$1:$D$42</definedName>
    <definedName name="_xlnm.Print_Area" localSheetId="11">'11.tab.'!$A$1:$E$87</definedName>
    <definedName name="_xlnm.Print_Area" localSheetId="12">'12.tab.'!$A$1:$F$115</definedName>
    <definedName name="_xlnm.Print_Area" localSheetId="13">'13.tab.'!$A$1:$F$47</definedName>
    <definedName name="_xlnm.Print_Area" localSheetId="14">'14.tab.'!$A$1:$F$88</definedName>
    <definedName name="_xlnm.Print_Area" localSheetId="15">'15.tab.'!$A$1:$F$69</definedName>
    <definedName name="_xlnm.Print_Area" localSheetId="16">'16.tab.'!$A$1:$F$58</definedName>
    <definedName name="_xlnm.Print_Area" localSheetId="17">'17.tab.'!$A$1:$F$87</definedName>
    <definedName name="_xlnm.Print_Area" localSheetId="18">'18.tab.'!$A$1:$F$71</definedName>
    <definedName name="_xlnm.Print_Area" localSheetId="19">'19.tab.'!$A$1:$F$43</definedName>
    <definedName name="_xlnm.Print_Area" localSheetId="2">'2.tab.'!$A$1:$F$69</definedName>
    <definedName name="_xlnm.Print_Area" localSheetId="20">'20.tab.'!$A$1:$D$682</definedName>
    <definedName name="_xlnm.Print_Area" localSheetId="21">'21.tab.'!$A$1:$D$37</definedName>
    <definedName name="_xlnm.Print_Area" localSheetId="22">'22.tab.'!$A$1:$F$1463</definedName>
    <definedName name="_xlnm.Print_Area" localSheetId="3">'3.tab.'!$A$1:$F$86</definedName>
    <definedName name="_xlnm.Print_Area" localSheetId="4">'4.tab.'!$A$1:$H$585</definedName>
    <definedName name="_xlnm.Print_Area" localSheetId="5">'5.tab.'!$A$1:$I$81</definedName>
    <definedName name="_xlnm.Print_Area" localSheetId="6">'6.tab.'!$A$1:$F$40</definedName>
    <definedName name="_xlnm.Print_Area" localSheetId="7">'7.tab.'!$A$1:$I$259</definedName>
    <definedName name="_xlnm.Print_Area" localSheetId="8">'8.tab.'!$A$1:$C$600</definedName>
    <definedName name="_xlnm.Print_Area" localSheetId="9">'9.tab.'!$A$1:$D$51</definedName>
    <definedName name="_xlnm.Print_Area" localSheetId="0">'kopb.'!$A:$E</definedName>
    <definedName name="_xlnm.Print_Titles" localSheetId="1">'1.tab.'!$12:$14</definedName>
    <definedName name="_xlnm.Print_Titles" localSheetId="11">'11.tab.'!$12:$14</definedName>
    <definedName name="_xlnm.Print_Titles" localSheetId="12">'12.tab.'!$12:$14</definedName>
    <definedName name="_xlnm.Print_Titles" localSheetId="14">'14.tab.'!$12:$14</definedName>
    <definedName name="_xlnm.Print_Titles" localSheetId="15">'15.tab.'!$13:$15</definedName>
    <definedName name="_xlnm.Print_Titles" localSheetId="17">'17.tab.'!$13:$15</definedName>
    <definedName name="_xlnm.Print_Titles" localSheetId="18">'18.tab.'!$12:$14</definedName>
    <definedName name="_xlnm.Print_Titles" localSheetId="2">'2.tab.'!$12:$14</definedName>
    <definedName name="_xlnm.Print_Titles" localSheetId="20">'20.tab.'!$12:$14</definedName>
    <definedName name="_xlnm.Print_Titles" localSheetId="22">'22.tab.'!$12:$14</definedName>
    <definedName name="_xlnm.Print_Titles" localSheetId="3">'3.tab.'!$12:$14</definedName>
    <definedName name="_xlnm.Print_Titles" localSheetId="4">'4.tab.'!$13:$15</definedName>
    <definedName name="_xlnm.Print_Titles" localSheetId="5">'5.tab.'!$12:$14</definedName>
    <definedName name="_xlnm.Print_Titles" localSheetId="6">'6.tab.'!$9:$11</definedName>
    <definedName name="_xlnm.Print_Titles" localSheetId="7">'7.tab.'!$13:$15</definedName>
    <definedName name="_xlnm.Print_Titles" localSheetId="8">'8.tab.'!$13:$15</definedName>
    <definedName name="Z_09517292_B97C_4555_8797_8F0E6F84F555_.wvu.FilterData" localSheetId="22" hidden="1">'22.tab.'!$A$11:$F$1463</definedName>
    <definedName name="Z_09517292_B97C_4555_8797_8F0E6F84F555_.wvu.PrintArea" localSheetId="22" hidden="1">'22.tab.'!$A$11:$F$1458</definedName>
    <definedName name="Z_09517292_B97C_4555_8797_8F0E6F84F555_.wvu.PrintTitles" localSheetId="22" hidden="1">'22.tab.'!$12:$14</definedName>
    <definedName name="Z_09517292_B97C_4555_8797_8F0E6F84F555_.wvu.Rows" localSheetId="22" hidden="1">'22.tab.'!$16:$334,'22.tab.'!$189:$420,'22.tab.'!$424:$439,'22.tab.'!$460:$487,'22.tab.'!$496:$509,'22.tab.'!$551:$567,'22.tab.'!$569:$577,'22.tab.'!$578:$633,'22.tab.'!$635:$644,'22.tab.'!$668:$708,'22.tab.'!$710:$720,'22.tab.'!$749:$804,'22.tab.'!$815:$829,'22.tab.'!$859:$897,'22.tab.'!$907:$922,'22.tab.'!$933:$963,'22.tab.'!$965:$1004,'22.tab.'!$1006:$1037,'22.tab.'!$1080:$1102,'22.tab.'!#REF!,'22.tab.'!$1134:$1146,'22.tab.'!$1148:$1160,'22.tab.'!$1169:$1175,'22.tab.'!$1177:$1196,'22.tab.'!$1205:$1244,'22.tab.'!$1245:$1252,'22.tab.'!$1263:$1269,'22.tab.'!$1287:$1295,'22.tab.'!$1331:$1340,'22.tab.'!$1358:$1379</definedName>
    <definedName name="Z_0F575CE8_BE2F_43AA_B614_525803FA95EE_.wvu.FilterData" localSheetId="22" hidden="1">'22.tab.'!$A$11:$F$1463</definedName>
    <definedName name="Z_19A7897A_3D49_48BF_BD4E_E4DF0ACCCC4B_.wvu.FilterData" localSheetId="22" hidden="1">'22.tab.'!$A$11:$F$1463</definedName>
    <definedName name="Z_19A7897A_3D49_48BF_BD4E_E4DF0ACCCC4B_.wvu.PrintArea" localSheetId="22" hidden="1">'22.tab.'!$A$11:$F$1458</definedName>
    <definedName name="Z_19A7897A_3D49_48BF_BD4E_E4DF0ACCCC4B_.wvu.PrintTitles" localSheetId="22" hidden="1">'22.tab.'!$12:$14</definedName>
    <definedName name="Z_640C99E1_FCCB_11D4_856D_00105A71C5B5_.wvu.PrintArea" localSheetId="18" hidden="1">'18.tab.'!$B$7:$E$67</definedName>
    <definedName name="Z_640C99E1_FCCB_11D4_856D_00105A71C5B5_.wvu.PrintArea" localSheetId="19" hidden="1">'19.tab.'!$B$3:$F$38</definedName>
    <definedName name="Z_640C99E1_FCCB_11D4_856D_00105A71C5B5_.wvu.PrintTitles" localSheetId="22" hidden="1">'22.tab.'!$12:$14</definedName>
    <definedName name="Z_640C99E1_FCCB_11D4_856D_00105A71C5B5_.wvu.Rows" localSheetId="18" hidden="1">'18.tab.'!#REF!</definedName>
    <definedName name="Z_696A4F8A_27AC_11D7_B288_00105A71C5B5_.wvu.PrintArea" localSheetId="17" hidden="1">'17.tab.'!$A$13:$D$87</definedName>
    <definedName name="Z_696A4F8A_27AC_11D7_B288_00105A71C5B5_.wvu.PrintTitles" localSheetId="17" hidden="1">'17.tab.'!$14:$15</definedName>
    <definedName name="Z_696A4F8A_27AC_11D7_B288_00105A71C5B5_.wvu.Rows" localSheetId="17" hidden="1">'17.tab.'!#REF!</definedName>
    <definedName name="Z_BC5FEA1E_5696_4CF4_B8B2_A5CF94385785_.wvu.PrintArea" localSheetId="18" hidden="1">'18.tab.'!$B$7:$E$68</definedName>
    <definedName name="Z_BC5FEA1E_5696_4CF4_B8B2_A5CF94385785_.wvu.PrintArea" localSheetId="19" hidden="1">'19.tab.'!$B$3:$F$38</definedName>
    <definedName name="Z_BC5FEA1E_5696_4CF4_B8B2_A5CF94385785_.wvu.PrintTitles" localSheetId="22" hidden="1">'22.tab.'!$12:$14</definedName>
  </definedNames>
  <calcPr fullCalcOnLoad="1"/>
</workbook>
</file>

<file path=xl/sharedStrings.xml><?xml version="1.0" encoding="utf-8"?>
<sst xmlns="http://schemas.openxmlformats.org/spreadsheetml/2006/main" count="6726" uniqueCount="1866">
  <si>
    <t>2.1. Budžeta līdzekļu atlikums gada sākumā</t>
  </si>
  <si>
    <t>2.2. Budžeta līdzekļu atlikums perioda beigās</t>
  </si>
  <si>
    <t>3. No komercbankām</t>
  </si>
  <si>
    <t>4. Pārējā iekšējā finansēšana</t>
  </si>
  <si>
    <t>VIII</t>
  </si>
  <si>
    <t>Ārējā finansēšana</t>
  </si>
  <si>
    <t xml:space="preserve">Pārvaldnieka vietā-                    </t>
  </si>
  <si>
    <t>pārvaldnika vietniece</t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</si>
  <si>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</si>
  <si>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</si>
  <si>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</si>
  <si>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</si>
  <si>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</si>
  <si>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 xml:space="preserve">Pašvaldību speciālā budžeta ieņēmumi </t>
  </si>
  <si>
    <t>15.tabula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</si>
  <si>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</si>
  <si>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</si>
  <si>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</si>
  <si>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</si>
  <si>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</si>
  <si>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</si>
  <si>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</si>
  <si>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</si>
  <si>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</si>
  <si>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</si>
  <si>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</si>
  <si>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</si>
  <si>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</si>
  <si>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</si>
  <si>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</si>
  <si>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</si>
  <si>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</si>
  <si>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</si>
  <si>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</si>
  <si>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</si>
  <si>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</si>
  <si>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</si>
  <si>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</si>
  <si>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</si>
  <si>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</si>
  <si>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</si>
  <si>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</si>
  <si>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</si>
  <si>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</si>
  <si>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</si>
  <si>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</si>
  <si>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</si>
  <si>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t>Pārvaldnieka vietā-</t>
  </si>
  <si>
    <t xml:space="preserve">Gerbaševska, 7094257 </t>
  </si>
  <si>
    <r>
      <t>Ārvalstu finanšu palīdzība - kopā</t>
    </r>
  </si>
  <si>
    <t>Pašvaldību speciālā budžeta izdevumi un tīrie aizdevumi atbilstoši funkcionālajām kategorijām</t>
  </si>
  <si>
    <t>16.tabula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</si>
  <si>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</si>
  <si>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</si>
  <si>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</si>
  <si>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</si>
  <si>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</si>
  <si>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</si>
  <si>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</si>
  <si>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</si>
  <si>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</si>
  <si>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</si>
  <si>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</si>
  <si>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atbilstoši funkcionālajām kategorijām un norēķini</t>
  </si>
  <si>
    <t>2.1.</t>
  </si>
  <si>
    <t>Izdevumi pēc valdības funkcijām</t>
  </si>
  <si>
    <t>2.2.</t>
  </si>
  <si>
    <t>Norēķini</t>
  </si>
  <si>
    <t>Pārvaldnieka vietā -</t>
  </si>
  <si>
    <t>Gerbaševska, 7094257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</si>
  <si>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</si>
  <si>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Pašvaldību speciālā budžeta izdevumi atbilstoši ekonomiskajām kategorijām un finansēšana</t>
  </si>
  <si>
    <t>(2006.gada janvāris - jūnijs )</t>
  </si>
  <si>
    <t>17.tabula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</si>
  <si>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</si>
  <si>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</si>
  <si>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</si>
  <si>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</si>
  <si>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</si>
  <si>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</si>
  <si>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</si>
  <si>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>zemes nodoklis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</si>
  <si>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</si>
  <si>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</si>
  <si>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</si>
  <si>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samaksa komercbankām</t>
  </si>
  <si>
    <t>2140</t>
  </si>
  <si>
    <t>Procentu samaksa par pašvaldību ņemtajiem aizņēmumiem no Valsts kases</t>
  </si>
  <si>
    <t>Kredītu procentu samaksa pārējām organizācijām</t>
  </si>
  <si>
    <t xml:space="preserve">Subsīdijas un dotācijas </t>
  </si>
  <si>
    <t>Dotācijas iestādēm, organizācijām un uzņēmumiem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</si>
  <si>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</si>
  <si>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</si>
  <si>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</si>
  <si>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</si>
  <si>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</si>
  <si>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</si>
  <si>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</si>
  <si>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</si>
  <si>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</si>
  <si>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</si>
  <si>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</si>
  <si>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Valsts (pašvaldību) budžeta aizdevumi </t>
  </si>
  <si>
    <t>t.sk. aizdevumi pašvaldību budžetiem</t>
  </si>
  <si>
    <t>t.sk. atmaksas no pašvaldību budžetiem</t>
  </si>
  <si>
    <t>1.2. No citiem valsts pārvaldes līmeņiem</t>
  </si>
  <si>
    <t>2.2. Budžeta līdzekļu atlikums gada beigās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</si>
  <si>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</si>
  <si>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Valsts (pašvaldību) 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</si>
  <si>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</si>
  <si>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</si>
  <si>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</si>
  <si>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Pašvaldību  budžeta ziedojumu un dāvinājumu ieņēmumi un izdevumi atbilstoši ekonomiskajām kategorijām un finansēšana</t>
  </si>
  <si>
    <t xml:space="preserve">18.tabula 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</si>
  <si>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</si>
  <si>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</si>
  <si>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</si>
  <si>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</si>
  <si>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</si>
  <si>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</si>
  <si>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</si>
  <si>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</si>
  <si>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perioda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</si>
  <si>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</si>
  <si>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</si>
  <si>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</si>
  <si>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</si>
  <si>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</si>
  <si>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</si>
  <si>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Pašvaldību budžeta ziedojumu un dāvinājumu izdevumi atbilstoši ekonomiskajām kategorijām</t>
  </si>
  <si>
    <t xml:space="preserve">19.tabula </t>
  </si>
  <si>
    <t xml:space="preserve">1. Izdevumi kopā (1.1. + 1.2.) </t>
  </si>
  <si>
    <t>1.1. Izdevumi pēc valdības funkcijām</t>
  </si>
  <si>
    <t xml:space="preserve"> </t>
  </si>
  <si>
    <t>Transports,sakari</t>
  </si>
  <si>
    <t>1.2. Norēķini ar pašvaldību budžetiem</t>
  </si>
  <si>
    <t xml:space="preserve">Valsts budžeta aizdevumi un aizdevumu atmaksas </t>
  </si>
  <si>
    <t>20.tabula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</si>
  <si>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</si>
  <si>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</si>
  <si>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</si>
  <si>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</si>
  <si>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</si>
  <si>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</si>
  <si>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 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</si>
  <si>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</si>
  <si>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</si>
  <si>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</si>
  <si>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</si>
  <si>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 xml:space="preserve">Sedas pilsēta </t>
  </si>
  <si>
    <t xml:space="preserve">      - ES fondu līdzfinansēto projektu un pasākumu īstenošana</t>
  </si>
  <si>
    <t>Ances pagasts</t>
  </si>
  <si>
    <t>Aronas pagasts</t>
  </si>
  <si>
    <t>Audriņu pagasts</t>
  </si>
  <si>
    <t>Ābeļu pagasts</t>
  </si>
  <si>
    <t>Ādažu pagasts</t>
  </si>
  <si>
    <t>Bauskas pilsēta</t>
  </si>
  <si>
    <t>Codes pagasts</t>
  </si>
  <si>
    <t>Dikļu pagasts</t>
  </si>
  <si>
    <t>Drustu pagasts</t>
  </si>
  <si>
    <t>Durbes novads</t>
  </si>
  <si>
    <t>Dvietes pagasts</t>
  </si>
  <si>
    <t>Ezernieku pagasts</t>
  </si>
  <si>
    <t>Grobiņas pilsēta</t>
  </si>
  <si>
    <t>Ilūkstes novads</t>
  </si>
  <si>
    <t>Irlavas pagasts</t>
  </si>
  <si>
    <t>Īles pagasts</t>
  </si>
  <si>
    <t>Jelgavas pilsēta</t>
  </si>
  <si>
    <t>Jeru pagasts</t>
  </si>
  <si>
    <t>Jēkabpils pilsēta</t>
  </si>
  <si>
    <t>Kandavas novads</t>
  </si>
  <si>
    <t>Krimuldas pagasts</t>
  </si>
  <si>
    <t>Ķoņu pagasts</t>
  </si>
  <si>
    <t>Lejasciema pagasts</t>
  </si>
  <si>
    <t>Liepas pagasts</t>
  </si>
  <si>
    <t>Limbažu pilsēta</t>
  </si>
  <si>
    <t>Madlienas pagasts</t>
  </si>
  <si>
    <t>Mērdzenes pagasts</t>
  </si>
  <si>
    <t>Mētrienas pagasts</t>
  </si>
  <si>
    <t>Nītaures pagasts</t>
  </si>
  <si>
    <t>Preiļu novads</t>
  </si>
  <si>
    <t>Ramatas pagasts</t>
  </si>
  <si>
    <t>Rundāles pagasts</t>
  </si>
  <si>
    <t>Sakas novads</t>
  </si>
  <si>
    <t>Salacgrīvas pilsēta</t>
  </si>
  <si>
    <t>Salienas pagasts</t>
  </si>
  <si>
    <t>Saulkrastu pilsēta</t>
  </si>
  <si>
    <t>Sesavas pagasts</t>
  </si>
  <si>
    <t>Stružānu pagasts</t>
  </si>
  <si>
    <t>Sventes pagasts</t>
  </si>
  <si>
    <t>Taurenes pagasts</t>
  </si>
  <si>
    <t>Tukuma pilsēta</t>
  </si>
  <si>
    <t>Valkas pilsēta</t>
  </si>
  <si>
    <t xml:space="preserve">      - Pārējie aizdevumi pašvaldībām</t>
  </si>
  <si>
    <t>Aglonas pagasts</t>
  </si>
  <si>
    <t>Aizkraukles novads</t>
  </si>
  <si>
    <t>Aknīstes pilsēta ar lauku teritoriju</t>
  </si>
  <si>
    <t>Alūksnes rajona padome</t>
  </si>
  <si>
    <t>Aulejas pagasts</t>
  </si>
  <si>
    <t>Babītes pagasts</t>
  </si>
  <si>
    <t>Balvu pagasts</t>
  </si>
  <si>
    <t>Balvu pilsēta</t>
  </si>
  <si>
    <t>Beļavas pagasts</t>
  </si>
  <si>
    <t>Braslavas pagasts</t>
  </si>
  <si>
    <t>Bunkas pagasts</t>
  </si>
  <si>
    <t>Cēsu pilsēta</t>
  </si>
  <si>
    <t>Dobeles pilsēta</t>
  </si>
  <si>
    <t>Dunalkas pagasts</t>
  </si>
  <si>
    <t>Engures pagasts</t>
  </si>
  <si>
    <t>Gaigalavas pagasts</t>
  </si>
  <si>
    <t>Galgauskas pagasts</t>
  </si>
  <si>
    <t>Jaunpiebalgas pagasts</t>
  </si>
  <si>
    <t>Jaunsvirlaukas pagasts</t>
  </si>
  <si>
    <t>Jūrmalas pilsēta</t>
  </si>
  <si>
    <t>Kalnciema pilsēta</t>
  </si>
  <si>
    <t>Kantinieku pagasts</t>
  </si>
  <si>
    <t>Kazdangas pagasts</t>
  </si>
  <si>
    <t>Kokneses pagasts</t>
  </si>
  <si>
    <t>Krāslavas novads</t>
  </si>
  <si>
    <t>Kuldīgas rajona padome</t>
  </si>
  <si>
    <t>Lapmežciema pagasts</t>
  </si>
  <si>
    <t>Lestenes pagasts</t>
  </si>
  <si>
    <t>Liepājas pilsēta</t>
  </si>
  <si>
    <t>Lizuma pagasts</t>
  </si>
  <si>
    <t>Lībagu pagasts</t>
  </si>
  <si>
    <t>Līgatnes pilsēta</t>
  </si>
  <si>
    <t>Līvānu novads</t>
  </si>
  <si>
    <t>Ludzas pilsēta</t>
  </si>
  <si>
    <t>Pāles pagasts</t>
  </si>
  <si>
    <t>Zaudējumu atlīdzība, ko fiziskās vai juridiskās personas nodarījušas, pārkāpjot Medību likumā vai citos medības reglamentējošos normatīvajos aktos noteiktās prasības, kā arī nelikumīgi iegūtās medību produkcijas vērtības atlīdzība**</t>
  </si>
  <si>
    <t>12.1.1.9.</t>
  </si>
  <si>
    <t>Kompensācija par zivju resursiem nodarītajiem zaudējumiem</t>
  </si>
  <si>
    <t>12.1.1.8.</t>
  </si>
  <si>
    <t>Maksājums par ūdenstilpju un zvejas tiesību normu un zvejas tiesību izmantošanu (licenci, makšķerēšanas karti)</t>
  </si>
  <si>
    <t>12.3.0.0</t>
  </si>
  <si>
    <t>Ārvalstu finanšu palīdzība - Ieņēmumi no Eiropas Komisijas par Latvijas 2003.-2004.gada valsts programmas "Forest Focus" īstenošanu *</t>
  </si>
  <si>
    <t>Ārvalstu finanšu palīdzība - Ieņēmumi no Eiropas Savienības Latvijas Nacionālās zivsaimniecības datu vākšanas programmas īstenošanai *</t>
  </si>
  <si>
    <t>Satiksmes ministrija - kopā</t>
  </si>
  <si>
    <t>12.1.1.4.</t>
  </si>
  <si>
    <t>Ostu pārvalžu iemaksas</t>
  </si>
  <si>
    <t>12.1.0.2.</t>
  </si>
  <si>
    <t>Iemaksas no Dzelzceļa infrastruktūras fonda</t>
  </si>
  <si>
    <t>12.1.1.6.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</si>
  <si>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</si>
  <si>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</si>
  <si>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</si>
  <si>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</si>
  <si>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</si>
  <si>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</si>
  <si>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</si>
  <si>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</si>
  <si>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darbības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</si>
  <si>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</si>
  <si>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</si>
  <si>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</si>
  <si>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</si>
  <si>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</si>
  <si>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</si>
  <si>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</si>
  <si>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</si>
  <si>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</si>
  <si>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</si>
  <si>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</si>
  <si>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</si>
  <si>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</si>
  <si>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</si>
  <si>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</si>
  <si>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</si>
  <si>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</si>
  <si>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</si>
  <si>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</si>
  <si>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</si>
  <si>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</si>
  <si>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</si>
  <si>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</si>
  <si>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</si>
  <si>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</si>
  <si>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plašsaziņas līdzekļu jomā</t>
  </si>
  <si>
    <t>Reģionālās attīstības un pašvaldību lietu ministrija - kopā</t>
  </si>
  <si>
    <t>12.1.1.5.</t>
  </si>
  <si>
    <t>Ieņēmumi no dzīvojamo māju privatizācijas</t>
  </si>
  <si>
    <t>* - Ārvalstu finanšu palīdzības līdzekļi noteiktu programmu īstenošanai.</t>
  </si>
  <si>
    <t xml:space="preserve">Pārvaldnieka vietā -                               </t>
  </si>
  <si>
    <t>Reinfelde, 7094286</t>
  </si>
  <si>
    <t xml:space="preserve">Oficiālais mēneša pārskats </t>
  </si>
  <si>
    <t xml:space="preserve">     Valsts pamatbudžeta ieņēmumi un  izdevumi pa ministrijām un citām centrālām valsts iestādēm </t>
  </si>
  <si>
    <t xml:space="preserve"> kopā ar ārvalstu finanšu palīdzību</t>
  </si>
  <si>
    <t xml:space="preserve"> (2006.gada janvāris - jūnijs)</t>
  </si>
  <si>
    <t xml:space="preserve"> Rīgā</t>
  </si>
  <si>
    <t>Nr. 1.8-12.10.2/6</t>
  </si>
  <si>
    <t>4.tabula</t>
  </si>
  <si>
    <t>Finansēšanas plāns pārskata periodam</t>
  </si>
  <si>
    <t>Izpilde % pret gada plānu
(4/2)</t>
  </si>
  <si>
    <t>Izpilde % pret finansē-
šanas plānu pārskata periodam
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</si>
  <si>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</si>
  <si>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</si>
  <si>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</si>
  <si>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</si>
  <si>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</si>
  <si>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</si>
  <si>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>Izdevumi - kopā</t>
  </si>
  <si>
    <t xml:space="preserve"> Uzturēšanas izdevumi</t>
  </si>
  <si>
    <t xml:space="preserve">  Kārtējie izdevumi</t>
  </si>
  <si>
    <t xml:space="preserve">    tai skaitā atalgojumi</t>
  </si>
  <si>
    <t>Maksājumi par aizņēmumiem un kredītiem</t>
  </si>
  <si>
    <t xml:space="preserve">  Subsīdijas un dotācijas</t>
  </si>
  <si>
    <t xml:space="preserve">    tai skaitā transferts uz valsts speciālo budžetu</t>
  </si>
  <si>
    <t xml:space="preserve">    no tiem - pašvaldību budžetiem</t>
  </si>
  <si>
    <t xml:space="preserve">    tai skaitā dotācijas iestādēm, organizācijām un uzņēmumiem</t>
  </si>
  <si>
    <t xml:space="preserve">    tai skaitā dotācijas iedzīvotājiem</t>
  </si>
  <si>
    <t xml:space="preserve">    tai skaitā biedru naudas, dalības maksas</t>
  </si>
  <si>
    <t>Izdevumi kapitālieguldījumiem</t>
  </si>
  <si>
    <t xml:space="preserve">   kapitālie izdevumi</t>
  </si>
  <si>
    <t xml:space="preserve">   investīcijas</t>
  </si>
  <si>
    <t xml:space="preserve">Tīrie aizdevumi </t>
  </si>
  <si>
    <t>Fiskālā bilance</t>
  </si>
  <si>
    <t xml:space="preserve">Finansēšana: </t>
  </si>
  <si>
    <t xml:space="preserve"> Aizņēmumi </t>
  </si>
  <si>
    <t>Maksas pakalpojumi un citi pašu ieņēmumu naudas līdzekļu atlikumu izmaiņas palielinājums (-) vai samazinājums (+)</t>
  </si>
  <si>
    <t>Ārvalstu finanšu palīdzības naudas līdzekļu atlikumu palielinājums (-) vai samazinājums (+)</t>
  </si>
  <si>
    <t>01.  Valsts prezidenta kanceleja</t>
  </si>
  <si>
    <t xml:space="preserve">Uzturēšanas izdevumi </t>
  </si>
  <si>
    <t xml:space="preserve"> Kārtējie izdevumi</t>
  </si>
  <si>
    <t>02.  Saeima</t>
  </si>
  <si>
    <t xml:space="preserve">Izdevumi - kopā </t>
  </si>
  <si>
    <t>03.  Ministru Kabinets</t>
  </si>
  <si>
    <t>Uzturēšanas izdevumi</t>
  </si>
  <si>
    <t>10.  Aizsardzības ministrija</t>
  </si>
  <si>
    <t>11.  Ārlietu ministrija</t>
  </si>
  <si>
    <t>12.  Ekonomikas ministrija</t>
  </si>
  <si>
    <t>Transferts no dotācijas no vispārējiem ieņēmumiem</t>
  </si>
  <si>
    <t xml:space="preserve">Transferts no ārvalstu finanšu palīdzības </t>
  </si>
  <si>
    <t>13.  Finanšu ministrija</t>
  </si>
  <si>
    <t>tai skaitā dotācijas no vispārējiem ieņēmumiem transferts uz valsts pamatbudžetu</t>
  </si>
  <si>
    <t>tai skaitā ārvalstu finanšu palīdzības transferts uz valsts pamatbudžetu</t>
  </si>
  <si>
    <t>Tīrie aizdevumi</t>
  </si>
  <si>
    <t>14.  Iekšlietu ministrija</t>
  </si>
  <si>
    <t>15.  Izglītības un zinātnes ministrija</t>
  </si>
  <si>
    <t>Transferts no ārvalstu finanšu palīdzības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</si>
  <si>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</si>
  <si>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</si>
  <si>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</si>
  <si>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</si>
  <si>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</si>
  <si>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</si>
  <si>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</si>
  <si>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</si>
  <si>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</si>
  <si>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</si>
  <si>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</si>
  <si>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</si>
  <si>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</si>
  <si>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</si>
  <si>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</si>
  <si>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</si>
  <si>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</si>
  <si>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</si>
  <si>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</si>
  <si>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</si>
  <si>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</si>
  <si>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</si>
  <si>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</si>
  <si>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</si>
  <si>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</si>
  <si>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</si>
  <si>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>68. NATO valstu valdību vadītāju sanāksmes un ar to saistīto  drošības pasākumu nodrošināšana</t>
  </si>
  <si>
    <t>70. Valsts un pašvaldību institūcijām jauno klasifikāciju, pārskatu un grāmatvedības noteikumu  ieviešanai</t>
  </si>
  <si>
    <t>72. Programmatūras licenču pirkšana, noma un regulāra atjaunošana</t>
  </si>
  <si>
    <t>Informatīvi</t>
  </si>
  <si>
    <t>Atmaksa valsts pamatbudžetā par ERAF, ESF, ELVGF, EK iniciatīvu "EQUAL" un "INTERREG" finansējumu - konsolidējamā pozīcija</t>
  </si>
  <si>
    <t xml:space="preserve">Valsts pamatbudžeta savstarpējie maksājumi - konsolidējamā pozīcija </t>
  </si>
  <si>
    <t xml:space="preserve">   Transferts no dotācijas no vispārējiem ieņēmumiem</t>
  </si>
  <si>
    <t xml:space="preserve">   Transferts no ārvalstu finanšu palīdzības</t>
  </si>
  <si>
    <t xml:space="preserve">   tai skaitā dotācijas no vispārējiem ieņēmumiem transferts uz valsts pamatbudžetu</t>
  </si>
  <si>
    <t xml:space="preserve">   tai skaitā  ārvalstu finanšu palīdzības transferts uz valsts pamatbudžetu</t>
  </si>
  <si>
    <t xml:space="preserve">Pārvaldnieka vietā -                                                                     </t>
  </si>
  <si>
    <t>Krūmiņa, 7094384</t>
  </si>
  <si>
    <t>Valsts pamatbudžeta ieņēmumi un izdevumi atbilstoši ekonomiskajām kategorijām</t>
  </si>
  <si>
    <t>Nr._1.8-12.10.2/6</t>
  </si>
  <si>
    <t>5.tabula</t>
  </si>
  <si>
    <t>Klasifikā-cijas kods</t>
  </si>
  <si>
    <t>Izpilde % pret gada plānu      (5/3)</t>
  </si>
  <si>
    <t>Izpilde % pret finansē-šanas plānu pārskata periodam       (5/4)</t>
  </si>
  <si>
    <t>I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</si>
  <si>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</si>
  <si>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</si>
  <si>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</si>
  <si>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</si>
  <si>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>II</t>
  </si>
  <si>
    <t>KOPĀ IZDEVUMI</t>
  </si>
  <si>
    <t xml:space="preserve">Kārtējie izdevumi 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</si>
  <si>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</si>
  <si>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</si>
  <si>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</si>
  <si>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</si>
  <si>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1486,1487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</si>
  <si>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kārtējie</t>
  </si>
  <si>
    <t>1300, 1600,1900</t>
  </si>
  <si>
    <t xml:space="preserve">        pārēji kārtējie izdevumi</t>
  </si>
  <si>
    <t xml:space="preserve">        aizņēmumu atmaksa pamatbudžetā</t>
  </si>
  <si>
    <t xml:space="preserve">      Kredītu procentu samaksa</t>
  </si>
  <si>
    <t xml:space="preserve">       Procentu samaksa ārvalstu institūcijām</t>
  </si>
  <si>
    <t>Subsīdijas un dotācijas</t>
  </si>
  <si>
    <t>Subsīdijas</t>
  </si>
  <si>
    <t xml:space="preserve"> tai skaitā valsts budžeta līdzfinansējums  SAPARD projektiem pašvaldībām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</si>
  <si>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</si>
  <si>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</si>
  <si>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</si>
  <si>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no tiem: pašvaldībām</t>
  </si>
  <si>
    <t xml:space="preserve">                       pārējiem pārvadātājiem</t>
  </si>
  <si>
    <t>Rēzeknes rajona padome</t>
  </si>
  <si>
    <t xml:space="preserve">Riebiņu novads </t>
  </si>
  <si>
    <t>Rikavas pagasts</t>
  </si>
  <si>
    <t>Rīgas pilsēta</t>
  </si>
  <si>
    <t>Rīgas rajona padome</t>
  </si>
  <si>
    <t>Robežnieku pagasts</t>
  </si>
  <si>
    <t>Rojas pagasts</t>
  </si>
  <si>
    <t>Ropažu novada dome</t>
  </si>
  <si>
    <t>Rubas pagasts</t>
  </si>
  <si>
    <t>Rubenes pagasts</t>
  </si>
  <si>
    <t>Rucavas pagasts</t>
  </si>
  <si>
    <t>Rūjienas pilsēta</t>
  </si>
  <si>
    <t>Sabiles novads</t>
  </si>
  <si>
    <t>Sakstagala pagasts</t>
  </si>
  <si>
    <t>Salacgrīvas pilsēta ar lauku teritoriju</t>
  </si>
  <si>
    <t>Salas pagasts (Jēkabpils raj.)</t>
  </si>
  <si>
    <t>Salas pagasts (Rīgas raj.)</t>
  </si>
  <si>
    <t>Salaspils novads</t>
  </si>
  <si>
    <t>Saldus pagasts</t>
  </si>
  <si>
    <t>Saldus rajona padome</t>
  </si>
  <si>
    <t>Sarkaņu pagasts</t>
  </si>
  <si>
    <t>Seces pagasts</t>
  </si>
  <si>
    <t>Sējas pagasts</t>
  </si>
  <si>
    <t>Sidrabenes pagasts</t>
  </si>
  <si>
    <t>Skaistas pagasts</t>
  </si>
  <si>
    <t>Skaistkalnes pagasts</t>
  </si>
  <si>
    <t>Skaņkalnes pagasts</t>
  </si>
  <si>
    <t>Skrudalienas pagasts</t>
  </si>
  <si>
    <t>Skrundas pilsēta</t>
  </si>
  <si>
    <t>Skujenes pagasts</t>
  </si>
  <si>
    <t>Skultes pagasts</t>
  </si>
  <si>
    <t>Smārdes pagasts</t>
  </si>
  <si>
    <t>Smiltenes pilsēta</t>
  </si>
  <si>
    <t>Stalbes pagasts</t>
  </si>
  <si>
    <t>Stelpes pagasts</t>
  </si>
  <si>
    <t>Stendes pilsēta</t>
  </si>
  <si>
    <t>Stopiņu novads</t>
  </si>
  <si>
    <t>Straupes pagasts</t>
  </si>
  <si>
    <t>Strenču pilsētas dome</t>
  </si>
  <si>
    <t>Suntažu pagasts</t>
  </si>
  <si>
    <t>Suntažu pagasta padome</t>
  </si>
  <si>
    <t>Susāju pagasts</t>
  </si>
  <si>
    <t>Sutru pagasts</t>
  </si>
  <si>
    <t>Svariņu pagasts</t>
  </si>
  <si>
    <t>Svētes pagasts</t>
  </si>
  <si>
    <t>Šķaunes pagasts</t>
  </si>
  <si>
    <t>Šķeltovas pagasts</t>
  </si>
  <si>
    <t>Šķēdes pagasts</t>
  </si>
  <si>
    <t>Šķilbēnu pagasts</t>
  </si>
  <si>
    <t>Talsu pilsēta</t>
  </si>
  <si>
    <t>Talsu pilsētas dome</t>
  </si>
  <si>
    <t>Talsu rajona padome</t>
  </si>
  <si>
    <t xml:space="preserve">Tērvetes novads </t>
  </si>
  <si>
    <t>Tilžas pagasts</t>
  </si>
  <si>
    <t>Tirzas pagasts</t>
  </si>
  <si>
    <t>Trikātas pagasts</t>
  </si>
  <si>
    <t>Tukuma pilsētas dome</t>
  </si>
  <si>
    <t>Tukuma rajona padome</t>
  </si>
  <si>
    <t>Turlavas pagasts</t>
  </si>
  <si>
    <t>Ukru pagasts</t>
  </si>
  <si>
    <t>Umurgas pagasts</t>
  </si>
  <si>
    <t>Užavas pagasts</t>
  </si>
  <si>
    <t>Ūdrīšu pagasts</t>
  </si>
  <si>
    <t>Vadakstes pagasts</t>
  </si>
  <si>
    <t>Vaidavas pagasts</t>
  </si>
  <si>
    <t>Vaives pagasts</t>
  </si>
  <si>
    <t>Valgundes pagasts</t>
  </si>
  <si>
    <t>Valles pagasts</t>
  </si>
  <si>
    <t>Valmieras pilsēta</t>
  </si>
  <si>
    <t>Vandzenes pagasts</t>
  </si>
  <si>
    <t>Vangažu pilsēta</t>
  </si>
  <si>
    <t>Varakļānu pilsēta</t>
  </si>
  <si>
    <t>Variņu pagasts</t>
  </si>
  <si>
    <t>Vānes pagasts</t>
  </si>
  <si>
    <t>Vārkavas pagasts</t>
  </si>
  <si>
    <t>Vārkavas novads</t>
  </si>
  <si>
    <t>Vārmes pagasts</t>
  </si>
  <si>
    <t>Vārves pagasts</t>
  </si>
  <si>
    <t>Veclaicenes pagasts</t>
  </si>
  <si>
    <t>Vecumnieku pagasts</t>
  </si>
  <si>
    <t>Ventspils rajona padome</t>
  </si>
  <si>
    <t>Vestienas pagasts</t>
  </si>
  <si>
    <t>Viesatu pagasts</t>
  </si>
  <si>
    <t>Viesītes pilsēta ar lauku teritoriju</t>
  </si>
  <si>
    <t>Viesturu pagasts</t>
  </si>
  <si>
    <t>Vijciema pagasts</t>
  </si>
  <si>
    <t>Viļakas pilsēta</t>
  </si>
  <si>
    <t>Viļķenes pagasts</t>
  </si>
  <si>
    <t>Virbu pagasts</t>
  </si>
  <si>
    <t>Virbu pagasta padome</t>
  </si>
  <si>
    <t>Vircavas pagasts</t>
  </si>
  <si>
    <t>Virgas pagasts</t>
  </si>
  <si>
    <t>Višķu pagasts</t>
  </si>
  <si>
    <t>Vīksnas pagasts</t>
  </si>
  <si>
    <t>Vītiņu pagasts</t>
  </si>
  <si>
    <t>Zaļenieku pagasts</t>
  </si>
  <si>
    <t>Zantes pagasts</t>
  </si>
  <si>
    <t>Zaņas pagasts</t>
  </si>
  <si>
    <t>Zasas pagasts</t>
  </si>
  <si>
    <t>Zaubes pagasts</t>
  </si>
  <si>
    <t>Zentenes pagasts</t>
  </si>
  <si>
    <t>Ziemeru pagasts</t>
  </si>
  <si>
    <t>Ziemeru pagasta padome</t>
  </si>
  <si>
    <t>Zirņu pagasts</t>
  </si>
  <si>
    <t>Ziru pagasts</t>
  </si>
  <si>
    <t>Zlēku pagasts</t>
  </si>
  <si>
    <t>Zosēnu pagasts</t>
  </si>
  <si>
    <t>Zvirgzdenes pagasts</t>
  </si>
  <si>
    <t>Žīguru pagasts</t>
  </si>
  <si>
    <t>3.2. No pašvaldību uzņēmumiem</t>
  </si>
  <si>
    <t>Jūrmalas pilsētas Siltumtīkli</t>
  </si>
  <si>
    <t>SIA "Saldus siltums"</t>
  </si>
  <si>
    <t>SIA "Wesemann"</t>
  </si>
  <si>
    <t xml:space="preserve">Rīgas pilsētas SIA "Avota nami" </t>
  </si>
  <si>
    <t xml:space="preserve">Ropažu pagasta SIA "Ciemats" </t>
  </si>
  <si>
    <t xml:space="preserve">     - EV04 Daugavpils ūdensapgāde un kanalizācija</t>
  </si>
  <si>
    <t xml:space="preserve">     - Vides projekts Liepājai (Pasaules Banka)</t>
  </si>
  <si>
    <t xml:space="preserve">   -Bauskas siltums SIA</t>
  </si>
  <si>
    <t xml:space="preserve">   -Brocēnu siltums SIA</t>
  </si>
  <si>
    <t xml:space="preserve">   - Iecavas siltums SIA</t>
  </si>
  <si>
    <t xml:space="preserve">   - Salaspils siltums SIA</t>
  </si>
  <si>
    <t xml:space="preserve">   - Tukuma ūdens SIA</t>
  </si>
  <si>
    <t xml:space="preserve">   - Ūdeka SIA</t>
  </si>
  <si>
    <t xml:space="preserve">   - Tukuma siltums SIA</t>
  </si>
  <si>
    <t>4. No pārējiem</t>
  </si>
  <si>
    <t xml:space="preserve">     - TRt08  Valsts nozīmes datu pārraides tīkla (VNDP) izveide</t>
  </si>
  <si>
    <t xml:space="preserve">     - Liepājas reģiona sadzīves atkritumu apsaimniekošanas projekts (Pasaules banka)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</si>
  <si>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</si>
  <si>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</si>
  <si>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</si>
  <si>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</si>
  <si>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Daugavpils ūdens SIA</t>
  </si>
  <si>
    <t xml:space="preserve">     Dobeles rajona Sociālās aprūpes centrs</t>
  </si>
  <si>
    <t xml:space="preserve">     Maltas dzīvokļu-komunālās saim. uzņēmums SIA</t>
  </si>
  <si>
    <t xml:space="preserve">     Doma SIA</t>
  </si>
  <si>
    <t xml:space="preserve">     Grindeks A/S</t>
  </si>
  <si>
    <t xml:space="preserve">     Latvijas Nafta</t>
  </si>
  <si>
    <t xml:space="preserve">     Pārtikas un veterinārais dienests</t>
  </si>
  <si>
    <t xml:space="preserve">      - Lauku attīstības projekts (Pasaules Banka)</t>
  </si>
  <si>
    <t xml:space="preserve">      Baltic Trust Bank</t>
  </si>
  <si>
    <t xml:space="preserve">      Latvijas Hipotēku un zemes banka</t>
  </si>
  <si>
    <t xml:space="preserve">      Parex banka</t>
  </si>
  <si>
    <t xml:space="preserve">      - VAS "Privatizācijas Aģentūra"</t>
  </si>
  <si>
    <t xml:space="preserve">      - Unibankas sliktie kredīti</t>
  </si>
  <si>
    <t>*2006.gadā no ERAF projektiem izsniegtajiem aizdevumiem atmaksāti 423 728.00 lati</t>
  </si>
  <si>
    <t>Bērziņa, 7094334</t>
  </si>
  <si>
    <t xml:space="preserve">Valsts kases kontu atlikumi kredītiestādēs </t>
  </si>
  <si>
    <t>(2006.gada jūnijs)</t>
  </si>
  <si>
    <t xml:space="preserve">       Nr.1.8-12.10.2/6</t>
  </si>
  <si>
    <t>21.tabula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</si>
  <si>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</si>
  <si>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</si>
  <si>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</si>
  <si>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</si>
  <si>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</si>
  <si>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</si>
  <si>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</si>
  <si>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</si>
  <si>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</si>
  <si>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</si>
  <si>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</si>
  <si>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</si>
  <si>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(2.1.)</t>
  </si>
  <si>
    <t>2.1. Norēķinu konti</t>
  </si>
  <si>
    <t>Valsts kases pārvaldnieks</t>
  </si>
  <si>
    <t>A.Veiss</t>
  </si>
  <si>
    <t>Bērziņa,  7094334</t>
  </si>
  <si>
    <t xml:space="preserve">Ārvalstu finanšu palīdzības un valsts budžeta investīciju projekti </t>
  </si>
  <si>
    <t>22.tabula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</si>
  <si>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</si>
  <si>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</si>
  <si>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</si>
  <si>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</si>
  <si>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>Dotācijas no vispārējiem ieņēmumiem</t>
  </si>
  <si>
    <t>Transferti no dotācijas no vispārējiem ieņēmumiem</t>
  </si>
  <si>
    <t>Transferti ārvalstu finanšu palīdzībai</t>
  </si>
  <si>
    <t xml:space="preserve">     Izdevumi - kopā*</t>
  </si>
  <si>
    <t xml:space="preserve">            Iemaksas starptautiskajās organizācijās</t>
  </si>
  <si>
    <t xml:space="preserve">Ārvalstu finanšu palīdzības transferts uz valsts pamatbudžetu </t>
  </si>
  <si>
    <t xml:space="preserve">            Pārējās subsīdijas un dotācijas </t>
  </si>
  <si>
    <t xml:space="preserve">         Kapitālie izdevumi</t>
  </si>
  <si>
    <t xml:space="preserve"> Investīcijas</t>
  </si>
  <si>
    <t xml:space="preserve">Ārvalstu finanšu palīdzības naudas līdzekļu atlikumu izmaiņas palielinājums (-) vai samazinājums (+) </t>
  </si>
  <si>
    <t>Maksas pakalpojumi un citu pašu ieņēmumu naudas līdzekļu atlikumu izmaiņas palielinājums (-) vai samazinājums (+)</t>
  </si>
  <si>
    <t>Atmaksa valsts pamatbudžetā par ERAF, ESF,ELVGF,EK iniciatīvas "EQUAL" un "INTERREG" finansējumu - konsolidējamā pozīcija</t>
  </si>
  <si>
    <t xml:space="preserve">Pārējās subsīdijas un dotācijas </t>
  </si>
  <si>
    <t>Valsts pamatbudžeta savstarpējie maksājumi - konsolidējamā pozīcija</t>
  </si>
  <si>
    <t>Dotācijas no vispārējiemieņēmumiem transferts uz valsts pamatbudžetu</t>
  </si>
  <si>
    <t>Ārvalstu finanšu palīdzības transferts uz valsts pamatbudžetu</t>
  </si>
  <si>
    <t>Phare programma - kopā</t>
  </si>
  <si>
    <t xml:space="preserve">Transferti no ārvalstu finanšu palīdzības </t>
  </si>
  <si>
    <t xml:space="preserve">Transferti no dotācijas no vispārējiem ieņēmumiem </t>
  </si>
  <si>
    <t>Dotācijas no vispārējiem ieņēmumiem transferts uz valsts pamatbudžetu</t>
  </si>
  <si>
    <t>Pārejas perioda palīdzība - kopā</t>
  </si>
  <si>
    <t>SAPARD programma - kopā</t>
  </si>
  <si>
    <t>Kohēzijas fonds - kopā</t>
  </si>
  <si>
    <t xml:space="preserve"> Kapitālie izdevumi</t>
  </si>
  <si>
    <t>Attiecināmās izmaksas</t>
  </si>
  <si>
    <t>Neattiecināmās izmaksas</t>
  </si>
  <si>
    <t>Eiropas Reģionālās attīstības fonds (ERAF) - kopā</t>
  </si>
  <si>
    <t xml:space="preserve">        Kapitālie izdevumi</t>
  </si>
  <si>
    <t>Atmaksa valsts pamatbudžetā par ERAF finansējumu - konsolidējamā pozīcija</t>
  </si>
  <si>
    <t>Eiropas Sociālais fonds (ESF) - kopā</t>
  </si>
  <si>
    <t>Atmaksa valsts pamatbudžetā par ESF finansējumu - konsolidējamā pozīcija</t>
  </si>
  <si>
    <t>Eiropas Lauksaimniecības virzības un garantiju fonda (ELVGF) virzības daļa - kopā</t>
  </si>
  <si>
    <t xml:space="preserve">Dotācijas iestādēm, organizācijām un komersantiem </t>
  </si>
  <si>
    <t>Atmaksa valsts pamatbudžetā par ELVGF finansējumu - konsolidējamā pozīcija</t>
  </si>
  <si>
    <t>Zivsaimniecības vadības finanšu instruments (ZVFI) - kopā</t>
  </si>
  <si>
    <t>Eiropas Lauksaimniecības virzības un garantiju fonda (ELVGF) garantiju daļa - kopā</t>
  </si>
  <si>
    <t>Eiropas Kopienas iniciatīvas - kopā</t>
  </si>
  <si>
    <t>Iemaksas starptautiskajās organizācijās</t>
  </si>
  <si>
    <t>Atmaksa valsts pamatbudžetā par EK iniciatīvas "EQUAL" un "INTERREG" finansē'umu - konsolidējamā pozīcija</t>
  </si>
  <si>
    <t>Citas Eiropas Kopienas programmas - kopā</t>
  </si>
  <si>
    <t>Eiropas Kopienas atbalsts transporta, telekomunikāciju un enerģijas infrastruktūras tīkliem (TEN-T budžets) - kopā</t>
  </si>
  <si>
    <t xml:space="preserve">Dotācijas no vispārējiem ieņēmumiem </t>
  </si>
  <si>
    <t>Eiropas Ekonomiskās zonas un Norvēģijas finanšu instrumenti - kopā</t>
  </si>
  <si>
    <t xml:space="preserve">Investīcijas (izņemot ārvalstu finanšu palīdzības programmu projektus) - kopā </t>
  </si>
  <si>
    <t>Pārējās saistības - kopā</t>
  </si>
  <si>
    <t>NATO drošības investīciju programma - kopā</t>
  </si>
  <si>
    <t>Eiropas Savienības Solidaritātes fonds- kopā</t>
  </si>
  <si>
    <t>02 Saeima</t>
  </si>
  <si>
    <t>03 Ministru kabinets</t>
  </si>
  <si>
    <t>Phare programma kopā</t>
  </si>
  <si>
    <t>10 Aizsardzības ministrija</t>
  </si>
  <si>
    <t>Investīcijas (izņemot ārvalstu finanšu palīdzības programmu projektus) - kopā</t>
  </si>
  <si>
    <t>11 Ārlietu ministrija</t>
  </si>
  <si>
    <t>12 Ekonomikas ministrija</t>
  </si>
  <si>
    <t>13 Finanšu ministrija</t>
  </si>
  <si>
    <t>14 Iekšlietu ministrija</t>
  </si>
  <si>
    <t>15 Izglītības un zinātnes ministrija</t>
  </si>
  <si>
    <t>Āvalstu finanšu palīdzības naudas līdzekļu atlikumu izmaiņas palielinājums (-) vai samazinājums (+)</t>
  </si>
  <si>
    <t>fiskālā bilance</t>
  </si>
  <si>
    <t xml:space="preserve">        Subsīdijas un dotācijas</t>
  </si>
  <si>
    <t>16 Zemkopības ministrija</t>
  </si>
  <si>
    <t xml:space="preserve">         Ārvalstu finanšu palīdzība</t>
  </si>
  <si>
    <t>17 Satiksmes ministrija</t>
  </si>
  <si>
    <t>18 Labklājības ministrija</t>
  </si>
  <si>
    <t>19 Tieslietu ministrija</t>
  </si>
  <si>
    <t>21 Vides ministrija</t>
  </si>
  <si>
    <t>22 Kultūras ministrija</t>
  </si>
  <si>
    <t>24 Valsts kontrole</t>
  </si>
  <si>
    <t>28 Augstākā tiesa</t>
  </si>
  <si>
    <t>29 Veselības ministrija</t>
  </si>
  <si>
    <t>35 Centrālā vēlēšanu komisija</t>
  </si>
  <si>
    <t>36 Bērnu un ģimenes lietu ministrija</t>
  </si>
  <si>
    <t>45 Īpašu uzdevumu ministra sabiedrības
     integrācijas lietās sekretariāts</t>
  </si>
  <si>
    <t>48 Valsts cilvēktiesību birojs</t>
  </si>
  <si>
    <t>57 Īpašu uzdevumu ministra elektroniskās pārvaldes lietās sekretariāts</t>
  </si>
  <si>
    <t xml:space="preserve">     Izdevumi - kopā</t>
  </si>
  <si>
    <t>Izdevumi-kopā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</si>
  <si>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</si>
  <si>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</si>
  <si>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</si>
  <si>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</t>
  </si>
  <si>
    <t xml:space="preserve">Maksas pakalpojumi un citi pašu ieņēmumi </t>
  </si>
  <si>
    <t xml:space="preserve">         Īpašiem mērķiem iezīmētie ieņēmumi</t>
  </si>
  <si>
    <t xml:space="preserve">*- ailē "Izpilde no gada sākuma" t.sk. valūtas kursa svārstības - 7157 lati </t>
  </si>
  <si>
    <t xml:space="preserve">Pārvaldnieka vietā -          </t>
  </si>
  <si>
    <t>Gerbaševska,  7094257</t>
  </si>
  <si>
    <t>Programmas “Valsts aizsardzība, drošība un integrācija NATO” izpilde</t>
  </si>
  <si>
    <t>23.tabula</t>
  </si>
  <si>
    <t>Izpilde % pret gada plānu          (3/2)</t>
  </si>
  <si>
    <t>Aizsardzības ministrija</t>
  </si>
  <si>
    <t>Ministru kabinets</t>
  </si>
  <si>
    <t>Informācijas analīzes dienests</t>
  </si>
  <si>
    <t>Ārlietu ministrija</t>
  </si>
  <si>
    <t>Latvijas dalības NATO nodrošināšanai</t>
  </si>
  <si>
    <t>Iekšlietu ministrija</t>
  </si>
  <si>
    <t>Mobilizācijas gatavības sistēmas darbības izdevumi</t>
  </si>
  <si>
    <t>Robežsardze</t>
  </si>
  <si>
    <t>Satversmes aizsardzības birojs</t>
  </si>
  <si>
    <t>Latvijas Bankas apsardze</t>
  </si>
  <si>
    <t>Katastrofu medicīnas centrs</t>
  </si>
  <si>
    <t>KOPĀ</t>
  </si>
  <si>
    <t xml:space="preserve">Pārvaldnieka vietā -                       </t>
  </si>
  <si>
    <t>Valsts budžeta dotācija apgādnieka zaudējuma pensiju izmaksai</t>
  </si>
  <si>
    <t>04.02.00. Nodarbinātības speciālais budžets</t>
  </si>
  <si>
    <t xml:space="preserve">  Īpašiem mērķiem iezīmēti ieņēmumi</t>
  </si>
  <si>
    <t xml:space="preserve"> Valsts sociālās apdrošināšanas speciālā budžeta saņemtie transferta pārskaitījumi</t>
  </si>
  <si>
    <t>No darba negadījumu speciālā budžeta 
sociālajai apdrošināšanai bezdarba gadījumam</t>
  </si>
  <si>
    <t>No invaliditātes, maternitātes un slimības speciālā budžeta apdrošināšanai bezdarba gadījumam</t>
  </si>
  <si>
    <t xml:space="preserve"> Saņemtās dotācijas no valsts pamatbudžeta</t>
  </si>
  <si>
    <t xml:space="preserve">       tai skaitā atalgojumi</t>
  </si>
  <si>
    <t>04.03.00. Darba negadījumu speciālais budžets</t>
  </si>
  <si>
    <t>04.04.00. Invaliditātes, maternitātes un slimības speciālais  budžets</t>
  </si>
  <si>
    <t>Ieņēmumi – kopā</t>
  </si>
  <si>
    <t>Īpašiem mērķiem iezīmēti ieņēmumi</t>
  </si>
  <si>
    <t>tai skaitā aizņēmuma atmaksa pamatbudžetā</t>
  </si>
  <si>
    <t>04.05.00. Valsts sociālās apdrošināšanas aģentūras speciālais budžets</t>
  </si>
  <si>
    <t>Pārējie iepriekš nekvalificētie īpašiem mērķiem noteiktie ieņēmumi</t>
  </si>
  <si>
    <t xml:space="preserve"> Valsts sociālās apdrošināšanas speciālā 
 budžeta saņemtie transferta pārskaitījumi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</si>
  <si>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</si>
  <si>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</si>
  <si>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</si>
  <si>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</si>
  <si>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 xml:space="preserve">  Maksas pakalpojumi un citi pašu ieņēmumi</t>
  </si>
  <si>
    <t>kods 0720 =</t>
  </si>
  <si>
    <t xml:space="preserve">Pārvaldnieka vietā -                                  </t>
  </si>
  <si>
    <t>Reinfelde 7094286</t>
  </si>
  <si>
    <r>
      <t xml:space="preserve">  Īpašiem mērķiem iezīmēti ieņēmumi </t>
    </r>
    <r>
      <rPr>
        <vertAlign val="superscript"/>
        <sz val="10"/>
        <rFont val="Times New Roman"/>
        <family val="1"/>
      </rPr>
      <t>1</t>
    </r>
  </si>
  <si>
    <r>
      <t xml:space="preserve">  Maksas pakalpojumi un citi pašu ieņēmumi</t>
    </r>
    <r>
      <rPr>
        <sz val="10"/>
        <rFont val="Times New Roman"/>
        <family val="1"/>
      </rPr>
      <t xml:space="preserve"> </t>
    </r>
  </si>
  <si>
    <r>
      <t xml:space="preserve">1. Uzturēšanas izdevumi
 </t>
    </r>
    <r>
      <rPr>
        <sz val="10"/>
        <rFont val="Times New Roman"/>
        <family val="1"/>
      </rPr>
      <t>(1000+2000+3000)</t>
    </r>
  </si>
  <si>
    <r>
      <t>Subsīdijas un dotācijas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</t>
    </r>
  </si>
  <si>
    <r>
      <t xml:space="preserve">  Maksas pakalpojumi un citi pašu ieņēmumi</t>
    </r>
  </si>
  <si>
    <r>
      <t>Subsīdijas un dotācijas</t>
    </r>
    <r>
      <rPr>
        <sz val="10"/>
        <rFont val="Times New Roman"/>
        <family val="1"/>
      </rPr>
      <t xml:space="preserve"> </t>
    </r>
  </si>
  <si>
    <r>
      <t>1</t>
    </r>
    <r>
      <rPr>
        <sz val="9"/>
        <rFont val="Times New Roman"/>
        <family val="1"/>
      </rPr>
      <t xml:space="preserve"> - Aile "Izpilde no gada sākuma" konsolidēta par valsts sociālās apdrošināšanas iekšējiem transfertiem - Ls</t>
    </r>
  </si>
  <si>
    <t>Valsts budžeta ziedojumu un dāvinājumu ieņēmumi un izdevumi pa ministrijām
un citām centrālajām valsts iestādēm</t>
  </si>
  <si>
    <t>8.tabula</t>
  </si>
  <si>
    <t>Ieņēmumi - kopā *</t>
  </si>
  <si>
    <t>Izdevumi - kopā *</t>
  </si>
  <si>
    <t xml:space="preserve">   Kārtējie izdevumi</t>
  </si>
  <si>
    <t xml:space="preserve">                      pārējie kārtējie</t>
  </si>
  <si>
    <t xml:space="preserve">     Maksājumi par aizņēmumiem un kredītiem</t>
  </si>
  <si>
    <t xml:space="preserve">   Subsīdijas un dotācijas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</si>
  <si>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</si>
  <si>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</si>
  <si>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</si>
  <si>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</si>
  <si>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</si>
  <si>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</si>
  <si>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</si>
  <si>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</si>
  <si>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 xml:space="preserve">   Maksājumi par aizņēmumiem un kredītiem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</si>
  <si>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</si>
  <si>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</si>
  <si>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</si>
  <si>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</si>
  <si>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</si>
  <si>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</si>
  <si>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 xml:space="preserve">                    pārējie kārtējie</t>
  </si>
  <si>
    <t>14. Iekšlietu ministrija</t>
  </si>
  <si>
    <t xml:space="preserve">     tai skaitā dotācijas iedzīvotājiem</t>
  </si>
  <si>
    <t>15. Izglītības un zinātnes ministrija</t>
  </si>
  <si>
    <t>16. Zemkopības ministrija</t>
  </si>
  <si>
    <t>17. Satiksmes ministrija</t>
  </si>
  <si>
    <t xml:space="preserve">     tai skaitā pārējie kārtējie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</si>
  <si>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</si>
  <si>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</si>
  <si>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</si>
  <si>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</si>
  <si>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</si>
  <si>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</si>
  <si>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</si>
  <si>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</si>
  <si>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</si>
  <si>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</si>
  <si>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</si>
  <si>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</si>
  <si>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</si>
  <si>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</si>
  <si>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</si>
  <si>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</si>
  <si>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</si>
  <si>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</si>
  <si>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</si>
  <si>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 xml:space="preserve">    * Aile "Izpilde no gada sākuma" konsolidēta par Kultūrkapitāla fonda līdzekļiem: ieņēmumi - Kultūras ministrija Ls 55 835;</t>
  </si>
  <si>
    <t xml:space="preserve">      izdevumi - Kultūras ministrijai Ls 194 670.</t>
  </si>
  <si>
    <t xml:space="preserve">Pārvaldnieka vietā -                                </t>
  </si>
  <si>
    <t xml:space="preserve">                     Valsts budžeta ziedojumu un dāvinājumu ieņēmumi un izdevumi 
atbilstoši ekonomiskajām kategorijām</t>
  </si>
  <si>
    <t>9.tabula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</si>
  <si>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</si>
  <si>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</si>
  <si>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</si>
  <si>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</si>
  <si>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</si>
  <si>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</si>
  <si>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</si>
  <si>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>Kārtējie izdevumi</t>
  </si>
  <si>
    <t xml:space="preserve">        atalgojumi </t>
  </si>
  <si>
    <t xml:space="preserve">        valsts sociālās apdrošināšanas obligātās iemaksas</t>
  </si>
  <si>
    <t>Pašvaldību pamatbudžeta ieņēmumi</t>
  </si>
  <si>
    <t>Nr.1.8.-12.10.2/6</t>
  </si>
  <si>
    <t xml:space="preserve">12.tabula 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</si>
  <si>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</si>
  <si>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</si>
  <si>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</si>
  <si>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</si>
  <si>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</si>
  <si>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</si>
  <si>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</si>
  <si>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</si>
  <si>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</si>
  <si>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</si>
  <si>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</si>
  <si>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</si>
  <si>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</si>
  <si>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</si>
  <si>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</si>
  <si>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</si>
  <si>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</si>
  <si>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</si>
  <si>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</si>
  <si>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</si>
  <si>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</si>
  <si>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</si>
  <si>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</si>
  <si>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</si>
  <si>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</si>
  <si>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</si>
  <si>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</si>
  <si>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</si>
  <si>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</si>
  <si>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</si>
  <si>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</si>
  <si>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</si>
  <si>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</si>
  <si>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</si>
  <si>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</si>
  <si>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</si>
  <si>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</si>
  <si>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</si>
  <si>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</si>
  <si>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</si>
  <si>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</si>
  <si>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</si>
  <si>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</si>
  <si>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</si>
  <si>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Dividendes (maksājumi par valsts (pašvaldību) kapitāla izmantošanu)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</si>
  <si>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</si>
  <si>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</si>
  <si>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</si>
  <si>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</si>
  <si>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</si>
  <si>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</si>
  <si>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</si>
  <si>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</si>
  <si>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</si>
  <si>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</si>
  <si>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</si>
  <si>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</si>
  <si>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</si>
  <si>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</si>
  <si>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</si>
  <si>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</si>
  <si>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</si>
  <si>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</si>
  <si>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</si>
  <si>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</si>
  <si>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par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</si>
  <si>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</si>
  <si>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</si>
  <si>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</si>
  <si>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</si>
  <si>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</si>
  <si>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</si>
  <si>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</si>
  <si>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</si>
  <si>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</si>
  <si>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</si>
  <si>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</si>
  <si>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</si>
  <si>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</si>
  <si>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</si>
  <si>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par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</si>
  <si>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</si>
  <si>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</si>
  <si>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</si>
  <si>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</si>
  <si>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</si>
  <si>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</si>
  <si>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</si>
  <si>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(pašvaldības)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</si>
  <si>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</si>
  <si>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</si>
  <si>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</si>
  <si>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</si>
  <si>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</si>
  <si>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Ieņēmumi no iedzīvotāju ienākuma nodokļa un īpašuma nodokļa maksājumu pamatparāda kapitalizācijas</t>
  </si>
  <si>
    <t>13.4.0.0.</t>
  </si>
  <si>
    <t>Ieņēmumi no pašvaldību kustamā īpašuma vai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</si>
  <si>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</si>
  <si>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</si>
  <si>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</si>
  <si>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</si>
  <si>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</si>
  <si>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</si>
  <si>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</si>
  <si>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</si>
  <si>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</si>
  <si>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</si>
  <si>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</si>
  <si>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</si>
  <si>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</si>
  <si>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</si>
  <si>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</si>
  <si>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</si>
  <si>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</si>
  <si>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</si>
  <si>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</si>
  <si>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</si>
  <si>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</si>
  <si>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</si>
  <si>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</si>
  <si>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</si>
  <si>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plānošanas reģionu, rajonu un vietējo pašvaldību teritorijas plānojuma izstrādei</t>
  </si>
  <si>
    <t>18.2.2.4.</t>
  </si>
  <si>
    <t>Mērķdotācijas investīcijām pašvaldībām</t>
  </si>
  <si>
    <t>18.2.2.5.</t>
  </si>
  <si>
    <t>Mērķdotācijas pašvaldībām, kas saņemtas no rajona padomēm</t>
  </si>
  <si>
    <t>18.2.2.6.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</si>
  <si>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</si>
  <si>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</si>
  <si>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</si>
  <si>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</si>
  <si>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</si>
  <si>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</si>
  <si>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</si>
  <si>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</si>
  <si>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</si>
  <si>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</si>
  <si>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</si>
  <si>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</si>
  <si>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</si>
  <si>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</si>
  <si>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</si>
  <si>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</si>
  <si>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</si>
  <si>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</si>
  <si>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īstenošanai</t>
  </si>
  <si>
    <t>18.2.4.9.</t>
  </si>
  <si>
    <t>Pārējie maksājumi no valsts budžeta iestādēm pašvaldībām</t>
  </si>
  <si>
    <t>no tiem: IZM valsts budžeta programma 01.14."Mācību literatūras iegāde"</t>
  </si>
  <si>
    <t>Bērnu un ģimenes lietu ministrijas valsts budžeta programma 01.02. "Valsts programma bērnu un ģimenes stāvokļa uzlabošanai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</si>
  <si>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</si>
  <si>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</si>
  <si>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</si>
  <si>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</si>
  <si>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</si>
  <si>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</si>
  <si>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</si>
  <si>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t xml:space="preserve">Pārvaldnieka vietā -                    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</si>
  <si>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</si>
  <si>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Pašvaldību pamatbudžeta izdevumi un tīrie aizdevumi atbilstoši funkcionālajām kategorijām</t>
  </si>
  <si>
    <t xml:space="preserve">13.tabula </t>
  </si>
  <si>
    <t xml:space="preserve"> Izdevumi kopā atbilstoši funkcionālajām kategorijām un norēķini</t>
  </si>
  <si>
    <t xml:space="preserve"> Izdevumi pēc valdības funkcijām</t>
  </si>
  <si>
    <t>Brīvais laiks, sports, kultūra un reliģija</t>
  </si>
  <si>
    <t>Lauksaimniecība (zemkopība), mežkopība un zvejniecība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</si>
  <si>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</si>
  <si>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</si>
  <si>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</si>
  <si>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</si>
  <si>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</si>
  <si>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</si>
  <si>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</si>
  <si>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</si>
  <si>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</si>
  <si>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</si>
  <si>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</si>
  <si>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</si>
  <si>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</si>
  <si>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</si>
  <si>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</si>
  <si>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</si>
  <si>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</si>
  <si>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</si>
  <si>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Pārskatu nav iesniedzis Drustu pagasts.</t>
  </si>
  <si>
    <t xml:space="preserve">Pārvaldnieka vietā -                              </t>
  </si>
  <si>
    <t>pārvaldnieces vietniece</t>
  </si>
  <si>
    <r>
      <t xml:space="preserve"> Norēķini</t>
    </r>
  </si>
  <si>
    <t>Pašvaldību pamatbudžeta izdevumi atbilstoši ekonomiskajām kategorijām un finansēšana</t>
  </si>
  <si>
    <t>14.tabula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</si>
  <si>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</si>
  <si>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</si>
  <si>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</si>
  <si>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</si>
  <si>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</si>
  <si>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</si>
  <si>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</si>
  <si>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</si>
  <si>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</si>
  <si>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</si>
  <si>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nodokļa parāda maksājumi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</si>
  <si>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</si>
  <si>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</si>
  <si>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</si>
  <si>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</si>
  <si>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(vērtībā līdz Ls 50 par 1 vienību) iegāde</t>
  </si>
  <si>
    <t>t.sk. formas tērpu iegāde</t>
  </si>
  <si>
    <t>uzturdevas kompensācijas naudā</t>
  </si>
  <si>
    <t>Grāmatu un žurnālu iegāde</t>
  </si>
  <si>
    <t>2100</t>
  </si>
  <si>
    <t>Kredītu procentu samaksa</t>
  </si>
  <si>
    <t>2130</t>
  </si>
  <si>
    <t>kredītu procentu samaksa komercbankām</t>
  </si>
  <si>
    <t xml:space="preserve">    kredītu procentu samaksa par aizņēmumiem, ko pašvaldības ņēmušas no Valsts kases</t>
  </si>
  <si>
    <t>2190</t>
  </si>
  <si>
    <t>kredītu procentu samaksa pārējām organizācijām</t>
  </si>
  <si>
    <t>2300</t>
  </si>
  <si>
    <t>Kredītu procentu samaksa ārvalstu institūcijām</t>
  </si>
  <si>
    <t>2500</t>
  </si>
  <si>
    <t>Procentu samaksa komercbankām par ņemto līzingu</t>
  </si>
  <si>
    <t xml:space="preserve">  Subsīdijas </t>
  </si>
  <si>
    <t xml:space="preserve">  Dotācijas pašvaldību budžetiem</t>
  </si>
  <si>
    <t xml:space="preserve">  Dotācijas iestādēm, organizācijām un komersantiem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</si>
  <si>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</si>
  <si>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</si>
  <si>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</si>
  <si>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</si>
  <si>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</si>
  <si>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</si>
  <si>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</si>
  <si>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naudas, dalības maksa</t>
  </si>
  <si>
    <t xml:space="preserve">  Pašvaldību budžetu transferti uzturēšanas izdevumiem</t>
  </si>
  <si>
    <t>no tiem: pašvaldību budžetu transferti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</si>
  <si>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</si>
  <si>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</si>
  <si>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</si>
  <si>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</si>
  <si>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transferti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</si>
  <si>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</si>
  <si>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</si>
  <si>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</si>
  <si>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transferti investīcijām no pašvaldību pamatbudžeta uz valsts pamatbudžetu</t>
  </si>
  <si>
    <t>III</t>
  </si>
  <si>
    <t>Valsts (pašvaldību) budžeta aizdevumi un atmaksas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</si>
  <si>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</si>
  <si>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</si>
  <si>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</si>
  <si>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</si>
  <si>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</si>
  <si>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</si>
  <si>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</si>
  <si>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</si>
  <si>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</si>
  <si>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</si>
  <si>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</si>
  <si>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</si>
  <si>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</si>
  <si>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</si>
  <si>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</si>
  <si>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</si>
  <si>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</si>
  <si>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</si>
  <si>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</si>
  <si>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</si>
  <si>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</si>
  <si>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</si>
  <si>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naudas, dalības maksa</t>
  </si>
  <si>
    <t xml:space="preserve">    tai skaitā biedru naudas iemaksas starptautiskajās organizācijās</t>
  </si>
  <si>
    <t>Valsts budžeta transfreti uzturēšanas izdevumiem</t>
  </si>
  <si>
    <t>tai skaitā valsts budžeta transferti uzturēšanas izdevumiem no valsts pamatbudžeta uz valsts speciālo budžetu</t>
  </si>
  <si>
    <t>tai skaitā valsts budžeta transferti uzturēšanas izdevumiem no valsts pamatbudžeta uz valsts  pamatbudžetu</t>
  </si>
  <si>
    <t>Pārējās subsīdijas un dotācijas</t>
  </si>
  <si>
    <t xml:space="preserve">  tai skaitā izdevumi no ES  pirmsstrukturālā fonda palīdzības programmas SAPARD līdzekļiem</t>
  </si>
  <si>
    <t>tai skaitā atmaksas valsts pamatbudžtam</t>
  </si>
  <si>
    <t>tai skaitā Eiropas komisijai atmaksājamie līdzekļi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</si>
  <si>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subsīdijā</t>
  </si>
  <si>
    <t>4000,6000</t>
  </si>
  <si>
    <t xml:space="preserve">Kapitālie izdevumi </t>
  </si>
  <si>
    <t>4920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</si>
  <si>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 kapitāl</t>
  </si>
  <si>
    <t xml:space="preserve">Investīcijas 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</si>
  <si>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investīci</t>
  </si>
  <si>
    <t xml:space="preserve">     tai skaitā valsts budžeta transferti investīcijām no valsts pamatbudžeta uz pašvaldību pamatbudžetu</t>
  </si>
  <si>
    <t>3. Valsts budžeta aizdevumi un atmaksas (8100-8200)</t>
  </si>
  <si>
    <t>3.1.Valsts budžeta aizdevumi</t>
  </si>
  <si>
    <t>3.2.Valsts budžeta aizdevumu atmaksas</t>
  </si>
  <si>
    <t>Fiskālā bilance (1.-2.-3)</t>
  </si>
  <si>
    <t>Finansēšana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</si>
  <si>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</si>
  <si>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</si>
  <si>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</si>
  <si>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 xml:space="preserve">Pārvaldnieka vietā-                                                                          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</si>
  <si>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</si>
  <si>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
</t>
    </r>
    <r>
      <rPr>
        <sz val="10"/>
        <rFont val="Times New Roman"/>
        <family val="1"/>
      </rPr>
      <t>(4000+6000+7000)</t>
    </r>
  </si>
  <si>
    <t>Valsts pamatbudžeta izdevumi un tīrie aizdevumi  atbilstoši funkcionālajām kategorijām</t>
  </si>
  <si>
    <t>6.tabula</t>
  </si>
  <si>
    <t>Izpilde % pret gada plānu          (4/3)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</si>
  <si>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</si>
  <si>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</si>
  <si>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</si>
  <si>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</si>
  <si>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</si>
  <si>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</si>
  <si>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</si>
  <si>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</si>
  <si>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</si>
  <si>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</si>
  <si>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</si>
  <si>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</si>
  <si>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</si>
  <si>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 radiācijas drošība un bīstamo atkritumu apsaimniekošana,dzīvokļu saimniecība un komunālie pakalpojumi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</si>
  <si>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</si>
  <si>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</si>
  <si>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</si>
  <si>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</si>
  <si>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</si>
  <si>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</si>
  <si>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</si>
  <si>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</si>
  <si>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</si>
  <si>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</si>
  <si>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</si>
  <si>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</si>
  <si>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</si>
  <si>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</si>
  <si>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</si>
  <si>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Pārvaldnieka vietā-                                                                      </t>
  </si>
  <si>
    <t>Brine, 7094251</t>
  </si>
  <si>
    <t>Valsts speciālā budžeta ieņēmumu un izdevumu atšifrējums pa programmām un apakšprogrammām</t>
  </si>
  <si>
    <t>7.tabula</t>
  </si>
  <si>
    <t xml:space="preserve"> (latos)</t>
  </si>
  <si>
    <t>Klasifi- kācijas kods</t>
  </si>
  <si>
    <t>Izpilde % pret gada plānu 
   (5/3)</t>
  </si>
  <si>
    <t>Izpilde % pret finansē-šanas plānu pārskata periodam           (5/4)</t>
  </si>
  <si>
    <t>Finansēšanas plāns mēnesim</t>
  </si>
  <si>
    <t xml:space="preserve">     tai skaitā dotācijas no valsts pamatbudžeta </t>
  </si>
  <si>
    <t xml:space="preserve">     tai skaitā atalgojumi</t>
  </si>
  <si>
    <t xml:space="preserve">  tai skaitā valsts sociālās apdrošināšanas 
       obligātās iemaksas</t>
  </si>
  <si>
    <t>1400, 1500</t>
  </si>
  <si>
    <t xml:space="preserve">  tai skaitā pakalpojumu apmaksa un materiālu,  energoresursu, ūdens un inventāra vērtībā līdz Ls 50 par vienu vienību iegāde</t>
  </si>
  <si>
    <t>1300, 1600, 1900</t>
  </si>
  <si>
    <t xml:space="preserve">  tai skaitā pārējie kārtējie izdevumi</t>
  </si>
  <si>
    <t xml:space="preserve">  tai skaitā aizņēmuma atmaksa pamatbudžetā</t>
  </si>
  <si>
    <t>Maksājumi par aizņēmumiem
 un kredītiem</t>
  </si>
  <si>
    <t>tai skaitā dotācijas iestādēm, organizācijām un komersantiem</t>
  </si>
  <si>
    <t>tai skaitā dotācijas iedzīvotājiem</t>
  </si>
  <si>
    <t xml:space="preserve">     no tiem: pensijas</t>
  </si>
  <si>
    <t xml:space="preserve">                   pabalsti</t>
  </si>
  <si>
    <t xml:space="preserve">                  stipendijas</t>
  </si>
  <si>
    <t xml:space="preserve">                  pārējie</t>
  </si>
  <si>
    <t>4000,
6000</t>
  </si>
  <si>
    <t>Fiskālā bilance (1.-2.)</t>
  </si>
  <si>
    <t>Valsts speciālā budžeta naudas līdzekļu atlikumu izmaiņas palielinājums (-) vai samazinājums (+)</t>
  </si>
  <si>
    <t>No valsts pensiju speciālajam budžetam nodoto kapitāla daļu pārdošanas iegūto naudas līdzekļu palielinājums (-) vai samazinājums (+)</t>
  </si>
  <si>
    <t>18. Labklājības ministrija</t>
  </si>
  <si>
    <t>tai skaitā dotācijas iestādēm, organizācijām un 
     komersantiem</t>
  </si>
  <si>
    <t>04.00.00. Sociālā apdrošināšana</t>
  </si>
  <si>
    <t>Īpašā (likumu un Ministru kabineta noteikumu) kārtībā noteiktie speciālā budžeta un iestāžu ieņēmumi</t>
  </si>
  <si>
    <t xml:space="preserve">     Iepriekšējos budžeta periodos speciālā budžeta 
     iestāžu saņemto un iepriekšējos gados 
     neizlietoto budžeta līdzekļu no īpašiem 
     mērķiem iezīmētiem ieņēmumiem atmaksa</t>
  </si>
  <si>
    <t xml:space="preserve">  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</si>
  <si>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</si>
  <si>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</si>
  <si>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</si>
  <si>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</si>
  <si>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valsts pensiju apdrošināšanai</t>
  </si>
  <si>
    <t>Brīvprātīgās iemaksas invaliditātes, maternitātes un slimības apdrošināšanai</t>
  </si>
  <si>
    <t xml:space="preserve">VSA iemaksas fondēto pensiju shēmā </t>
  </si>
  <si>
    <t>Uzkrātā fondēto pensiju kapitāla iemaksas valsts pensiju speciālajā budžetā</t>
  </si>
  <si>
    <t xml:space="preserve">  Īpašiem (likumu un Ministru kabineta 
  noteikumu) mērķiem noteiktie atskaitījumu 
  ieņēmumi</t>
  </si>
  <si>
    <t>Regresa prasības</t>
  </si>
  <si>
    <t>Dividendes no valsts pensiju speciālajam budžetam nodotajām kapitāla daļām</t>
  </si>
  <si>
    <t xml:space="preserve"> Citi īpašiem (likumu un Ministru kabineta 
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</si>
  <si>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</si>
  <si>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</si>
  <si>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</t>
  </si>
  <si>
    <t>Saņemtie valsts budžeta transferta pārskaitījumi</t>
  </si>
  <si>
    <t xml:space="preserve">  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</si>
  <si>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</si>
  <si>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</si>
  <si>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</si>
  <si>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</si>
  <si>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</si>
  <si>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</si>
  <si>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</si>
  <si>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 xml:space="preserve">  Maksas pakalpojumi un citi pašu ieņēmumi </t>
  </si>
  <si>
    <t>transferts</t>
  </si>
  <si>
    <t>04.01.00. Valsts pensiju speciālais budžets</t>
  </si>
  <si>
    <t xml:space="preserve">  Īpašiem mērķiem iezīmēti ieņēmumi </t>
  </si>
  <si>
    <t xml:space="preserve">Īpašā (likumu un Ministru kabineta noteikumu) kārtībā noteiktie speciālā budžeta un iestāžu ieņēmumi </t>
  </si>
  <si>
    <t xml:space="preserve">  Sociālās apdrošināšanas iemaksas </t>
  </si>
  <si>
    <t>Brīvprātīgās iemaksas  valsts pensiju apdrošināšanai</t>
  </si>
  <si>
    <t xml:space="preserve">  Citi īpašiem (likumu un Ministru kabineta 
  noteikumu) mērķiem noteiktie ieņēmumi</t>
  </si>
  <si>
    <t xml:space="preserve">Pārējie iepriekš neklasificētie īpašiem mērķiem noteiktie ieņēmumi </t>
  </si>
  <si>
    <t xml:space="preserve">  Valsts sociālās apdrošināšanas speciālā budžeta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</si>
  <si>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</si>
  <si>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</si>
  <si>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</si>
  <si>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Preiļu rajona padome</t>
  </si>
  <si>
    <t>Ropažu novads</t>
  </si>
  <si>
    <t>Rugāju pagasts</t>
  </si>
  <si>
    <t>Saldus pilsēta</t>
  </si>
  <si>
    <t>Sēlpils pagasts</t>
  </si>
  <si>
    <t xml:space="preserve">Siguldas novads </t>
  </si>
  <si>
    <t>Skrīveru pagasts</t>
  </si>
  <si>
    <t>Snēpeles pagasts</t>
  </si>
  <si>
    <t>Sokolku pagasts</t>
  </si>
  <si>
    <t>Trapenes pagasts</t>
  </si>
  <si>
    <t>Vaboles pagasts</t>
  </si>
  <si>
    <t>Valkas rajona padome</t>
  </si>
  <si>
    <t>Valmieras pilsētas dome</t>
  </si>
  <si>
    <t>Vangažu pagasts</t>
  </si>
  <si>
    <t>Vecpiebalgas pagasts</t>
  </si>
  <si>
    <t>Vecumnieku pagasta padome</t>
  </si>
  <si>
    <t>Vectilžas pagasts</t>
  </si>
  <si>
    <t>Vidrižu pagasts</t>
  </si>
  <si>
    <t>Vilces pagasts</t>
  </si>
  <si>
    <t>Viļānu pilsēta</t>
  </si>
  <si>
    <t>Zilupes novads</t>
  </si>
  <si>
    <t>3.2. Pašvaldību uzņēmumiem</t>
  </si>
  <si>
    <t xml:space="preserve">      - Preiļu pilsētas siltumapgādes sistēmas rekonstrukcija (SIA "Preiļu saimnieks")</t>
  </si>
  <si>
    <t xml:space="preserve">      - CSP likvidācija un sadales siltumtīklu rekonstrukcija Daugavpilī (AS "Daugavpils siltumtīkli") </t>
  </si>
  <si>
    <t xml:space="preserve">      - Ventspils ūdenssaimniecības attīstība (Pašvaldības SIA "Ūdeka")</t>
  </si>
  <si>
    <t xml:space="preserve">      - Ūdenssaimniecības attīstība Ventspilī  2.kārta (Pašvaldības SIA "Ūdeka")                                                                         </t>
  </si>
  <si>
    <t xml:space="preserve">      - Sadzīves atkritumu apsaimniekošana Austrumlatgales reģionā (SIA "Austrumlatgales atkritumu apsaimniekošanas sabiedrība")</t>
  </si>
  <si>
    <t xml:space="preserve">      - Pārējie aizdevumi pašvaldību kapitālsabiedrībām</t>
  </si>
  <si>
    <t>4.Pārējie</t>
  </si>
  <si>
    <t>SIA "Liepājas RAS"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</si>
  <si>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</si>
  <si>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</si>
  <si>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</si>
  <si>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</si>
  <si>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</si>
  <si>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1.2. No pārējiem</t>
  </si>
  <si>
    <t>Satiksmes  ministrija</t>
  </si>
  <si>
    <t xml:space="preserve">   - 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</si>
  <si>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</si>
  <si>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</si>
  <si>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</si>
  <si>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Tieslietu ministrija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</si>
  <si>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</si>
  <si>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</si>
  <si>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</si>
  <si>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</si>
  <si>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 Valsts pensiju speciālais budžets </t>
  </si>
  <si>
    <t xml:space="preserve">      - Invaliditātes, maternitātes un slimības speciālais budžets</t>
  </si>
  <si>
    <t xml:space="preserve">      - Darba negadījumu speciālais budžets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</si>
  <si>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</si>
  <si>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</si>
  <si>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</si>
  <si>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</si>
  <si>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Kalncempju pagasts</t>
  </si>
  <si>
    <t>Kārķu pagasts</t>
  </si>
  <si>
    <t>Mazozolu pagasts</t>
  </si>
  <si>
    <t>Maļinovas pagasts</t>
  </si>
  <si>
    <t>Ozolnieku novads</t>
  </si>
  <si>
    <t>Naujenes pagasts</t>
  </si>
  <si>
    <t>Rendas pagasts</t>
  </si>
  <si>
    <t>Salas pagasts (Jēkabpils rajons)</t>
  </si>
  <si>
    <t>Sedas pilsēta ar lauku teritoriju</t>
  </si>
  <si>
    <t>Slampes pagasts</t>
  </si>
  <si>
    <t>Staicele ar lauku teritoriju</t>
  </si>
  <si>
    <t>Stradu pagasts</t>
  </si>
  <si>
    <t>Tumes pagasts</t>
  </si>
  <si>
    <t>Ugāles pagasts</t>
  </si>
  <si>
    <t>Valdemārpils pilsēta</t>
  </si>
  <si>
    <t>Vērēmu pagasts</t>
  </si>
  <si>
    <t xml:space="preserve">     - EV41 Cieto sadzīves atkritumu projekts (Rīga, Getliņi) (Pasaules Banka)</t>
  </si>
  <si>
    <t xml:space="preserve">     - VAS "Latvijas gāze" debitoru parādu atmaksa</t>
  </si>
  <si>
    <t xml:space="preserve">     - Enerģētikas projekts pašvaldībām ( Dānijas bezprocentu aizdevums) </t>
  </si>
  <si>
    <t>Bauskas pilsētas dome</t>
  </si>
  <si>
    <t>Gulbenes pilsētas dome</t>
  </si>
  <si>
    <t>Kokneses pagasta padome</t>
  </si>
  <si>
    <t>Kuldīgas pilsētas dome</t>
  </si>
  <si>
    <t>Ogres novada dome</t>
  </si>
  <si>
    <t>Rūjienas pilsētas dome</t>
  </si>
  <si>
    <t>Saldus pilsētas dome</t>
  </si>
  <si>
    <t>Valkas pilsētas dome</t>
  </si>
  <si>
    <t xml:space="preserve">     - Komunālās saimniecības projekts Līgatnei (Dānijas Unibanka)</t>
  </si>
  <si>
    <t xml:space="preserve">     - Siltumapgādes sistēmas rekonstrukcijas programma </t>
  </si>
  <si>
    <t>Auces pilsēta</t>
  </si>
  <si>
    <t>Ezeres pagasts</t>
  </si>
  <si>
    <t>Iecavas novads</t>
  </si>
  <si>
    <t>Iecavas novada dome</t>
  </si>
  <si>
    <t>Jumpravas pagasts</t>
  </si>
  <si>
    <t>Jumpravas pagasta padome</t>
  </si>
  <si>
    <t>Kalkūnes pagasta padome</t>
  </si>
  <si>
    <t>Kalupes pagasts</t>
  </si>
  <si>
    <t>Litenes pagasts</t>
  </si>
  <si>
    <t>Lubānas pilsēta</t>
  </si>
  <si>
    <t>Nīcas pagasta padome</t>
  </si>
  <si>
    <t>Olaines pagasts</t>
  </si>
  <si>
    <t>Olaines pilsēta</t>
  </si>
  <si>
    <t>Piltenes pilsēta</t>
  </si>
  <si>
    <t>Pļaviņu pilsēta</t>
  </si>
  <si>
    <t>Puzes pagasts</t>
  </si>
  <si>
    <t>Taurupes pagasts</t>
  </si>
  <si>
    <t>Usmas pagasts</t>
  </si>
  <si>
    <t>Valles pagasta padome</t>
  </si>
  <si>
    <t>Veselavas pagasts</t>
  </si>
  <si>
    <t>Vērgales pagasts</t>
  </si>
  <si>
    <t xml:space="preserve">    - Enerģētikas projekts Talsu pilsētas domei (NUTEK)</t>
  </si>
  <si>
    <t xml:space="preserve">    - Enerģētikas projekts Liepas pagastam (NUTEK)</t>
  </si>
  <si>
    <t xml:space="preserve">    - Pārējās pašvaldību aizdevumu atmaksas</t>
  </si>
  <si>
    <t xml:space="preserve">    Aglonas pagasts</t>
  </si>
  <si>
    <t xml:space="preserve">    Ainažu pilsēta</t>
  </si>
  <si>
    <t>Aizkraukles rajona padome</t>
  </si>
  <si>
    <t>Aizputes pagasts</t>
  </si>
  <si>
    <t>Aizputes pilsēta</t>
  </si>
  <si>
    <t>Allažu pagasts</t>
  </si>
  <si>
    <t>Alojas pilsēta ar lauku teritoriju</t>
  </si>
  <si>
    <t>Alsungas pagasts</t>
  </si>
  <si>
    <t>Alūksnes pilsēta</t>
  </si>
  <si>
    <t>Amatas novads</t>
  </si>
  <si>
    <t>Ambeļu pagasts</t>
  </si>
  <si>
    <t>Andrupenes pagasts</t>
  </si>
  <si>
    <t>Annas pagasts</t>
  </si>
  <si>
    <t>Annenieku pagasts</t>
  </si>
  <si>
    <t>Apes pilsēta</t>
  </si>
  <si>
    <t>Asares pagasts</t>
  </si>
  <si>
    <t xml:space="preserve">    Ādažu pagasts</t>
  </si>
  <si>
    <t>Babītes pagasta padome</t>
  </si>
  <si>
    <t>Baldones pilsēta</t>
  </si>
  <si>
    <t>Balgales pagasts</t>
  </si>
  <si>
    <t>Baltinavas pagasts</t>
  </si>
  <si>
    <t>Balvu pilsētas dome</t>
  </si>
  <si>
    <t>Balvu rajona padome</t>
  </si>
  <si>
    <t>Bārbeles pagasts</t>
  </si>
  <si>
    <t>Bārtas pagasts</t>
  </si>
  <si>
    <t>Bebru pagasts</t>
  </si>
  <si>
    <t>Bēnes pagasts</t>
  </si>
  <si>
    <t>Bērzaines pagasts</t>
  </si>
  <si>
    <t>Bērzgales pagasts</t>
  </si>
  <si>
    <t>Bērzpils pagasts</t>
  </si>
  <si>
    <t>Bikstu pagasts</t>
  </si>
  <si>
    <t>Biķernieku pagasts</t>
  </si>
  <si>
    <t>Bilskas pagasts</t>
  </si>
  <si>
    <t>Birzgales pagasts</t>
  </si>
  <si>
    <t>Birzgales pagasta padome</t>
  </si>
  <si>
    <t>Blomes pagasts</t>
  </si>
  <si>
    <t>Blontu pagasts</t>
  </si>
  <si>
    <t>Briežuciema pagasts</t>
  </si>
  <si>
    <t>Briģu pagasts</t>
  </si>
  <si>
    <t>Brīvzemnieku pagasts</t>
  </si>
  <si>
    <t>Brocēnu novads</t>
  </si>
  <si>
    <t>Brunavas pagasts</t>
  </si>
  <si>
    <t>Carnikavas pagasts</t>
  </si>
  <si>
    <t>Cesvaines pilsēta</t>
  </si>
  <si>
    <t>Ciblas novads</t>
  </si>
  <si>
    <t>Cirmas pagasts</t>
  </si>
  <si>
    <t>Cīravas pagasts</t>
  </si>
  <si>
    <t>Dagdas pagasts</t>
  </si>
  <si>
    <t>Dagdas pilsēta</t>
  </si>
  <si>
    <t>Daudzeses pagasts</t>
  </si>
  <si>
    <t>Daugavpils pilsēta</t>
  </si>
  <si>
    <t>Daugavpils rajons padome</t>
  </si>
  <si>
    <t>Daugmales pagasts</t>
  </si>
  <si>
    <t>Daukstu pagasts</t>
  </si>
  <si>
    <t>Degoles pagasts</t>
  </si>
  <si>
    <t>Demenes pagasts</t>
  </si>
  <si>
    <t>Dobeles rajona padome</t>
  </si>
  <si>
    <t>Dricānu pagasts</t>
  </si>
  <si>
    <t>Dunavas pagasts</t>
  </si>
  <si>
    <t>Dundagas pagasts</t>
  </si>
  <si>
    <t>Dunikas pagasts</t>
  </si>
  <si>
    <t>Dzelzavas pagasts</t>
  </si>
  <si>
    <t>Dzelzavas pagasta padome</t>
  </si>
  <si>
    <t>Eglaines pagasts</t>
  </si>
  <si>
    <t>Elejas pagasts</t>
  </si>
  <si>
    <t>Elkšņu pagasts</t>
  </si>
  <si>
    <t>Embūtes pagasts</t>
  </si>
  <si>
    <t>Engures pagasta padome</t>
  </si>
  <si>
    <t>Ērgļu pagasts</t>
  </si>
  <si>
    <t>Gaiķu pagasts</t>
  </si>
  <si>
    <t>Gailīšu pagasts</t>
  </si>
  <si>
    <t>Garkalnes pagasts</t>
  </si>
  <si>
    <t>Gaujienas pagasts</t>
  </si>
  <si>
    <t>Gaviezes pagasts</t>
  </si>
  <si>
    <t>Glūdas pagasts</t>
  </si>
  <si>
    <t>Glūdas pagasta padome</t>
  </si>
  <si>
    <t>Grobiņas pagasts</t>
  </si>
  <si>
    <t>Grobiņas pilsētas dome</t>
  </si>
  <si>
    <t>Grundzāles pagasts</t>
  </si>
  <si>
    <t>Gudenieku pagasts</t>
  </si>
  <si>
    <t>Gulbenes pilsēta</t>
  </si>
  <si>
    <t>Gulbenes rajona padome</t>
  </si>
  <si>
    <t>Ģibuļu pagasts</t>
  </si>
  <si>
    <t>Ģibuļu pagasta padome</t>
  </si>
  <si>
    <t>Ilūkstes novada dome</t>
  </si>
  <si>
    <t>Ilzenes pagasts</t>
  </si>
  <si>
    <t>Ilzeskalna pagasts</t>
  </si>
  <si>
    <t>Inčukalna pagasts</t>
  </si>
  <si>
    <t>Indrānu pagasts</t>
  </si>
  <si>
    <t>Ipiķu pagasts</t>
  </si>
  <si>
    <t>Isnaudas pagasts</t>
  </si>
  <si>
    <t>Istras pagasts</t>
  </si>
  <si>
    <t>Izvaltas pagasts</t>
  </si>
  <si>
    <t>Īslīces pagasts</t>
  </si>
  <si>
    <t>Īvandes pagasts</t>
  </si>
  <si>
    <t>Jaunalūksnes pagasts</t>
  </si>
  <si>
    <t>Jaunannas pagasts</t>
  </si>
  <si>
    <t>Jaunauces pagasts</t>
  </si>
  <si>
    <t>Jaunbērzes pagasts</t>
  </si>
  <si>
    <t>Jaungulbenes pagasts</t>
  </si>
  <si>
    <t>Jaunjelgavas pilsēta ar lauku teritoriju</t>
  </si>
  <si>
    <t>Jaunlaicenes pagasts</t>
  </si>
  <si>
    <t>Jaunpils pagasts</t>
  </si>
  <si>
    <t>Jaunsātu pagasts</t>
  </si>
  <si>
    <t>Jēkabpils pilsētas dome</t>
  </si>
  <si>
    <t>Jēkabpils rajona padome</t>
  </si>
  <si>
    <t>Jelgavas rajona padome</t>
  </si>
  <si>
    <t>Jersikas pagasts</t>
  </si>
  <si>
    <t>Jūrkalnes pagasts</t>
  </si>
  <si>
    <t>Kabiles pagasts</t>
  </si>
  <si>
    <t>Kalētu pagasts</t>
  </si>
  <si>
    <t>Kalsnavas pagasts</t>
  </si>
  <si>
    <t>Kalvenes pagasts</t>
  </si>
  <si>
    <t>Kandavas novada dome</t>
  </si>
  <si>
    <t>Kastuļinas pagasts</t>
  </si>
  <si>
    <t>Kauguru pagasts</t>
  </si>
  <si>
    <t>Kārsavas pilsēta</t>
  </si>
  <si>
    <t>Klintaines pagasts</t>
  </si>
  <si>
    <t>Kocēnu pagasts</t>
  </si>
  <si>
    <t>Kubuļu pagasts</t>
  </si>
  <si>
    <t>Kuldīgas pilsēta</t>
  </si>
  <si>
    <t>Kurmāles pagasts</t>
  </si>
  <si>
    <t>Kurmenes pagasts</t>
  </si>
  <si>
    <t>Kūku pagasts</t>
  </si>
  <si>
    <t>Ķeguma novads</t>
  </si>
  <si>
    <t>Ķeipenes pagasts</t>
  </si>
  <si>
    <t>Laidzes pagasts</t>
  </si>
  <si>
    <t>Laucienes pagasts</t>
  </si>
  <si>
    <t>Lauderu pagasts</t>
  </si>
  <si>
    <t>Lazdonas pagasts</t>
  </si>
  <si>
    <t>Lazdukalna pagasts</t>
  </si>
  <si>
    <t>Lažas pagasts</t>
  </si>
  <si>
    <t>Leimaņu pagasts</t>
  </si>
  <si>
    <t>Lendžu pagasts</t>
  </si>
  <si>
    <t>Lēdmanes pagasts</t>
  </si>
  <si>
    <t>Lēdurgas pagasts</t>
  </si>
  <si>
    <t>Lielplatones pagasts</t>
  </si>
  <si>
    <t xml:space="preserve">Lielvārdes novads </t>
  </si>
  <si>
    <t>Liepas pagasta padome</t>
  </si>
  <si>
    <t>Liepājas rajona padome</t>
  </si>
  <si>
    <t>Liepnas pagasts</t>
  </si>
  <si>
    <t>Liepupes pagasts</t>
  </si>
  <si>
    <t>Limbažu pagasts</t>
  </si>
  <si>
    <t>Limbažu rajona padome</t>
  </si>
  <si>
    <t>Lizuma pagasta padome</t>
  </si>
  <si>
    <t>Līksnas pagasts</t>
  </si>
  <si>
    <t>Līvbērzes pagasts</t>
  </si>
  <si>
    <t>Ludzas rajona padome</t>
  </si>
  <si>
    <t>Lutriņu pagasts</t>
  </si>
  <si>
    <t>Lūznavas pagasts</t>
  </si>
  <si>
    <t>Ļaudonas pagasts</t>
  </si>
  <si>
    <t>Madonas pilsēta</t>
  </si>
  <si>
    <t>Madonas rajona padome</t>
  </si>
  <si>
    <t>Malienas pagasts</t>
  </si>
  <si>
    <t>Malnavas pagasts</t>
  </si>
  <si>
    <t>Maltas pagasts</t>
  </si>
  <si>
    <t>Matīšu pagasts</t>
  </si>
  <si>
    <t>Mazsalacas pilsēta</t>
  </si>
  <si>
    <t>Mazzalves pagasts</t>
  </si>
  <si>
    <t>Mākoņkalna pagasts</t>
  </si>
  <si>
    <t>Mālpils pagasts</t>
  </si>
  <si>
    <t>Mālupes pagasts</t>
  </si>
  <si>
    <t>Mārcienas pagasts</t>
  </si>
  <si>
    <t>Mārsnēnu pagasts</t>
  </si>
  <si>
    <t>Mārupes pagasts</t>
  </si>
  <si>
    <t>Mārupes pagasta padome</t>
  </si>
  <si>
    <t>Medņevas pagasts</t>
  </si>
  <si>
    <t>Medumu pagasts</t>
  </si>
  <si>
    <t>Medzes pagasts</t>
  </si>
  <si>
    <t>Mežāres pagasts</t>
  </si>
  <si>
    <t>Mežotnes pagasts</t>
  </si>
  <si>
    <t>Mežvidu pagasts</t>
  </si>
  <si>
    <t>Mērsraga pagasts</t>
  </si>
  <si>
    <t>Murmastienes pagasts</t>
  </si>
  <si>
    <t>Nagļu pagasts</t>
  </si>
  <si>
    <t>Naudītes pagasts</t>
  </si>
  <si>
    <t>Naukšēnu pagasts</t>
  </si>
  <si>
    <t>Nautrēnu pagasts</t>
  </si>
  <si>
    <t>Neretas pagasts</t>
  </si>
  <si>
    <t>Nirzas pagasts</t>
  </si>
  <si>
    <t>Nīkrāces pagasts</t>
  </si>
  <si>
    <t>Novadnieku pagasts</t>
  </si>
  <si>
    <t>Ņukšu pagasts</t>
  </si>
  <si>
    <t xml:space="preserve">Ogres novads </t>
  </si>
  <si>
    <t>Ošupes pagasts</t>
  </si>
  <si>
    <t>Otaņķu pagasts</t>
  </si>
  <si>
    <t>Ozolmuižas pagasts</t>
  </si>
  <si>
    <t>Padures pagasts</t>
  </si>
  <si>
    <t>Pampāļu pagasts</t>
  </si>
  <si>
    <t>Pāvilostas pilsēta</t>
  </si>
  <si>
    <t>Pededzes pagasts</t>
  </si>
  <si>
    <t>Pelēču pagasts</t>
  </si>
  <si>
    <t>Penkules pagasts</t>
  </si>
  <si>
    <t>Pildas pagasts</t>
  </si>
  <si>
    <t>Pilskalnes pagasts</t>
  </si>
  <si>
    <t>Plāņu pagasts</t>
  </si>
  <si>
    <t>Popes pagasts</t>
  </si>
  <si>
    <t>Priekules pilsēta</t>
  </si>
  <si>
    <t>Priekuļu pagasts</t>
  </si>
  <si>
    <t>Priekuļu pagasta padome</t>
  </si>
  <si>
    <t>Pureņu pagasts</t>
  </si>
  <si>
    <t>Pušas pagasts</t>
  </si>
  <si>
    <t>Rankas pagasts</t>
  </si>
  <si>
    <t>Raunas pagasts</t>
  </si>
  <si>
    <t>Rēzeknes pilsēta</t>
  </si>
  <si>
    <t xml:space="preserve">                    pārējie kārtējie izdevumi</t>
  </si>
  <si>
    <t>pakalpojumu apmaksa un materiālu, energoresursu, ūdens un inventāra vērtībā līdz Ls 50 par vienu vienību iegāde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</si>
  <si>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</si>
  <si>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</si>
  <si>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</si>
  <si>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</si>
  <si>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</si>
  <si>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</si>
  <si>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>4000, 6000</t>
  </si>
  <si>
    <t xml:space="preserve">   Kapitālie izdevumi </t>
  </si>
  <si>
    <t>Naudas līdzekļu atlikumu izmaiņas palielinājums (-) vai samazinājums (+)</t>
  </si>
  <si>
    <t xml:space="preserve">   izdevumi - par Ls 194 670</t>
  </si>
  <si>
    <t xml:space="preserve">Pārvaldnieka vietā -                           </t>
  </si>
  <si>
    <r>
      <t>* Aile "Izpilde no gada sākuma" konsolidēta par Kultūrkapitāla fonda līdzekļiem: ieņēmumi - par</t>
    </r>
    <r>
      <rPr>
        <sz val="9"/>
        <color indexed="51"/>
        <rFont val="Times New Roman"/>
        <family val="1"/>
      </rPr>
      <t xml:space="preserve"> </t>
    </r>
    <r>
      <rPr>
        <sz val="9"/>
        <rFont val="Times New Roman"/>
        <family val="1"/>
      </rPr>
      <t xml:space="preserve">Ls 55 835; </t>
    </r>
  </si>
  <si>
    <t>Valsts budžeta ziedojumu un dāvinājumu izdevumi (ieskaitot tīros aizdevumus) atbilstoši funkcionālajām kategorijām</t>
  </si>
  <si>
    <t>10.tabula</t>
  </si>
  <si>
    <t>Vides aizsardzība, radiācijas drošība un bīstamo atkritumu apsaimniekošana, dzīvokļu saimniecība un komunālie pakalpojumi</t>
  </si>
  <si>
    <t xml:space="preserve">  reliģija - 191 283.</t>
  </si>
  <si>
    <t xml:space="preserve">Pārvaldnieka vietā -                                    </t>
  </si>
  <si>
    <r>
      <t xml:space="preserve">Izglītība </t>
    </r>
    <r>
      <rPr>
        <vertAlign val="superscript"/>
        <sz val="10"/>
        <rFont val="Times New Roman"/>
        <family val="1"/>
      </rPr>
      <t>2</t>
    </r>
  </si>
  <si>
    <r>
      <t xml:space="preserve">Brīvais laiks, sports, kultūra un reliģija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</si>
  <si>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Aile "Izpilde no gada sākuma" konsolidēta par Kultūrkapitāla fonda līdzekļiem: Brīvais laiks, sports, kultūra un </t>
    </r>
  </si>
  <si>
    <r>
      <t>2</t>
    </r>
    <r>
      <rPr>
        <sz val="9"/>
        <rFont val="Times New Roman"/>
        <family val="1"/>
      </rPr>
      <t xml:space="preserve"> Aile "Izpilde no gada sākuma" konsolidēta par Kultūrkapitāla fonda līdzekļiem: Izglītība - Ls 3 387. </t>
    </r>
  </si>
  <si>
    <t>Pašvaldību konsolidētā budžeta izpilde  (neieskaitot ziedojumus un dāvinājumus)</t>
  </si>
  <si>
    <t>11. tabula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</si>
  <si>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</si>
  <si>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</si>
  <si>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</si>
  <si>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</si>
  <si>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</si>
  <si>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</si>
  <si>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</si>
  <si>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</si>
  <si>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</si>
  <si>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</si>
  <si>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</si>
  <si>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</si>
  <si>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</si>
  <si>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</si>
  <si>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</si>
  <si>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</si>
  <si>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</si>
  <si>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</si>
  <si>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</si>
  <si>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</si>
  <si>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</si>
  <si>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</si>
  <si>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</si>
  <si>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</si>
  <si>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</si>
  <si>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</si>
  <si>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</si>
  <si>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</si>
  <si>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</si>
  <si>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</si>
  <si>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</si>
  <si>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</si>
  <si>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</si>
  <si>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</si>
  <si>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</si>
  <si>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</si>
  <si>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</si>
  <si>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</si>
  <si>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</si>
  <si>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</si>
  <si>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</si>
  <si>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</si>
  <si>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</si>
  <si>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</si>
  <si>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</si>
  <si>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</si>
  <si>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</si>
  <si>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</si>
  <si>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</si>
  <si>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</si>
  <si>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</si>
  <si>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</si>
  <si>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</si>
  <si>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</si>
  <si>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</si>
  <si>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</si>
  <si>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</si>
  <si>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Informatīvi:</t>
  </si>
  <si>
    <t>ārpus Valsts kases ņemto aizņēmumu plānotās atmaksas līdz pārskata perioda beigām, Ls</t>
  </si>
  <si>
    <t>ārpus Valsts kases ņemto aizņēmumu faktiski veiktās atmaksas pārskata periodā, Ls</t>
  </si>
  <si>
    <t xml:space="preserve">Pārvaldnieka vietā -         </t>
  </si>
  <si>
    <t>Parfenkova, 7094248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</si>
  <si>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</si>
  <si>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</si>
  <si>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</si>
  <si>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</si>
  <si>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</si>
  <si>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(2006.gada janvāris- jūnijs)</t>
  </si>
  <si>
    <t>Rīgā</t>
  </si>
  <si>
    <t>2006.gada 17.jūlijs</t>
  </si>
  <si>
    <t>Nr.1.8-12.10.2/6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</si>
  <si>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</si>
  <si>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</si>
  <si>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</si>
  <si>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</si>
  <si>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</si>
  <si>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</si>
  <si>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</si>
  <si>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</si>
  <si>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</si>
  <si>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</si>
  <si>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</si>
  <si>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</si>
  <si>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</si>
  <si>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</si>
  <si>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</si>
  <si>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</si>
  <si>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</si>
  <si>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</si>
  <si>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</si>
  <si>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</si>
  <si>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</si>
  <si>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</si>
  <si>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</si>
  <si>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</si>
  <si>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</si>
  <si>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</si>
  <si>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</si>
  <si>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</si>
  <si>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</si>
  <si>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</si>
  <si>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</si>
  <si>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</si>
  <si>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</si>
  <si>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</si>
  <si>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</si>
  <si>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</t>
  </si>
  <si>
    <t>mīnus savstarpējie maksājumi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</si>
  <si>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</si>
  <si>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</si>
  <si>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</si>
  <si>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</si>
  <si>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</si>
  <si>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</si>
  <si>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</si>
  <si>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</si>
  <si>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 xml:space="preserve">Pārvaldnieka vietā-                                                                         </t>
  </si>
  <si>
    <t>pārvaldnieka vietniece</t>
  </si>
  <si>
    <t>G.Medne</t>
  </si>
  <si>
    <t>Lansmane,7094239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</si>
  <si>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</si>
  <si>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</si>
  <si>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</si>
  <si>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</si>
  <si>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</si>
  <si>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</si>
  <si>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</si>
  <si>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</si>
  <si>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A.1.</t>
  </si>
  <si>
    <t>Valsts budžeta ieņēmumi (B.1.+C.1.)</t>
  </si>
  <si>
    <t>Valsts pamatbudžeta ieņēmumi (bruto)</t>
  </si>
  <si>
    <t xml:space="preserve">   Nodokļu ieņēmumi</t>
  </si>
  <si>
    <t xml:space="preserve">      - Tiešie nodokļi</t>
  </si>
  <si>
    <t xml:space="preserve">          Iedzīvotāju ienākuma nodoklis</t>
  </si>
  <si>
    <t xml:space="preserve">          Uzņēmumu ienākuma nodoklis</t>
  </si>
  <si>
    <t xml:space="preserve">      - Netiešie nodokļi</t>
  </si>
  <si>
    <t xml:space="preserve">           Pievienotās vērtības nodoklis</t>
  </si>
  <si>
    <t xml:space="preserve">           Akcīzes nodoklis</t>
  </si>
  <si>
    <t xml:space="preserve">           Vieglo automobiļu un motociklu nodoklis </t>
  </si>
  <si>
    <t xml:space="preserve">           Muitas nodoklis</t>
  </si>
  <si>
    <t xml:space="preserve">      - Pārējie nodokļi</t>
  </si>
  <si>
    <t xml:space="preserve">           Azartspēļu nodoklis</t>
  </si>
  <si>
    <t xml:space="preserve">           Izložu nodoklis</t>
  </si>
  <si>
    <t xml:space="preserve">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</si>
  <si>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</si>
  <si>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</si>
  <si>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</si>
  <si>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</si>
  <si>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 xml:space="preserve">B.1. </t>
  </si>
  <si>
    <t>Valsts pamatbudžeta ieņēmumi (neto)</t>
  </si>
  <si>
    <t>Valsts speciālā budžeta ieņēmumi (bruto)</t>
  </si>
  <si>
    <t xml:space="preserve">     Nodokļu ieņēmumi</t>
  </si>
  <si>
    <t xml:space="preserve">             - Sociālās apdrošināšanas iemaksas</t>
  </si>
  <si>
    <t xml:space="preserve">                  mīnus transferts no valsts pamatbudžeta</t>
  </si>
  <si>
    <t xml:space="preserve">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</si>
  <si>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</si>
  <si>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</si>
  <si>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</si>
  <si>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</si>
  <si>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</si>
  <si>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</si>
  <si>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</si>
  <si>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</si>
  <si>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</si>
  <si>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</si>
  <si>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</si>
  <si>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</si>
  <si>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</si>
  <si>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</si>
  <si>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</si>
  <si>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 (A.3.-A.4.)</t>
  </si>
  <si>
    <t>Finansēšana:</t>
  </si>
  <si>
    <t xml:space="preserve">   aizņēmumi</t>
  </si>
  <si>
    <t xml:space="preserve">   valsts pamatbudžeta maksas pakalpojumu un citu pašu ieņēmumu naudas līdzekļu atlikumu izmaiņas palielinājums (-) vai samazinājums (+)</t>
  </si>
  <si>
    <t xml:space="preserve">   valsts speciālā budžeta naudas līdzekļu atlikumu izmaiņas palielinājums (-) vai samazinājums (+)</t>
  </si>
  <si>
    <t xml:space="preserve">   valsts pamatbudžeta ārvalstu finanšu palīdzības naudas līdzekļu atlikumu izmaiņas palielinājums (-) vai samazinājums (+)</t>
  </si>
  <si>
    <t>Valsts pamatbudžeta izdevumi (bruto)</t>
  </si>
  <si>
    <t xml:space="preserve">              mīnus transferts valsts speciālajam  budžetam</t>
  </si>
  <si>
    <t xml:space="preserve">B.2. 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</si>
  <si>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</si>
  <si>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</si>
  <si>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</si>
  <si>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B.2.1.</t>
  </si>
  <si>
    <t>Valsts pamatbudžeta uzturēšanas izdevumi (neto)</t>
  </si>
  <si>
    <t>Valsts pamatbudžeta kapitālie izdevumi (bruto)</t>
  </si>
  <si>
    <t xml:space="preserve">B.2.2. </t>
  </si>
  <si>
    <t>Valsts pamatbudžeta kapitālie izdevumi (neto)</t>
  </si>
  <si>
    <t>Valsts pamatbudžeta investīcijas (bruto)</t>
  </si>
  <si>
    <t>B.2.3.</t>
  </si>
  <si>
    <t>Valsts pamatbudžeta investīcijas (neto)</t>
  </si>
  <si>
    <t>B.3.</t>
  </si>
  <si>
    <t>Valsts pamatbudžeta finansiālais deficīts (-), pārpalikums (+)</t>
  </si>
  <si>
    <t xml:space="preserve">B.4. </t>
  </si>
  <si>
    <t xml:space="preserve">Valsts pamatbudžeta tīrie aizdevumi </t>
  </si>
  <si>
    <t xml:space="preserve">   Valsts pamatbudžeta tīrie aizdevumi (bruto)</t>
  </si>
  <si>
    <t xml:space="preserve">   Valsts pamatbudžeta tīrie aizdevumi (neto)</t>
  </si>
  <si>
    <t xml:space="preserve">B.5. </t>
  </si>
  <si>
    <t>Valsts pamatbudžeta fiskālais deficīts (-), pārpalikums (+)</t>
  </si>
  <si>
    <t xml:space="preserve"> Valsts speciālā budžeta izdevumi (bruto)</t>
  </si>
  <si>
    <t>C.2.</t>
  </si>
  <si>
    <t xml:space="preserve"> Valsts speciālā budžeta izdevumi (neto)</t>
  </si>
  <si>
    <t>Valsts speciālā budžeta uzturēšanas izdevumi (bruto)</t>
  </si>
  <si>
    <t>C.2.1.</t>
  </si>
  <si>
    <t>Valsts speciālā budžeta uzturēšanas izdevumi (neto)</t>
  </si>
  <si>
    <t>Valsts speciālā budžeta kapitālie izdevumi (bruto)</t>
  </si>
  <si>
    <t>C.2.2.</t>
  </si>
  <si>
    <t>Valsts speciālā budžeta kapitālie izdevumi (neto)</t>
  </si>
  <si>
    <t>Valsts speciālā budžeta investīcijas (bruto)</t>
  </si>
  <si>
    <t>C.2.3.</t>
  </si>
  <si>
    <t>Valsts speciālā budžeta investīcijas (neto)</t>
  </si>
  <si>
    <t>C.3.</t>
  </si>
  <si>
    <t>Valsts speciālā budžeta finansiālais deficīts
 (-), pārpalikums (+)</t>
  </si>
  <si>
    <t>C.5.</t>
  </si>
  <si>
    <t xml:space="preserve"> Valsts speciālā budžeta fiskālais deficīts
(-), pārpalikums (+)</t>
  </si>
  <si>
    <t xml:space="preserve">Valsts pamatbudžeta ieņēmumi </t>
  </si>
  <si>
    <t>(2006.gada janvāris-jūnijs)</t>
  </si>
  <si>
    <t>2.tabula</t>
  </si>
  <si>
    <t>Klasifikācijas kods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</si>
  <si>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</si>
  <si>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</si>
  <si>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</si>
  <si>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</si>
  <si>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</si>
  <si>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</si>
  <si>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</si>
  <si>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</si>
  <si>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</si>
  <si>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</si>
  <si>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5.2.0.0.,5.3.0.0.
5.6.0.0.</t>
  </si>
  <si>
    <t xml:space="preserve">   Akcīzes nodoklis</t>
  </si>
  <si>
    <t>5.4.3.0</t>
  </si>
  <si>
    <t xml:space="preserve">   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</si>
  <si>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</si>
  <si>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</si>
  <si>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</si>
  <si>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</si>
  <si>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</si>
  <si>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</si>
  <si>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</si>
  <si>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</si>
  <si>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</si>
  <si>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 Īpašuma  nodokļi </t>
  </si>
  <si>
    <t>4.0.0.0.</t>
  </si>
  <si>
    <t xml:space="preserve">   Īpašuma nodokļi</t>
  </si>
  <si>
    <t>1.3. Nenodokļu ieņēmumi</t>
  </si>
  <si>
    <t>8.2.0.0.</t>
  </si>
  <si>
    <t xml:space="preserve">   Latvijas Bankas maksājums</t>
  </si>
  <si>
    <t>8.3.0.0.</t>
  </si>
  <si>
    <t xml:space="preserve">   Dividendes (maksājumi par valsts (pašvaldību) kapitāla izmantošanu)</t>
  </si>
  <si>
    <t xml:space="preserve">       Valsts a/s "Latvijas meži" maksājums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</si>
  <si>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</si>
  <si>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</si>
  <si>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</si>
  <si>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</si>
  <si>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8.7.0.0</t>
  </si>
  <si>
    <t>Ieņēmumi no atvasināto finanšu instrumentu darbības rezultāta</t>
  </si>
  <si>
    <t>9.1.0.0.</t>
  </si>
  <si>
    <t xml:space="preserve">   Valsts nodevas un maksājumi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</si>
  <si>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</si>
  <si>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</si>
  <si>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9.2.1.8.</t>
  </si>
  <si>
    <t xml:space="preserve">       Preču un pakalpojumu loterijas organizēšana</t>
  </si>
  <si>
    <t>9.3.0.0.</t>
  </si>
  <si>
    <t>9.3.1.0.</t>
  </si>
  <si>
    <t xml:space="preserve">       Transportlīdzekļu ikgadējā nodeva</t>
  </si>
  <si>
    <t>9.3.4.0.</t>
  </si>
  <si>
    <t xml:space="preserve">       Izložu un azartspēļu valsts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</si>
  <si>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</si>
  <si>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</si>
  <si>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</si>
  <si>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</si>
  <si>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</si>
  <si>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</si>
  <si>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</si>
  <si>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</si>
  <si>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</si>
  <si>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</si>
  <si>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</si>
  <si>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Nodeva par azartspēļu iekārtu marķēšanu</t>
  </si>
  <si>
    <t>9.9.4.0.</t>
  </si>
  <si>
    <t xml:space="preserve">       Nodeva par muitas pakalpojumiem</t>
  </si>
  <si>
    <t>9.9.5.0.</t>
  </si>
  <si>
    <t xml:space="preserve">       Nodeva par personas datu apstrādes sistēmas reģistrēšanu un Fizisko personu datu aizsardzības likumā noteikto reģistrējamo izmaiņu reģistrēšanu</t>
  </si>
  <si>
    <t>9.9.9.0.</t>
  </si>
  <si>
    <t xml:space="preserve">       Citas valsts nodevas</t>
  </si>
  <si>
    <t>10.0.0.0.</t>
  </si>
  <si>
    <t xml:space="preserve">   Sodi un sankcijas</t>
  </si>
  <si>
    <t>12.0.0.0.,13.0.0.0. 19.3.0.0.</t>
  </si>
  <si>
    <t xml:space="preserve">   Pārējie nenodokļu ieņēmumi</t>
  </si>
  <si>
    <t>19.3.0.0.</t>
  </si>
  <si>
    <t xml:space="preserve">       Eiropas Kopienas vienreizējās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</si>
  <si>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</si>
  <si>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</si>
  <si>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</si>
  <si>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</si>
  <si>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</si>
  <si>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</si>
  <si>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</si>
  <si>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</si>
  <si>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</si>
  <si>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</si>
  <si>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</si>
  <si>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(2006.gada janvāris - jūnijs)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</si>
  <si>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</si>
  <si>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</si>
  <si>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</si>
  <si>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</si>
  <si>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</si>
  <si>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9.2.4.0.</t>
  </si>
  <si>
    <t>Nodeva par speciālu atļauju (licenču) izsniegšanu stratēģiskas
nozīmes preču darījumiem</t>
  </si>
  <si>
    <t>Ekonomikas ministrija - kopā</t>
  </si>
  <si>
    <t>Ieņēmumi no EIROSTAT par statistisko programmu īstenošanu</t>
  </si>
  <si>
    <t>Eiropas Komisijas atmaksa par piedalīšanos Eiropas Patērētāju
informācijas centra darbībā</t>
  </si>
  <si>
    <t>Finanšu ministrija - kopā</t>
  </si>
  <si>
    <t>Preču un pakalpojumu loteriju organizēšanas nodeva</t>
  </si>
  <si>
    <t>9.1.6.0.</t>
  </si>
  <si>
    <t>Nodeva par valsts proves uzraudzības īstenošanu</t>
  </si>
  <si>
    <t>Nodeva par azartspēļu iekārtu marķēšanu</t>
  </si>
  <si>
    <t>10.2.0.0.</t>
  </si>
  <si>
    <t xml:space="preserve">Iemaksas no pārbaudēs atklātām slēpto un samazināto ienākuma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</si>
  <si>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</si>
  <si>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</si>
  <si>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</si>
  <si>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</si>
  <si>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</si>
  <si>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</si>
  <si>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darbību veikšanu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</si>
  <si>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</si>
  <si>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</si>
  <si>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</si>
  <si>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</si>
  <si>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</si>
  <si>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</si>
  <si>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</si>
  <si>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</si>
  <si>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</si>
  <si>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</si>
  <si>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</si>
  <si>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</si>
  <si>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</si>
  <si>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</si>
  <si>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</si>
  <si>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</si>
  <si>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</si>
  <si>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nodarītiem kaitējumiem</t>
  </si>
  <si>
    <t>10.1.1.7.</t>
  </si>
  <si>
    <t>Naudas sodi par zivju resursiem nodarītajiem kaitējumiem</t>
  </si>
  <si>
    <t>12.0.8.7.</t>
  </si>
  <si>
    <t>Ieņēmumi no konfiscēto zvejas rīku, zvejas līdzekļu un zivju realizācijas</t>
  </si>
  <si>
    <t>12.1.0.3.</t>
  </si>
  <si>
    <t>Zaudējumu atlīdzība par meža resursiem nodarītiem kaitējumiem</t>
  </si>
</sst>
</file>

<file path=xl/styles.xml><?xml version="1.0" encoding="utf-8"?>
<styleSheet xmlns="http://schemas.openxmlformats.org/spreadsheetml/2006/main">
  <numFmts count="1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_-* ###,0&quot;.&quot;00\ &quot;Ls&quot;_-;\-* ###,0&quot;.&quot;00\ &quot;Ls&quot;_-;_-* &quot;-&quot;??\ &quot;Ls&quot;_-;_-@_-"/>
    <numFmt numFmtId="165" formatCode="_-* ###,0&quot;.&quot;00\ _L_s_-;\-* ###,0&quot;.&quot;00\ _L_s_-;_-* &quot;-&quot;??\ _L_s_-;_-@_-"/>
    <numFmt numFmtId="166" formatCode="0&quot;.&quot;0"/>
    <numFmt numFmtId="167" formatCode="#\ ##0"/>
    <numFmt numFmtId="168" formatCode="##,#0&quot;.&quot;0"/>
    <numFmt numFmtId="169" formatCode="00000"/>
    <numFmt numFmtId="170" formatCode="00&quot;.&quot;000"/>
    <numFmt numFmtId="171" formatCode="#,##0.0"/>
    <numFmt numFmtId="172" formatCode="0.0"/>
    <numFmt numFmtId="173" formatCode="###,###,###"/>
    <numFmt numFmtId="174" formatCode="0.000"/>
  </numFmts>
  <fonts count="52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48"/>
      <name val="Arial"/>
      <family val="0"/>
    </font>
    <font>
      <i/>
      <sz val="10"/>
      <color indexed="48"/>
      <name val="Arial"/>
      <family val="0"/>
    </font>
    <font>
      <i/>
      <sz val="10"/>
      <color indexed="10"/>
      <name val="Times New Roman"/>
      <family val="1"/>
    </font>
    <font>
      <sz val="9"/>
      <name val="Arial"/>
      <family val="0"/>
    </font>
    <font>
      <i/>
      <sz val="10"/>
      <color indexed="10"/>
      <name val="Arial"/>
      <family val="0"/>
    </font>
    <font>
      <vertAlign val="superscript"/>
      <sz val="9"/>
      <name val="Times New Roman"/>
      <family val="1"/>
    </font>
    <font>
      <sz val="10"/>
      <color indexed="48"/>
      <name val="Times New Roman"/>
      <family val="1"/>
    </font>
    <font>
      <sz val="10"/>
      <color indexed="53"/>
      <name val="Times New Roman"/>
      <family val="1"/>
    </font>
    <font>
      <sz val="9"/>
      <color indexed="51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b/>
      <sz val="14"/>
      <name val="Times New Roman"/>
      <family val="1"/>
    </font>
    <font>
      <i/>
      <sz val="8.5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sz val="10"/>
      <name val="RimTimes"/>
      <family val="0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/>
    </border>
    <border>
      <left style="hair">
        <color indexed="63"/>
      </left>
      <right>
        <color indexed="63"/>
      </right>
      <top style="hair"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2" applyNumberFormat="0" applyProtection="0">
      <alignment horizontal="right" vertical="center"/>
    </xf>
    <xf numFmtId="4" fontId="6" fillId="4" borderId="1" applyNumberFormat="0" applyProtection="0">
      <alignment horizontal="left" vertical="center" indent="1"/>
    </xf>
    <xf numFmtId="0" fontId="0" fillId="5" borderId="2" applyNumberFormat="0" applyProtection="0">
      <alignment horizontal="left" vertical="center" indent="1"/>
    </xf>
    <xf numFmtId="166" fontId="7" fillId="6" borderId="0" applyBorder="0" applyProtection="0">
      <alignment/>
    </xf>
  </cellStyleXfs>
  <cellXfs count="1113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25" applyFont="1" applyBorder="1">
      <alignment/>
      <protection/>
    </xf>
    <xf numFmtId="0" fontId="8" fillId="0" borderId="0" xfId="25" applyFont="1" applyFill="1" applyBorder="1">
      <alignment/>
      <protection/>
    </xf>
    <xf numFmtId="0" fontId="8" fillId="0" borderId="3" xfId="0" applyFont="1" applyBorder="1" applyAlignment="1">
      <alignment/>
    </xf>
    <xf numFmtId="0" fontId="8" fillId="0" borderId="3" xfId="25" applyFont="1" applyFill="1" applyBorder="1">
      <alignment/>
      <protection/>
    </xf>
    <xf numFmtId="0" fontId="8" fillId="0" borderId="3" xfId="25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8" fillId="0" borderId="0" xfId="25" applyFont="1" applyAlignment="1">
      <alignment horizontal="centerContinuous"/>
      <protection/>
    </xf>
    <xf numFmtId="0" fontId="8" fillId="0" borderId="0" xfId="25" applyFont="1" applyAlignment="1">
      <alignment horizontal="right"/>
      <protection/>
    </xf>
    <xf numFmtId="0" fontId="8" fillId="0" borderId="0" xfId="25" applyFont="1">
      <alignment/>
      <protection/>
    </xf>
    <xf numFmtId="0" fontId="8" fillId="0" borderId="0" xfId="0" applyFont="1" applyAlignment="1">
      <alignment/>
    </xf>
    <xf numFmtId="0" fontId="8" fillId="0" borderId="0" xfId="25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 horizontal="right" wrapText="1"/>
    </xf>
    <xf numFmtId="3" fontId="14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wrapText="1"/>
    </xf>
    <xf numFmtId="3" fontId="16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left" vertical="center"/>
    </xf>
    <xf numFmtId="3" fontId="15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left" wrapText="1"/>
    </xf>
    <xf numFmtId="3" fontId="8" fillId="0" borderId="4" xfId="0" applyNumberFormat="1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left"/>
    </xf>
    <xf numFmtId="3" fontId="15" fillId="0" borderId="4" xfId="0" applyNumberFormat="1" applyFont="1" applyBorder="1" applyAlignment="1">
      <alignment horizontal="right" wrapText="1"/>
    </xf>
    <xf numFmtId="3" fontId="15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66" fontId="15" fillId="0" borderId="0" xfId="27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25" applyFont="1" applyFill="1" applyAlignment="1">
      <alignment horizontal="left"/>
      <protection/>
    </xf>
    <xf numFmtId="0" fontId="8" fillId="0" borderId="0" xfId="24" applyFont="1" applyBorder="1" applyAlignment="1">
      <alignment horizontal="left"/>
      <protection/>
    </xf>
    <xf numFmtId="0" fontId="8" fillId="0" borderId="0" xfId="24" applyFont="1" applyAlignment="1">
      <alignment horizontal="left"/>
      <protection/>
    </xf>
    <xf numFmtId="3" fontId="8" fillId="0" borderId="0" xfId="24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0" fillId="0" borderId="0" xfId="25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3" fontId="9" fillId="0" borderId="4" xfId="0" applyNumberFormat="1" applyFont="1" applyBorder="1" applyAlignment="1">
      <alignment wrapText="1"/>
    </xf>
    <xf numFmtId="3" fontId="9" fillId="0" borderId="4" xfId="0" applyNumberFormat="1" applyFont="1" applyFill="1" applyBorder="1" applyAlignment="1">
      <alignment/>
    </xf>
    <xf numFmtId="172" fontId="9" fillId="0" borderId="4" xfId="27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0" borderId="4" xfId="0" applyFont="1" applyBorder="1" applyAlignment="1">
      <alignment horizontal="left"/>
    </xf>
    <xf numFmtId="3" fontId="8" fillId="0" borderId="4" xfId="0" applyNumberFormat="1" applyFont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172" fontId="8" fillId="0" borderId="4" xfId="27" applyNumberFormat="1" applyFont="1" applyFill="1" applyBorder="1" applyAlignment="1">
      <alignment/>
    </xf>
    <xf numFmtId="0" fontId="8" fillId="0" borderId="4" xfId="0" applyFont="1" applyBorder="1" applyAlignment="1">
      <alignment horizontal="left"/>
    </xf>
    <xf numFmtId="3" fontId="8" fillId="0" borderId="4" xfId="0" applyNumberFormat="1" applyFont="1" applyFill="1" applyBorder="1" applyAlignment="1">
      <alignment horizontal="right"/>
    </xf>
    <xf numFmtId="172" fontId="8" fillId="0" borderId="4" xfId="27" applyNumberFormat="1" applyFont="1" applyFill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horizontal="left" wrapText="1"/>
    </xf>
    <xf numFmtId="3" fontId="15" fillId="0" borderId="4" xfId="0" applyNumberFormat="1" applyFont="1" applyBorder="1" applyAlignment="1">
      <alignment horizontal="center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0" fontId="9" fillId="0" borderId="4" xfId="0" applyFont="1" applyBorder="1" applyAlignment="1">
      <alignment horizontal="left" vertical="top" wrapText="1"/>
    </xf>
    <xf numFmtId="172" fontId="9" fillId="0" borderId="4" xfId="27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/>
    </xf>
    <xf numFmtId="172" fontId="15" fillId="0" borderId="4" xfId="27" applyNumberFormat="1" applyFont="1" applyFill="1" applyBorder="1" applyAlignment="1">
      <alignment horizontal="right"/>
    </xf>
    <xf numFmtId="172" fontId="15" fillId="0" borderId="4" xfId="27" applyNumberFormat="1" applyFont="1" applyFill="1" applyBorder="1" applyAlignment="1">
      <alignment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172" fontId="15" fillId="0" borderId="0" xfId="2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25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3" fontId="16" fillId="0" borderId="4" xfId="0" applyNumberFormat="1" applyFont="1" applyBorder="1" applyAlignment="1">
      <alignment/>
    </xf>
    <xf numFmtId="171" fontId="16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/>
    </xf>
    <xf numFmtId="3" fontId="10" fillId="0" borderId="4" xfId="0" applyNumberFormat="1" applyFont="1" applyBorder="1" applyAlignment="1">
      <alignment/>
    </xf>
    <xf numFmtId="171" fontId="10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center" wrapText="1"/>
    </xf>
    <xf numFmtId="0" fontId="9" fillId="7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/>
    </xf>
    <xf numFmtId="3" fontId="16" fillId="0" borderId="4" xfId="0" applyNumberFormat="1" applyFont="1" applyBorder="1" applyAlignment="1">
      <alignment horizontal="right"/>
    </xf>
    <xf numFmtId="0" fontId="8" fillId="7" borderId="4" xfId="0" applyFont="1" applyFill="1" applyBorder="1" applyAlignment="1">
      <alignment horizontal="center"/>
    </xf>
    <xf numFmtId="3" fontId="10" fillId="0" borderId="4" xfId="0" applyNumberFormat="1" applyFont="1" applyBorder="1" applyAlignment="1">
      <alignment horizontal="right"/>
    </xf>
    <xf numFmtId="168" fontId="10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3" fontId="14" fillId="0" borderId="4" xfId="0" applyNumberFormat="1" applyFont="1" applyBorder="1" applyAlignment="1">
      <alignment/>
    </xf>
    <xf numFmtId="171" fontId="14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wrapText="1"/>
    </xf>
    <xf numFmtId="3" fontId="14" fillId="0" borderId="4" xfId="0" applyNumberFormat="1" applyFont="1" applyBorder="1" applyAlignment="1">
      <alignment horizontal="right"/>
    </xf>
    <xf numFmtId="0" fontId="15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14" fillId="7" borderId="4" xfId="0" applyNumberFormat="1" applyFont="1" applyFill="1" applyBorder="1" applyAlignment="1">
      <alignment/>
    </xf>
    <xf numFmtId="3" fontId="14" fillId="7" borderId="4" xfId="0" applyNumberFormat="1" applyFont="1" applyFill="1" applyBorder="1" applyAlignment="1">
      <alignment horizontal="right"/>
    </xf>
    <xf numFmtId="168" fontId="14" fillId="0" borderId="4" xfId="0" applyNumberFormat="1" applyFont="1" applyBorder="1" applyAlignment="1">
      <alignment horizontal="right"/>
    </xf>
    <xf numFmtId="17" fontId="8" fillId="0" borderId="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wrapText="1"/>
    </xf>
    <xf numFmtId="3" fontId="19" fillId="7" borderId="4" xfId="21" applyNumberFormat="1" applyFont="1" applyFill="1" applyBorder="1" applyAlignment="1">
      <alignment/>
    </xf>
    <xf numFmtId="3" fontId="16" fillId="0" borderId="4" xfId="0" applyNumberFormat="1" applyFont="1" applyBorder="1" applyAlignment="1">
      <alignment/>
    </xf>
    <xf numFmtId="3" fontId="10" fillId="0" borderId="4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3" fontId="1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3" fontId="12" fillId="0" borderId="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Continuous"/>
      <protection/>
    </xf>
    <xf numFmtId="3" fontId="8" fillId="0" borderId="0" xfId="0" applyNumberFormat="1" applyFont="1" applyFill="1" applyAlignment="1">
      <alignment horizontal="right"/>
    </xf>
    <xf numFmtId="0" fontId="8" fillId="0" borderId="0" xfId="25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3" fontId="9" fillId="0" borderId="4" xfId="0" applyNumberFormat="1" applyFont="1" applyBorder="1" applyAlignment="1">
      <alignment/>
    </xf>
    <xf numFmtId="3" fontId="9" fillId="0" borderId="4" xfId="0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172" fontId="8" fillId="0" borderId="4" xfId="27" applyNumberFormat="1" applyFont="1" applyFill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wrapText="1"/>
    </xf>
    <xf numFmtId="14" fontId="8" fillId="0" borderId="4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25" applyFont="1" applyFill="1">
      <alignment/>
      <protection/>
    </xf>
    <xf numFmtId="0" fontId="8" fillId="0" borderId="0" xfId="25" applyFont="1" applyFill="1" applyAlignment="1">
      <alignment horizontal="right"/>
      <protection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center"/>
    </xf>
    <xf numFmtId="172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71" fontId="9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172" fontId="8" fillId="0" borderId="4" xfId="0" applyNumberFormat="1" applyFont="1" applyFill="1" applyBorder="1" applyAlignment="1">
      <alignment/>
    </xf>
    <xf numFmtId="171" fontId="8" fillId="0" borderId="4" xfId="0" applyNumberFormat="1" applyFont="1" applyFill="1" applyBorder="1" applyAlignment="1">
      <alignment/>
    </xf>
    <xf numFmtId="171" fontId="9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8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 horizontal="right"/>
    </xf>
    <xf numFmtId="172" fontId="15" fillId="0" borderId="4" xfId="0" applyNumberFormat="1" applyFont="1" applyFill="1" applyBorder="1" applyAlignment="1">
      <alignment/>
    </xf>
    <xf numFmtId="171" fontId="15" fillId="0" borderId="4" xfId="0" applyNumberFormat="1" applyFont="1" applyFill="1" applyBorder="1" applyAlignment="1">
      <alignment/>
    </xf>
    <xf numFmtId="0" fontId="15" fillId="0" borderId="4" xfId="0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3" fontId="15" fillId="0" borderId="4" xfId="0" applyNumberFormat="1" applyFont="1" applyFill="1" applyBorder="1" applyAlignment="1">
      <alignment horizontal="center"/>
    </xf>
    <xf numFmtId="171" fontId="15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3" fontId="8" fillId="0" borderId="4" xfId="0" applyNumberFormat="1" applyFont="1" applyFill="1" applyBorder="1" applyAlignment="1">
      <alignment horizontal="center"/>
    </xf>
    <xf numFmtId="172" fontId="8" fillId="0" borderId="4" xfId="0" applyNumberFormat="1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center"/>
    </xf>
    <xf numFmtId="172" fontId="9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3" fontId="8" fillId="0" borderId="8" xfId="23" applyNumberFormat="1" applyFont="1" applyFill="1" applyBorder="1" applyAlignment="1">
      <alignment/>
      <protection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172" fontId="15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wrapText="1"/>
    </xf>
    <xf numFmtId="0" fontId="24" fillId="0" borderId="4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1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3" fontId="1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0" fillId="0" borderId="0" xfId="25" applyFont="1" applyFill="1">
      <alignment/>
      <protection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3" fontId="9" fillId="0" borderId="4" xfId="0" applyNumberFormat="1" applyFont="1" applyFill="1" applyBorder="1" applyAlignment="1">
      <alignment horizontal="center"/>
    </xf>
    <xf numFmtId="172" fontId="9" fillId="0" borderId="4" xfId="27" applyNumberFormat="1" applyFont="1" applyFill="1" applyBorder="1" applyAlignment="1">
      <alignment/>
    </xf>
    <xf numFmtId="168" fontId="9" fillId="0" borderId="4" xfId="27" applyNumberFormat="1" applyFont="1" applyFill="1" applyBorder="1" applyAlignment="1">
      <alignment horizontal="center"/>
    </xf>
    <xf numFmtId="3" fontId="9" fillId="0" borderId="4" xfId="27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172" fontId="8" fillId="0" borderId="4" xfId="27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3" fontId="15" fillId="0" borderId="4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168" fontId="8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/>
    </xf>
    <xf numFmtId="171" fontId="15" fillId="0" borderId="4" xfId="0" applyNumberFormat="1" applyFont="1" applyFill="1" applyBorder="1" applyAlignment="1">
      <alignment horizontal="right"/>
    </xf>
    <xf numFmtId="172" fontId="15" fillId="0" borderId="4" xfId="27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vertical="top"/>
    </xf>
    <xf numFmtId="0" fontId="15" fillId="0" borderId="4" xfId="0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168" fontId="8" fillId="0" borderId="4" xfId="27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9" fillId="0" borderId="4" xfId="0" applyNumberFormat="1" applyFont="1" applyBorder="1" applyAlignment="1">
      <alignment/>
    </xf>
    <xf numFmtId="172" fontId="9" fillId="0" borderId="4" xfId="27" applyNumberFormat="1" applyFont="1" applyBorder="1" applyAlignment="1">
      <alignment/>
    </xf>
    <xf numFmtId="170" fontId="8" fillId="0" borderId="4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172" fontId="8" fillId="0" borderId="4" xfId="27" applyNumberFormat="1" applyFont="1" applyBorder="1" applyAlignment="1">
      <alignment/>
    </xf>
    <xf numFmtId="0" fontId="8" fillId="0" borderId="4" xfId="0" applyFont="1" applyBorder="1" applyAlignment="1">
      <alignment/>
    </xf>
    <xf numFmtId="0" fontId="16" fillId="0" borderId="4" xfId="0" applyFont="1" applyFill="1" applyBorder="1" applyAlignment="1">
      <alignment/>
    </xf>
    <xf numFmtId="170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wrapText="1"/>
    </xf>
    <xf numFmtId="3" fontId="15" fillId="0" borderId="4" xfId="0" applyNumberFormat="1" applyFont="1" applyBorder="1" applyAlignment="1">
      <alignment/>
    </xf>
    <xf numFmtId="10" fontId="15" fillId="0" borderId="4" xfId="27" applyNumberFormat="1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7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7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8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top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/>
    </xf>
    <xf numFmtId="171" fontId="9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vertical="top"/>
    </xf>
    <xf numFmtId="171" fontId="8" fillId="0" borderId="4" xfId="0" applyNumberFormat="1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9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left" wrapText="1" indent="1"/>
    </xf>
    <xf numFmtId="0" fontId="8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left" wrapText="1" indent="2"/>
    </xf>
    <xf numFmtId="0" fontId="15" fillId="0" borderId="4" xfId="0" applyFont="1" applyFill="1" applyBorder="1" applyAlignment="1">
      <alignment vertical="top"/>
    </xf>
    <xf numFmtId="0" fontId="15" fillId="0" borderId="6" xfId="0" applyFont="1" applyFill="1" applyBorder="1" applyAlignment="1">
      <alignment horizontal="left" wrapText="1" indent="2"/>
    </xf>
    <xf numFmtId="0" fontId="31" fillId="0" borderId="0" xfId="0" applyFont="1" applyFill="1" applyAlignment="1">
      <alignment/>
    </xf>
    <xf numFmtId="0" fontId="9" fillId="7" borderId="6" xfId="0" applyFont="1" applyFill="1" applyBorder="1" applyAlignment="1">
      <alignment vertical="center" wrapText="1"/>
    </xf>
    <xf numFmtId="49" fontId="9" fillId="0" borderId="4" xfId="0" applyNumberFormat="1" applyFont="1" applyBorder="1" applyAlignment="1">
      <alignment wrapText="1"/>
    </xf>
    <xf numFmtId="0" fontId="9" fillId="7" borderId="6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wrapText="1"/>
    </xf>
    <xf numFmtId="0" fontId="9" fillId="7" borderId="6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/>
    </xf>
    <xf numFmtId="0" fontId="32" fillId="0" borderId="4" xfId="0" applyFont="1" applyFill="1" applyBorder="1" applyAlignment="1">
      <alignment vertical="top"/>
    </xf>
    <xf numFmtId="0" fontId="32" fillId="0" borderId="4" xfId="0" applyFont="1" applyFill="1" applyBorder="1" applyAlignment="1">
      <alignment horizontal="left" wrapText="1"/>
    </xf>
    <xf numFmtId="3" fontId="17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wrapText="1" indent="2"/>
    </xf>
    <xf numFmtId="0" fontId="10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left" wrapText="1" indent="2"/>
    </xf>
    <xf numFmtId="3" fontId="10" fillId="2" borderId="4" xfId="0" applyNumberFormat="1" applyFont="1" applyFill="1" applyBorder="1" applyAlignment="1">
      <alignment horizontal="right"/>
    </xf>
    <xf numFmtId="171" fontId="8" fillId="2" borderId="4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0" fontId="33" fillId="2" borderId="0" xfId="0" applyFont="1" applyFill="1" applyAlignment="1">
      <alignment/>
    </xf>
    <xf numFmtId="0" fontId="34" fillId="0" borderId="0" xfId="0" applyFont="1" applyFill="1" applyAlignment="1">
      <alignment/>
    </xf>
    <xf numFmtId="3" fontId="24" fillId="0" borderId="4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vertical="top"/>
    </xf>
    <xf numFmtId="0" fontId="17" fillId="0" borderId="4" xfId="0" applyFont="1" applyFill="1" applyBorder="1" applyAlignment="1">
      <alignment vertical="top"/>
    </xf>
    <xf numFmtId="0" fontId="17" fillId="0" borderId="4" xfId="0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0" fontId="15" fillId="0" borderId="4" xfId="0" applyFont="1" applyFill="1" applyBorder="1" applyAlignment="1">
      <alignment horizontal="left" wrapText="1" indent="1"/>
    </xf>
    <xf numFmtId="0" fontId="10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top"/>
    </xf>
    <xf numFmtId="0" fontId="11" fillId="2" borderId="4" xfId="0" applyFont="1" applyFill="1" applyBorder="1" applyAlignment="1">
      <alignment wrapText="1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5" fillId="0" borderId="4" xfId="0" applyFont="1" applyFill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172" fontId="8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wrapText="1"/>
    </xf>
    <xf numFmtId="3" fontId="8" fillId="2" borderId="0" xfId="0" applyNumberFormat="1" applyFont="1" applyFill="1" applyBorder="1" applyAlignment="1">
      <alignment horizontal="right"/>
    </xf>
    <xf numFmtId="171" fontId="8" fillId="2" borderId="0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35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 wrapText="1"/>
    </xf>
    <xf numFmtId="3" fontId="2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 applyAlignment="1">
      <alignment/>
    </xf>
    <xf numFmtId="2" fontId="21" fillId="0" borderId="0" xfId="0" applyNumberFormat="1" applyFont="1" applyFill="1" applyAlignment="1">
      <alignment horizontal="right"/>
    </xf>
    <xf numFmtId="4" fontId="20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15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 wrapText="1"/>
    </xf>
    <xf numFmtId="3" fontId="37" fillId="0" borderId="0" xfId="0" applyNumberFormat="1" applyFont="1" applyAlignment="1">
      <alignment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8" fillId="8" borderId="13" xfId="0" applyNumberFormat="1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right"/>
    </xf>
    <xf numFmtId="3" fontId="11" fillId="0" borderId="4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0" xfId="0" applyFont="1" applyAlignment="1">
      <alignment horizontal="justify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right"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centerContinuous"/>
    </xf>
    <xf numFmtId="166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top" wrapText="1"/>
    </xf>
    <xf numFmtId="3" fontId="8" fillId="7" borderId="4" xfId="0" applyNumberFormat="1" applyFont="1" applyFill="1" applyBorder="1" applyAlignment="1">
      <alignment horizontal="right"/>
    </xf>
    <xf numFmtId="0" fontId="8" fillId="9" borderId="4" xfId="0" applyFont="1" applyFill="1" applyBorder="1" applyAlignment="1">
      <alignment wrapText="1"/>
    </xf>
    <xf numFmtId="3" fontId="8" fillId="9" borderId="4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 vertical="top" wrapText="1" indent="2"/>
    </xf>
    <xf numFmtId="0" fontId="8" fillId="0" borderId="4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71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22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/>
    </xf>
    <xf numFmtId="169" fontId="8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vertical="top" wrapText="1"/>
    </xf>
    <xf numFmtId="171" fontId="8" fillId="0" borderId="15" xfId="27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10" fillId="0" borderId="0" xfId="0" applyFont="1" applyFill="1" applyAlignment="1">
      <alignment horizontal="left"/>
    </xf>
    <xf numFmtId="167" fontId="10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72" fontId="12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3" fontId="8" fillId="0" borderId="3" xfId="25" applyNumberFormat="1" applyFont="1" applyFill="1" applyBorder="1">
      <alignment/>
      <protection/>
    </xf>
    <xf numFmtId="3" fontId="8" fillId="0" borderId="3" xfId="25" applyNumberFormat="1" applyFont="1" applyBorder="1">
      <alignment/>
      <protection/>
    </xf>
    <xf numFmtId="172" fontId="8" fillId="0" borderId="3" xfId="25" applyNumberFormat="1" applyFont="1" applyBorder="1">
      <alignment/>
      <protection/>
    </xf>
    <xf numFmtId="3" fontId="8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3" fontId="8" fillId="0" borderId="0" xfId="25" applyNumberFormat="1" applyFont="1" applyAlignment="1">
      <alignment horizontal="left"/>
      <protection/>
    </xf>
    <xf numFmtId="3" fontId="8" fillId="0" borderId="0" xfId="25" applyNumberFormat="1" applyFont="1" applyAlignment="1">
      <alignment horizontal="centerContinuous"/>
      <protection/>
    </xf>
    <xf numFmtId="172" fontId="0" fillId="0" borderId="0" xfId="25" applyNumberFormat="1" applyFont="1">
      <alignment/>
      <protection/>
    </xf>
    <xf numFmtId="0" fontId="39" fillId="0" borderId="0" xfId="0" applyFont="1" applyAlignment="1">
      <alignment/>
    </xf>
    <xf numFmtId="3" fontId="8" fillId="0" borderId="0" xfId="0" applyNumberFormat="1" applyFont="1" applyAlignment="1">
      <alignment horizontal="centerContinuous"/>
    </xf>
    <xf numFmtId="172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right"/>
    </xf>
    <xf numFmtId="0" fontId="41" fillId="0" borderId="0" xfId="0" applyFont="1" applyBorder="1" applyAlignment="1">
      <alignment horizontal="centerContinuous"/>
    </xf>
    <xf numFmtId="3" fontId="41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172" fontId="1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center" vertical="center" wrapText="1"/>
    </xf>
    <xf numFmtId="172" fontId="10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16" fillId="0" borderId="4" xfId="0" applyNumberFormat="1" applyFont="1" applyBorder="1" applyAlignment="1">
      <alignment/>
    </xf>
    <xf numFmtId="0" fontId="8" fillId="0" borderId="4" xfId="0" applyFont="1" applyBorder="1" applyAlignment="1">
      <alignment horizontal="left" indent="1"/>
    </xf>
    <xf numFmtId="172" fontId="10" fillId="0" borderId="4" xfId="0" applyNumberFormat="1" applyFont="1" applyBorder="1" applyAlignment="1">
      <alignment/>
    </xf>
    <xf numFmtId="0" fontId="15" fillId="0" borderId="4" xfId="0" applyFont="1" applyBorder="1" applyAlignment="1">
      <alignment horizontal="left" wrapText="1" indent="2"/>
    </xf>
    <xf numFmtId="172" fontId="14" fillId="0" borderId="4" xfId="0" applyNumberFormat="1" applyFont="1" applyBorder="1" applyAlignment="1">
      <alignment/>
    </xf>
    <xf numFmtId="3" fontId="14" fillId="0" borderId="4" xfId="0" applyNumberFormat="1" applyFont="1" applyFill="1" applyBorder="1" applyAlignment="1">
      <alignment/>
    </xf>
    <xf numFmtId="172" fontId="14" fillId="0" borderId="4" xfId="0" applyNumberFormat="1" applyFont="1" applyFill="1" applyBorder="1" applyAlignment="1">
      <alignment/>
    </xf>
    <xf numFmtId="0" fontId="8" fillId="0" borderId="4" xfId="0" applyFont="1" applyBorder="1" applyAlignment="1">
      <alignment horizontal="left" wrapText="1" indent="1"/>
    </xf>
    <xf numFmtId="0" fontId="15" fillId="0" borderId="4" xfId="0" applyFont="1" applyBorder="1" applyAlignment="1">
      <alignment horizontal="left" wrapText="1"/>
    </xf>
    <xf numFmtId="172" fontId="14" fillId="0" borderId="4" xfId="0" applyNumberFormat="1" applyFont="1" applyBorder="1" applyAlignment="1">
      <alignment horizontal="right"/>
    </xf>
    <xf numFmtId="0" fontId="42" fillId="0" borderId="0" xfId="0" applyFont="1" applyBorder="1" applyAlignment="1">
      <alignment/>
    </xf>
    <xf numFmtId="0" fontId="15" fillId="0" borderId="4" xfId="0" applyFont="1" applyBorder="1" applyAlignment="1">
      <alignment horizontal="right" wrapText="1"/>
    </xf>
    <xf numFmtId="167" fontId="8" fillId="0" borderId="4" xfId="0" applyNumberFormat="1" applyFont="1" applyBorder="1" applyAlignment="1">
      <alignment/>
    </xf>
    <xf numFmtId="167" fontId="9" fillId="0" borderId="4" xfId="0" applyNumberFormat="1" applyFont="1" applyBorder="1" applyAlignment="1">
      <alignment/>
    </xf>
    <xf numFmtId="0" fontId="33" fillId="0" borderId="0" xfId="0" applyFont="1" applyBorder="1" applyAlignment="1">
      <alignment wrapText="1"/>
    </xf>
    <xf numFmtId="167" fontId="9" fillId="0" borderId="4" xfId="0" applyNumberFormat="1" applyFont="1" applyBorder="1" applyAlignment="1">
      <alignment wrapText="1"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10" fillId="0" borderId="0" xfId="0" applyNumberFormat="1" applyFont="1" applyBorder="1" applyAlignment="1">
      <alignment horizontal="center"/>
    </xf>
    <xf numFmtId="3" fontId="39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Border="1" applyAlignment="1">
      <alignment horizontal="center"/>
    </xf>
    <xf numFmtId="0" fontId="43" fillId="0" borderId="0" xfId="0" applyFont="1" applyBorder="1" applyAlignment="1">
      <alignment wrapText="1"/>
    </xf>
    <xf numFmtId="0" fontId="4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 wrapText="1"/>
    </xf>
    <xf numFmtId="3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left" vertical="center" wrapText="1"/>
    </xf>
    <xf numFmtId="0" fontId="0" fillId="0" borderId="0" xfId="0" applyFill="1" applyAlignment="1">
      <alignment wrapText="1"/>
    </xf>
    <xf numFmtId="3" fontId="8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3" fontId="9" fillId="0" borderId="4" xfId="0" applyNumberFormat="1" applyFont="1" applyBorder="1" applyAlignment="1">
      <alignment horizontal="right" vertical="center"/>
    </xf>
    <xf numFmtId="171" fontId="9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left" vertical="center"/>
    </xf>
    <xf numFmtId="0" fontId="44" fillId="0" borderId="4" xfId="0" applyNumberFormat="1" applyFont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left" vertical="center" wrapText="1" indent="1"/>
    </xf>
    <xf numFmtId="3" fontId="15" fillId="0" borderId="4" xfId="0" applyNumberFormat="1" applyFont="1" applyBorder="1" applyAlignment="1">
      <alignment horizontal="right" vertical="center"/>
    </xf>
    <xf numFmtId="166" fontId="15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left" vertical="center" wrapText="1" indent="3"/>
    </xf>
    <xf numFmtId="166" fontId="9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horizontal="right" vertical="center"/>
    </xf>
    <xf numFmtId="171" fontId="8" fillId="0" borderId="4" xfId="0" applyNumberFormat="1" applyFont="1" applyBorder="1" applyAlignment="1">
      <alignment horizontal="right" vertical="center"/>
    </xf>
    <xf numFmtId="0" fontId="23" fillId="0" borderId="4" xfId="0" applyNumberFormat="1" applyFont="1" applyBorder="1" applyAlignment="1">
      <alignment horizontal="right" vertical="center"/>
    </xf>
    <xf numFmtId="0" fontId="23" fillId="0" borderId="4" xfId="0" applyNumberFormat="1" applyFont="1" applyBorder="1" applyAlignment="1">
      <alignment horizontal="left" vertical="center" wrapText="1" indent="2"/>
    </xf>
    <xf numFmtId="171" fontId="15" fillId="0" borderId="4" xfId="0" applyNumberFormat="1" applyFont="1" applyBorder="1" applyAlignment="1">
      <alignment horizontal="right" vertical="center"/>
    </xf>
    <xf numFmtId="166" fontId="8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0" fontId="23" fillId="0" borderId="4" xfId="0" applyNumberFormat="1" applyFont="1" applyBorder="1" applyAlignment="1">
      <alignment horizontal="left" vertical="center" wrapText="1" indent="1"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left" wrapText="1"/>
    </xf>
    <xf numFmtId="0" fontId="33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49" fontId="13" fillId="0" borderId="0" xfId="0" applyNumberFormat="1" applyFont="1" applyAlignment="1">
      <alignment horizontal="center" vertical="top"/>
    </xf>
    <xf numFmtId="0" fontId="11" fillId="0" borderId="0" xfId="0" applyFont="1" applyFill="1" applyBorder="1" applyAlignment="1">
      <alignment horizontal="left" wrapText="1"/>
    </xf>
    <xf numFmtId="0" fontId="12" fillId="0" borderId="4" xfId="0" applyNumberFormat="1" applyFont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3" fontId="9" fillId="0" borderId="4" xfId="0" applyNumberFormat="1" applyFont="1" applyBorder="1" applyAlignment="1">
      <alignment horizontal="right"/>
    </xf>
    <xf numFmtId="3" fontId="24" fillId="0" borderId="4" xfId="0" applyNumberFormat="1" applyFont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right" vertical="center"/>
    </xf>
    <xf numFmtId="0" fontId="23" fillId="0" borderId="4" xfId="0" applyNumberFormat="1" applyFont="1" applyFill="1" applyBorder="1" applyAlignment="1">
      <alignment horizontal="right" vertical="center" wrapText="1"/>
    </xf>
    <xf numFmtId="0" fontId="23" fillId="0" borderId="4" xfId="0" applyNumberFormat="1" applyFont="1" applyFill="1" applyBorder="1" applyAlignment="1">
      <alignment horizontal="left" vertical="center" wrapText="1" indent="2"/>
    </xf>
    <xf numFmtId="0" fontId="23" fillId="0" borderId="4" xfId="0" applyNumberFormat="1" applyFont="1" applyFill="1" applyBorder="1" applyAlignment="1">
      <alignment horizontal="left" vertical="justify" wrapText="1" indent="2"/>
    </xf>
    <xf numFmtId="0" fontId="13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3" fillId="0" borderId="4" xfId="0" applyNumberFormat="1" applyFont="1" applyFill="1" applyBorder="1" applyAlignment="1">
      <alignment horizontal="left" vertical="center" wrapText="1"/>
    </xf>
    <xf numFmtId="0" fontId="23" fillId="0" borderId="4" xfId="0" applyNumberFormat="1" applyFont="1" applyFill="1" applyBorder="1" applyAlignment="1">
      <alignment horizontal="left" vertical="justify" wrapText="1" inden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2" fontId="0" fillId="0" borderId="0" xfId="0" applyNumberFormat="1" applyFont="1" applyFill="1" applyAlignment="1">
      <alignment/>
    </xf>
    <xf numFmtId="0" fontId="11" fillId="0" borderId="0" xfId="0" applyFont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2" fontId="4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0" fontId="33" fillId="0" borderId="0" xfId="0" applyFont="1" applyFill="1" applyAlignment="1">
      <alignment horizontal="left"/>
    </xf>
    <xf numFmtId="0" fontId="13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left" wrapText="1"/>
    </xf>
    <xf numFmtId="171" fontId="9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vertical="top"/>
    </xf>
    <xf numFmtId="49" fontId="8" fillId="0" borderId="4" xfId="0" applyNumberFormat="1" applyFont="1" applyFill="1" applyBorder="1" applyAlignment="1">
      <alignment wrapText="1"/>
    </xf>
    <xf numFmtId="2" fontId="8" fillId="0" borderId="4" xfId="0" applyNumberFormat="1" applyFont="1" applyFill="1" applyBorder="1" applyAlignment="1">
      <alignment wrapText="1"/>
    </xf>
    <xf numFmtId="171" fontId="8" fillId="0" borderId="4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left" wrapText="1"/>
    </xf>
    <xf numFmtId="49" fontId="15" fillId="0" borderId="4" xfId="0" applyNumberFormat="1" applyFont="1" applyFill="1" applyBorder="1" applyAlignment="1">
      <alignment horizontal="right" vertical="top" wrapText="1"/>
    </xf>
    <xf numFmtId="49" fontId="15" fillId="0" borderId="4" xfId="0" applyNumberFormat="1" applyFont="1" applyFill="1" applyBorder="1" applyAlignment="1">
      <alignment vertical="top" wrapText="1"/>
    </xf>
    <xf numFmtId="171" fontId="15" fillId="0" borderId="4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166" fontId="9" fillId="0" borderId="0" xfId="0" applyNumberFormat="1" applyFont="1" applyBorder="1" applyAlignment="1">
      <alignment horizontal="right"/>
    </xf>
    <xf numFmtId="2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2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left" wrapText="1"/>
    </xf>
    <xf numFmtId="0" fontId="8" fillId="0" borderId="4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 vertical="center" wrapText="1"/>
    </xf>
    <xf numFmtId="3" fontId="15" fillId="0" borderId="16" xfId="0" applyNumberFormat="1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right"/>
    </xf>
    <xf numFmtId="0" fontId="15" fillId="0" borderId="4" xfId="0" applyFont="1" applyFill="1" applyBorder="1" applyAlignment="1">
      <alignment horizontal="left" inden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left" wrapText="1" indent="3"/>
    </xf>
    <xf numFmtId="49" fontId="8" fillId="0" borderId="4" xfId="0" applyNumberFormat="1" applyFont="1" applyFill="1" applyBorder="1" applyAlignment="1">
      <alignment horizontal="center" vertical="top" wrapText="1"/>
    </xf>
    <xf numFmtId="49" fontId="8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left" vertical="top" wrapText="1" indent="2"/>
    </xf>
    <xf numFmtId="0" fontId="15" fillId="0" borderId="4" xfId="0" applyFont="1" applyBorder="1" applyAlignment="1">
      <alignment vertical="center"/>
    </xf>
    <xf numFmtId="49" fontId="15" fillId="0" borderId="4" xfId="0" applyNumberFormat="1" applyFont="1" applyFill="1" applyBorder="1" applyAlignment="1">
      <alignment horizontal="left" vertical="top" wrapText="1" indent="1"/>
    </xf>
    <xf numFmtId="49" fontId="15" fillId="0" borderId="4" xfId="0" applyNumberFormat="1" applyFont="1" applyFill="1" applyBorder="1" applyAlignment="1">
      <alignment horizontal="right" vertical="center" wrapText="1"/>
    </xf>
    <xf numFmtId="49" fontId="15" fillId="0" borderId="4" xfId="0" applyNumberFormat="1" applyFont="1" applyFill="1" applyBorder="1" applyAlignment="1">
      <alignment horizontal="left" vertical="center" wrapText="1" indent="2"/>
    </xf>
    <xf numFmtId="49" fontId="15" fillId="0" borderId="4" xfId="0" applyNumberFormat="1" applyFont="1" applyFill="1" applyBorder="1" applyAlignment="1">
      <alignment horizontal="left" vertical="top" wrapText="1" indent="3"/>
    </xf>
    <xf numFmtId="0" fontId="15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3" fontId="9" fillId="0" borderId="16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left" indent="2"/>
    </xf>
    <xf numFmtId="0" fontId="15" fillId="0" borderId="4" xfId="0" applyFont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 vertical="center"/>
    </xf>
    <xf numFmtId="49" fontId="8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4" fontId="12" fillId="0" borderId="3" xfId="0" applyNumberFormat="1" applyFont="1" applyBorder="1" applyAlignment="1">
      <alignment/>
    </xf>
    <xf numFmtId="0" fontId="10" fillId="0" borderId="0" xfId="0" applyFont="1" applyAlignment="1">
      <alignment horizontal="right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top" wrapText="1"/>
    </xf>
    <xf numFmtId="4" fontId="8" fillId="0" borderId="9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24" fillId="0" borderId="4" xfId="0" applyFont="1" applyBorder="1" applyAlignment="1">
      <alignment horizontal="left" vertical="top" wrapText="1"/>
    </xf>
    <xf numFmtId="3" fontId="24" fillId="0" borderId="4" xfId="0" applyNumberFormat="1" applyFont="1" applyBorder="1" applyAlignment="1">
      <alignment horizontal="right"/>
    </xf>
    <xf numFmtId="49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right" vertical="top"/>
    </xf>
    <xf numFmtId="3" fontId="9" fillId="0" borderId="4" xfId="0" applyNumberFormat="1" applyFont="1" applyBorder="1" applyAlignment="1">
      <alignment horizontal="right" wrapText="1"/>
    </xf>
    <xf numFmtId="49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/>
    </xf>
    <xf numFmtId="2" fontId="8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right" vertical="center"/>
    </xf>
    <xf numFmtId="171" fontId="9" fillId="0" borderId="4" xfId="0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right" vertical="center"/>
    </xf>
    <xf numFmtId="49" fontId="8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49" fontId="9" fillId="0" borderId="4" xfId="0" applyNumberFormat="1" applyFont="1" applyBorder="1" applyAlignment="1">
      <alignment horizontal="right" vertical="center" wrapText="1"/>
    </xf>
    <xf numFmtId="174" fontId="8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2" fontId="12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horizontal="right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9" fillId="0" borderId="4" xfId="0" applyNumberFormat="1" applyFont="1" applyFill="1" applyBorder="1" applyAlignment="1">
      <alignment vertical="top" wrapText="1"/>
    </xf>
    <xf numFmtId="3" fontId="15" fillId="0" borderId="4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49" fontId="15" fillId="0" borderId="4" xfId="0" applyNumberFormat="1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left" indent="2"/>
    </xf>
    <xf numFmtId="3" fontId="8" fillId="0" borderId="4" xfId="0" applyNumberFormat="1" applyFont="1" applyBorder="1" applyAlignment="1">
      <alignment horizontal="right" vertical="top"/>
    </xf>
    <xf numFmtId="3" fontId="15" fillId="0" borderId="4" xfId="0" applyNumberFormat="1" applyFont="1" applyBorder="1" applyAlignment="1">
      <alignment horizontal="right" vertical="top"/>
    </xf>
    <xf numFmtId="3" fontId="9" fillId="0" borderId="4" xfId="0" applyNumberFormat="1" applyFont="1" applyBorder="1" applyAlignment="1">
      <alignment horizontal="right" vertical="top"/>
    </xf>
    <xf numFmtId="3" fontId="9" fillId="0" borderId="4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justify" wrapText="1"/>
    </xf>
    <xf numFmtId="0" fontId="11" fillId="0" borderId="0" xfId="0" applyFont="1" applyFill="1" applyAlignment="1">
      <alignment horizontal="left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171" fontId="9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8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/>
    </xf>
    <xf numFmtId="171" fontId="9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left" vertical="top" wrapText="1" indent="1"/>
    </xf>
    <xf numFmtId="49" fontId="9" fillId="0" borderId="4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171" fontId="8" fillId="0" borderId="4" xfId="0" applyNumberFormat="1" applyFont="1" applyBorder="1" applyAlignment="1">
      <alignment/>
    </xf>
    <xf numFmtId="49" fontId="8" fillId="0" borderId="4" xfId="0" applyNumberFormat="1" applyFont="1" applyFill="1" applyBorder="1" applyAlignment="1">
      <alignment horizontal="center" vertical="top"/>
    </xf>
    <xf numFmtId="1" fontId="8" fillId="0" borderId="4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 indent="2"/>
    </xf>
    <xf numFmtId="1" fontId="15" fillId="0" borderId="4" xfId="0" applyNumberFormat="1" applyFont="1" applyFill="1" applyBorder="1" applyAlignment="1">
      <alignment horizontal="right"/>
    </xf>
    <xf numFmtId="49" fontId="9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 vertical="top" wrapText="1"/>
    </xf>
    <xf numFmtId="3" fontId="9" fillId="0" borderId="4" xfId="0" applyNumberFormat="1" applyFont="1" applyBorder="1" applyAlignment="1">
      <alignment vertical="top"/>
    </xf>
    <xf numFmtId="171" fontId="9" fillId="0" borderId="4" xfId="0" applyNumberFormat="1" applyFont="1" applyBorder="1" applyAlignment="1">
      <alignment vertical="top"/>
    </xf>
    <xf numFmtId="49" fontId="15" fillId="0" borderId="4" xfId="0" applyNumberFormat="1" applyFont="1" applyBorder="1" applyAlignment="1">
      <alignment horizontal="right"/>
    </xf>
    <xf numFmtId="0" fontId="10" fillId="0" borderId="0" xfId="0" applyFont="1" applyAlignment="1">
      <alignment horizontal="justify"/>
    </xf>
    <xf numFmtId="49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1" fontId="9" fillId="0" borderId="4" xfId="0" applyNumberFormat="1" applyFont="1" applyBorder="1" applyAlignment="1">
      <alignment/>
    </xf>
    <xf numFmtId="49" fontId="9" fillId="0" borderId="4" xfId="0" applyNumberFormat="1" applyFont="1" applyFill="1" applyBorder="1" applyAlignment="1">
      <alignment horizontal="left" vertical="top" wrapText="1"/>
    </xf>
    <xf numFmtId="171" fontId="8" fillId="0" borderId="4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 wrapText="1"/>
    </xf>
    <xf numFmtId="0" fontId="9" fillId="0" borderId="17" xfId="0" applyFont="1" applyFill="1" applyBorder="1" applyAlignment="1">
      <alignment horizontal="center"/>
    </xf>
    <xf numFmtId="3" fontId="12" fillId="0" borderId="0" xfId="23" applyNumberFormat="1" applyFont="1" applyFill="1" applyBorder="1">
      <alignment/>
      <protection/>
    </xf>
    <xf numFmtId="0" fontId="8" fillId="0" borderId="0" xfId="23" applyFont="1" applyFill="1" applyBorder="1" applyAlignment="1">
      <alignment horizontal="right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wrapText="1"/>
    </xf>
    <xf numFmtId="3" fontId="9" fillId="0" borderId="18" xfId="23" applyNumberFormat="1" applyFont="1" applyFill="1" applyBorder="1" applyAlignment="1">
      <alignment horizontal="left"/>
      <protection/>
    </xf>
    <xf numFmtId="3" fontId="9" fillId="0" borderId="19" xfId="23" applyNumberFormat="1" applyFont="1" applyFill="1" applyBorder="1">
      <alignment/>
      <protection/>
    </xf>
    <xf numFmtId="3" fontId="9" fillId="0" borderId="18" xfId="23" applyNumberFormat="1" applyFont="1" applyFill="1" applyBorder="1">
      <alignment/>
      <protection/>
    </xf>
    <xf numFmtId="3" fontId="24" fillId="0" borderId="18" xfId="23" applyNumberFormat="1" applyFont="1" applyFill="1" applyBorder="1">
      <alignment/>
      <protection/>
    </xf>
    <xf numFmtId="3" fontId="24" fillId="0" borderId="19" xfId="23" applyNumberFormat="1" applyFont="1" applyFill="1" applyBorder="1">
      <alignment/>
      <protection/>
    </xf>
    <xf numFmtId="3" fontId="9" fillId="0" borderId="11" xfId="23" applyNumberFormat="1" applyFont="1" applyFill="1" applyBorder="1" applyAlignment="1">
      <alignment wrapText="1"/>
      <protection/>
    </xf>
    <xf numFmtId="3" fontId="8" fillId="0" borderId="20" xfId="23" applyNumberFormat="1" applyFont="1" applyFill="1" applyBorder="1">
      <alignment/>
      <protection/>
    </xf>
    <xf numFmtId="3" fontId="8" fillId="0" borderId="21" xfId="23" applyNumberFormat="1" applyFont="1" applyFill="1" applyBorder="1">
      <alignment/>
      <protection/>
    </xf>
    <xf numFmtId="3" fontId="8" fillId="0" borderId="11" xfId="23" applyNumberFormat="1" applyFont="1" applyFill="1" applyBorder="1">
      <alignment/>
      <protection/>
    </xf>
    <xf numFmtId="3" fontId="8" fillId="0" borderId="9" xfId="23" applyNumberFormat="1" applyFont="1" applyFill="1" applyBorder="1" applyAlignment="1">
      <alignment/>
      <protection/>
    </xf>
    <xf numFmtId="3" fontId="8" fillId="0" borderId="16" xfId="23" applyNumberFormat="1" applyFont="1" applyFill="1" applyBorder="1" applyAlignment="1">
      <alignment/>
      <protection/>
    </xf>
    <xf numFmtId="0" fontId="8" fillId="0" borderId="3" xfId="0" applyFont="1" applyBorder="1" applyAlignment="1">
      <alignment/>
    </xf>
    <xf numFmtId="3" fontId="8" fillId="0" borderId="9" xfId="23" applyNumberFormat="1" applyFont="1" applyFill="1" applyBorder="1">
      <alignment/>
      <protection/>
    </xf>
    <xf numFmtId="3" fontId="9" fillId="0" borderId="18" xfId="23" applyNumberFormat="1" applyFont="1" applyFill="1" applyBorder="1" applyAlignment="1">
      <alignment/>
      <protection/>
    </xf>
    <xf numFmtId="3" fontId="9" fillId="0" borderId="19" xfId="23" applyNumberFormat="1" applyFont="1" applyFill="1" applyBorder="1" applyAlignment="1">
      <alignment/>
      <protection/>
    </xf>
    <xf numFmtId="3" fontId="9" fillId="0" borderId="18" xfId="23" applyNumberFormat="1" applyFont="1" applyFill="1" applyBorder="1" applyAlignment="1">
      <alignment horizontal="justify" wrapText="1"/>
      <protection/>
    </xf>
    <xf numFmtId="3" fontId="9" fillId="0" borderId="18" xfId="23" applyNumberFormat="1" applyFont="1" applyFill="1" applyBorder="1" applyAlignment="1">
      <alignment horizontal="justify" vertical="center" wrapText="1"/>
      <protection/>
    </xf>
    <xf numFmtId="3" fontId="24" fillId="0" borderId="19" xfId="23" applyNumberFormat="1" applyFont="1" applyFill="1" applyBorder="1" applyAlignment="1">
      <alignment vertical="center"/>
      <protection/>
    </xf>
    <xf numFmtId="3" fontId="24" fillId="0" borderId="18" xfId="23" applyNumberFormat="1" applyFont="1" applyFill="1" applyBorder="1" applyAlignment="1">
      <alignment vertical="center"/>
      <protection/>
    </xf>
    <xf numFmtId="3" fontId="8" fillId="0" borderId="11" xfId="23" applyNumberFormat="1" applyFont="1" applyFill="1" applyBorder="1" applyAlignment="1">
      <alignment/>
      <protection/>
    </xf>
    <xf numFmtId="3" fontId="15" fillId="0" borderId="22" xfId="23" applyNumberFormat="1" applyFont="1" applyFill="1" applyBorder="1" applyAlignment="1">
      <alignment/>
      <protection/>
    </xf>
    <xf numFmtId="3" fontId="15" fillId="0" borderId="21" xfId="23" applyNumberFormat="1" applyFont="1" applyFill="1" applyBorder="1" applyAlignment="1">
      <alignment/>
      <protection/>
    </xf>
    <xf numFmtId="3" fontId="15" fillId="0" borderId="11" xfId="23" applyNumberFormat="1" applyFont="1" applyFill="1" applyBorder="1">
      <alignment/>
      <protection/>
    </xf>
    <xf numFmtId="3" fontId="8" fillId="0" borderId="23" xfId="23" applyNumberFormat="1" applyFont="1" applyFill="1" applyBorder="1" applyAlignment="1">
      <alignment horizontal="center"/>
      <protection/>
    </xf>
    <xf numFmtId="3" fontId="8" fillId="0" borderId="21" xfId="23" applyNumberFormat="1" applyFont="1" applyFill="1" applyBorder="1" applyAlignment="1">
      <alignment/>
      <protection/>
    </xf>
    <xf numFmtId="3" fontId="15" fillId="0" borderId="4" xfId="23" applyNumberFormat="1" applyFont="1" applyFill="1" applyBorder="1" applyAlignment="1">
      <alignment/>
      <protection/>
    </xf>
    <xf numFmtId="3" fontId="8" fillId="0" borderId="4" xfId="23" applyNumberFormat="1" applyFont="1" applyFill="1" applyBorder="1" applyAlignment="1">
      <alignment/>
      <protection/>
    </xf>
    <xf numFmtId="3" fontId="8" fillId="0" borderId="16" xfId="23" applyNumberFormat="1" applyFont="1" applyFill="1" applyBorder="1" applyAlignment="1">
      <alignment horizontal="center"/>
      <protection/>
    </xf>
    <xf numFmtId="3" fontId="8" fillId="0" borderId="6" xfId="23" applyNumberFormat="1" applyFont="1" applyFill="1" applyBorder="1">
      <alignment/>
      <protection/>
    </xf>
    <xf numFmtId="3" fontId="8" fillId="0" borderId="4" xfId="23" applyNumberFormat="1" applyFont="1" applyFill="1" applyBorder="1">
      <alignment/>
      <protection/>
    </xf>
    <xf numFmtId="3" fontId="8" fillId="0" borderId="8" xfId="23" applyNumberFormat="1" applyFont="1" applyFill="1" applyBorder="1">
      <alignment/>
      <protection/>
    </xf>
    <xf numFmtId="3" fontId="15" fillId="0" borderId="16" xfId="23" applyNumberFormat="1" applyFont="1" applyFill="1" applyBorder="1" applyAlignment="1">
      <alignment horizontal="right"/>
      <protection/>
    </xf>
    <xf numFmtId="3" fontId="15" fillId="0" borderId="6" xfId="23" applyNumberFormat="1" applyFont="1" applyFill="1" applyBorder="1">
      <alignment/>
      <protection/>
    </xf>
    <xf numFmtId="3" fontId="15" fillId="0" borderId="4" xfId="23" applyNumberFormat="1" applyFont="1" applyFill="1" applyBorder="1">
      <alignment/>
      <protection/>
    </xf>
    <xf numFmtId="3" fontId="8" fillId="0" borderId="5" xfId="23" applyNumberFormat="1" applyFont="1" applyFill="1" applyBorder="1" applyAlignment="1">
      <alignment/>
      <protection/>
    </xf>
    <xf numFmtId="3" fontId="8" fillId="0" borderId="5" xfId="23" applyNumberFormat="1" applyFont="1" applyFill="1" applyBorder="1">
      <alignment/>
      <protection/>
    </xf>
    <xf numFmtId="3" fontId="8" fillId="0" borderId="24" xfId="23" applyNumberFormat="1" applyFont="1" applyFill="1" applyBorder="1" applyAlignment="1">
      <alignment/>
      <protection/>
    </xf>
    <xf numFmtId="3" fontId="8" fillId="0" borderId="25" xfId="23" applyNumberFormat="1" applyFont="1" applyFill="1" applyBorder="1">
      <alignment/>
      <protection/>
    </xf>
    <xf numFmtId="3" fontId="9" fillId="0" borderId="18" xfId="22" applyNumberFormat="1" applyFont="1" applyFill="1" applyBorder="1" applyAlignment="1">
      <alignment vertical="center"/>
      <protection/>
    </xf>
    <xf numFmtId="3" fontId="8" fillId="0" borderId="4" xfId="22" applyNumberFormat="1" applyFont="1" applyFill="1" applyBorder="1" applyAlignment="1">
      <alignment wrapText="1"/>
      <protection/>
    </xf>
    <xf numFmtId="3" fontId="8" fillId="0" borderId="4" xfId="22" applyNumberFormat="1" applyFont="1" applyFill="1" applyBorder="1" applyAlignment="1">
      <alignment vertical="center" wrapText="1"/>
      <protection/>
    </xf>
    <xf numFmtId="3" fontId="8" fillId="0" borderId="9" xfId="22" applyNumberFormat="1" applyFont="1" applyFill="1" applyBorder="1" applyAlignment="1">
      <alignment wrapText="1"/>
      <protection/>
    </xf>
    <xf numFmtId="3" fontId="8" fillId="0" borderId="9" xfId="23" applyNumberFormat="1" applyFont="1" applyFill="1" applyBorder="1" applyAlignment="1">
      <alignment horizontal="right"/>
      <protection/>
    </xf>
    <xf numFmtId="3" fontId="9" fillId="0" borderId="18" xfId="23" applyNumberFormat="1" applyFont="1" applyFill="1" applyBorder="1" applyAlignment="1">
      <alignment horizontal="left" wrapText="1"/>
      <protection/>
    </xf>
    <xf numFmtId="3" fontId="9" fillId="0" borderId="19" xfId="23" applyNumberFormat="1" applyFont="1" applyFill="1" applyBorder="1" applyAlignment="1">
      <alignment horizontal="right"/>
      <protection/>
    </xf>
    <xf numFmtId="3" fontId="8" fillId="0" borderId="26" xfId="23" applyNumberFormat="1" applyFont="1" applyFill="1" applyBorder="1" applyAlignment="1">
      <alignment horizontal="left" wrapText="1"/>
      <protection/>
    </xf>
    <xf numFmtId="3" fontId="8" fillId="0" borderId="26" xfId="23" applyNumberFormat="1" applyFont="1" applyFill="1" applyBorder="1" applyAlignment="1">
      <alignment horizontal="center"/>
      <protection/>
    </xf>
    <xf numFmtId="3" fontId="8" fillId="0" borderId="27" xfId="23" applyNumberFormat="1" applyFont="1" applyFill="1" applyBorder="1">
      <alignment/>
      <protection/>
    </xf>
    <xf numFmtId="3" fontId="9" fillId="0" borderId="18" xfId="23" applyNumberFormat="1" applyFont="1" applyFill="1" applyBorder="1" applyAlignment="1">
      <alignment vertical="center" wrapText="1"/>
      <protection/>
    </xf>
    <xf numFmtId="3" fontId="9" fillId="0" borderId="19" xfId="23" applyNumberFormat="1" applyFont="1" applyFill="1" applyBorder="1" applyAlignment="1">
      <alignment vertical="center"/>
      <protection/>
    </xf>
    <xf numFmtId="3" fontId="9" fillId="0" borderId="18" xfId="23" applyNumberFormat="1" applyFont="1" applyFill="1" applyBorder="1" applyAlignment="1">
      <alignment vertical="center"/>
      <protection/>
    </xf>
    <xf numFmtId="3" fontId="8" fillId="0" borderId="4" xfId="23" applyNumberFormat="1" applyFont="1" applyFill="1" applyBorder="1" applyAlignment="1">
      <alignment horizontal="right" wrapText="1"/>
      <protection/>
    </xf>
    <xf numFmtId="3" fontId="8" fillId="0" borderId="16" xfId="23" applyNumberFormat="1" applyFont="1" applyFill="1" applyBorder="1">
      <alignment/>
      <protection/>
    </xf>
    <xf numFmtId="3" fontId="8" fillId="0" borderId="9" xfId="23" applyNumberFormat="1" applyFont="1" applyFill="1" applyBorder="1" applyAlignment="1">
      <alignment horizontal="right" wrapText="1"/>
      <protection/>
    </xf>
    <xf numFmtId="3" fontId="8" fillId="0" borderId="20" xfId="23" applyNumberFormat="1" applyFont="1" applyFill="1" applyBorder="1" applyAlignment="1">
      <alignment horizontal="right"/>
      <protection/>
    </xf>
    <xf numFmtId="3" fontId="8" fillId="0" borderId="4" xfId="23" applyNumberFormat="1" applyFont="1" applyFill="1" applyBorder="1" applyAlignment="1">
      <alignment wrapText="1"/>
      <protection/>
    </xf>
    <xf numFmtId="3" fontId="8" fillId="0" borderId="16" xfId="23" applyNumberFormat="1" applyFont="1" applyFill="1" applyBorder="1" applyAlignment="1">
      <alignment horizontal="right"/>
      <protection/>
    </xf>
    <xf numFmtId="3" fontId="9" fillId="0" borderId="4" xfId="23" applyNumberFormat="1" applyFont="1" applyFill="1" applyBorder="1" applyAlignment="1">
      <alignment wrapText="1"/>
      <protection/>
    </xf>
    <xf numFmtId="3" fontId="9" fillId="0" borderId="16" xfId="23" applyNumberFormat="1" applyFont="1" applyFill="1" applyBorder="1" applyAlignment="1">
      <alignment horizontal="right"/>
      <protection/>
    </xf>
    <xf numFmtId="3" fontId="9" fillId="0" borderId="6" xfId="23" applyNumberFormat="1" applyFont="1" applyFill="1" applyBorder="1" applyAlignment="1">
      <alignment horizontal="right"/>
      <protection/>
    </xf>
    <xf numFmtId="3" fontId="8" fillId="0" borderId="6" xfId="23" applyNumberFormat="1" applyFont="1" applyFill="1" applyBorder="1" applyAlignment="1">
      <alignment horizontal="right"/>
      <protection/>
    </xf>
    <xf numFmtId="3" fontId="8" fillId="0" borderId="28" xfId="23" applyNumberFormat="1" applyFont="1" applyFill="1" applyBorder="1" applyAlignment="1">
      <alignment horizontal="right"/>
      <protection/>
    </xf>
    <xf numFmtId="3" fontId="8" fillId="0" borderId="9" xfId="23" applyNumberFormat="1" applyFont="1" applyFill="1" applyBorder="1" applyAlignment="1">
      <alignment wrapText="1"/>
      <protection/>
    </xf>
    <xf numFmtId="3" fontId="8" fillId="0" borderId="29" xfId="23" applyNumberFormat="1" applyFont="1" applyFill="1" applyBorder="1" applyAlignment="1">
      <alignment wrapText="1"/>
      <protection/>
    </xf>
    <xf numFmtId="3" fontId="8" fillId="0" borderId="29" xfId="23" applyNumberFormat="1" applyFont="1" applyFill="1" applyBorder="1">
      <alignment/>
      <protection/>
    </xf>
    <xf numFmtId="3" fontId="8" fillId="0" borderId="20" xfId="23" applyNumberFormat="1" applyFont="1" applyFill="1" applyBorder="1" applyAlignment="1">
      <alignment horizontal="center"/>
      <protection/>
    </xf>
    <xf numFmtId="3" fontId="15" fillId="0" borderId="16" xfId="23" applyNumberFormat="1" applyFont="1" applyFill="1" applyBorder="1" applyAlignment="1">
      <alignment horizontal="center"/>
      <protection/>
    </xf>
    <xf numFmtId="3" fontId="8" fillId="0" borderId="4" xfId="23" applyNumberFormat="1" applyFont="1" applyFill="1" applyBorder="1" applyAlignment="1">
      <alignment horizontal="left" wrapText="1"/>
      <protection/>
    </xf>
    <xf numFmtId="3" fontId="8" fillId="0" borderId="4" xfId="23" applyNumberFormat="1" applyFont="1" applyFill="1" applyBorder="1" applyAlignment="1">
      <alignment horizontal="center"/>
      <protection/>
    </xf>
    <xf numFmtId="0" fontId="8" fillId="0" borderId="4" xfId="31" applyFont="1" applyFill="1" applyBorder="1" quotePrefix="1">
      <alignment horizontal="left" vertical="center" indent="1"/>
    </xf>
    <xf numFmtId="3" fontId="46" fillId="0" borderId="4" xfId="29" applyNumberFormat="1" applyFont="1" applyFill="1" applyBorder="1">
      <alignment horizontal="right" vertical="center"/>
    </xf>
    <xf numFmtId="0" fontId="8" fillId="0" borderId="4" xfId="31" applyFont="1" applyFill="1" applyBorder="1">
      <alignment horizontal="left" vertical="center" indent="1"/>
    </xf>
    <xf numFmtId="3" fontId="8" fillId="0" borderId="30" xfId="23" applyNumberFormat="1" applyFont="1" applyFill="1" applyBorder="1" applyAlignment="1">
      <alignment horizontal="center"/>
      <protection/>
    </xf>
    <xf numFmtId="3" fontId="46" fillId="0" borderId="31" xfId="29" applyNumberFormat="1" applyFont="1" applyFill="1" applyBorder="1">
      <alignment horizontal="right" vertical="center"/>
    </xf>
    <xf numFmtId="3" fontId="8" fillId="0" borderId="32" xfId="23" applyNumberFormat="1" applyFont="1" applyFill="1" applyBorder="1" applyAlignment="1">
      <alignment horizontal="center"/>
      <protection/>
    </xf>
    <xf numFmtId="3" fontId="46" fillId="0" borderId="33" xfId="29" applyNumberFormat="1" applyFont="1" applyFill="1" applyBorder="1">
      <alignment horizontal="right" vertical="center"/>
    </xf>
    <xf numFmtId="3" fontId="8" fillId="0" borderId="0" xfId="23" applyNumberFormat="1" applyFont="1" applyFill="1" applyBorder="1">
      <alignment/>
      <protection/>
    </xf>
    <xf numFmtId="3" fontId="8" fillId="0" borderId="34" xfId="23" applyNumberFormat="1" applyFont="1" applyFill="1" applyBorder="1" applyAlignment="1">
      <alignment horizontal="center"/>
      <protection/>
    </xf>
    <xf numFmtId="3" fontId="46" fillId="0" borderId="35" xfId="29" applyNumberFormat="1" applyFont="1" applyFill="1" applyBorder="1">
      <alignment horizontal="right" vertical="center"/>
    </xf>
    <xf numFmtId="3" fontId="9" fillId="0" borderId="14" xfId="23" applyNumberFormat="1" applyFont="1" applyFill="1" applyBorder="1" applyAlignment="1">
      <alignment horizontal="left" vertical="center" wrapText="1"/>
      <protection/>
    </xf>
    <xf numFmtId="3" fontId="24" fillId="0" borderId="36" xfId="23" applyNumberFormat="1" applyFont="1" applyFill="1" applyBorder="1" applyAlignment="1">
      <alignment vertical="center"/>
      <protection/>
    </xf>
    <xf numFmtId="3" fontId="24" fillId="0" borderId="14" xfId="23" applyNumberFormat="1" applyFont="1" applyFill="1" applyBorder="1" applyAlignment="1">
      <alignment vertical="center"/>
      <protection/>
    </xf>
    <xf numFmtId="3" fontId="8" fillId="0" borderId="11" xfId="23" applyNumberFormat="1" applyFont="1" applyFill="1" applyBorder="1" applyAlignment="1">
      <alignment wrapText="1"/>
      <protection/>
    </xf>
    <xf numFmtId="49" fontId="8" fillId="0" borderId="4" xfId="23" applyNumberFormat="1" applyFont="1" applyFill="1" applyBorder="1" applyAlignment="1">
      <alignment wrapText="1"/>
      <protection/>
    </xf>
    <xf numFmtId="49" fontId="8" fillId="0" borderId="9" xfId="23" applyNumberFormat="1" applyFont="1" applyFill="1" applyBorder="1" applyAlignment="1">
      <alignment wrapText="1"/>
      <protection/>
    </xf>
    <xf numFmtId="0" fontId="8" fillId="0" borderId="4" xfId="23" applyNumberFormat="1" applyFont="1" applyFill="1" applyBorder="1" applyAlignment="1">
      <alignment wrapText="1"/>
      <protection/>
    </xf>
    <xf numFmtId="3" fontId="10" fillId="0" borderId="0" xfId="23" applyNumberFormat="1" applyFont="1" applyFill="1" applyBorder="1" applyAlignment="1">
      <alignment vertical="center"/>
      <protection/>
    </xf>
    <xf numFmtId="3" fontId="8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/>
      <protection/>
    </xf>
    <xf numFmtId="3" fontId="11" fillId="0" borderId="0" xfId="23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wrapText="1"/>
    </xf>
    <xf numFmtId="0" fontId="8" fillId="0" borderId="0" xfId="23" applyFont="1" applyFill="1" applyBorder="1">
      <alignment/>
      <protection/>
    </xf>
    <xf numFmtId="173" fontId="8" fillId="0" borderId="0" xfId="0" applyNumberFormat="1" applyFont="1" applyFill="1" applyAlignment="1">
      <alignment/>
    </xf>
    <xf numFmtId="14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7" fillId="0" borderId="37" xfId="0" applyFont="1" applyFill="1" applyBorder="1" applyAlignment="1">
      <alignment horizontal="center"/>
    </xf>
    <xf numFmtId="3" fontId="47" fillId="0" borderId="37" xfId="0" applyNumberFormat="1" applyFont="1" applyFill="1" applyBorder="1" applyAlignment="1">
      <alignment horizontal="right"/>
    </xf>
    <xf numFmtId="4" fontId="47" fillId="0" borderId="37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0" fontId="22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 indent="1"/>
    </xf>
    <xf numFmtId="0" fontId="9" fillId="0" borderId="4" xfId="0" applyFont="1" applyFill="1" applyBorder="1" applyAlignment="1">
      <alignment horizontal="left" indent="2"/>
    </xf>
    <xf numFmtId="0" fontId="48" fillId="0" borderId="4" xfId="0" applyFont="1" applyFill="1" applyBorder="1" applyAlignment="1">
      <alignment horizontal="left" indent="2"/>
    </xf>
    <xf numFmtId="3" fontId="48" fillId="0" borderId="4" xfId="0" applyNumberFormat="1" applyFont="1" applyFill="1" applyBorder="1" applyAlignment="1">
      <alignment horizontal="right" vertical="center" wrapText="1"/>
    </xf>
    <xf numFmtId="171" fontId="48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left" indent="2"/>
    </xf>
    <xf numFmtId="0" fontId="9" fillId="0" borderId="4" xfId="0" applyFont="1" applyFill="1" applyBorder="1" applyAlignment="1">
      <alignment horizontal="left" indent="3"/>
    </xf>
    <xf numFmtId="0" fontId="9" fillId="0" borderId="4" xfId="0" applyFont="1" applyFill="1" applyBorder="1" applyAlignment="1">
      <alignment horizontal="left" indent="4"/>
    </xf>
    <xf numFmtId="0" fontId="9" fillId="0" borderId="4" xfId="0" applyFont="1" applyFill="1" applyBorder="1" applyAlignment="1">
      <alignment horizontal="left" indent="1"/>
    </xf>
    <xf numFmtId="0" fontId="48" fillId="0" borderId="4" xfId="0" applyFont="1" applyFill="1" applyBorder="1" applyAlignment="1">
      <alignment horizontal="left" indent="4"/>
    </xf>
    <xf numFmtId="0" fontId="48" fillId="0" borderId="4" xfId="0" applyFont="1" applyFill="1" applyBorder="1" applyAlignment="1">
      <alignment horizontal="left" wrapText="1" indent="4"/>
    </xf>
    <xf numFmtId="171" fontId="48" fillId="0" borderId="4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wrapText="1" indent="1"/>
    </xf>
    <xf numFmtId="0" fontId="26" fillId="0" borderId="4" xfId="0" applyFont="1" applyFill="1" applyBorder="1" applyAlignment="1">
      <alignment horizontal="left" wrapText="1" indent="1"/>
    </xf>
    <xf numFmtId="0" fontId="26" fillId="0" borderId="4" xfId="0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0" fontId="26" fillId="0" borderId="4" xfId="0" applyFont="1" applyFill="1" applyBorder="1" applyAlignment="1">
      <alignment horizontal="left" indent="2"/>
    </xf>
    <xf numFmtId="0" fontId="26" fillId="0" borderId="4" xfId="0" applyFont="1" applyFill="1" applyBorder="1" applyAlignment="1">
      <alignment horizontal="left" indent="1"/>
    </xf>
    <xf numFmtId="0" fontId="26" fillId="0" borderId="4" xfId="0" applyFont="1" applyFill="1" applyBorder="1" applyAlignment="1">
      <alignment horizontal="left" indent="3"/>
    </xf>
    <xf numFmtId="0" fontId="49" fillId="0" borderId="4" xfId="0" applyFont="1" applyFill="1" applyBorder="1" applyAlignment="1">
      <alignment horizontal="left" indent="4"/>
    </xf>
    <xf numFmtId="0" fontId="9" fillId="0" borderId="0" xfId="0" applyFont="1" applyBorder="1" applyAlignment="1">
      <alignment horizontal="center"/>
    </xf>
    <xf numFmtId="0" fontId="32" fillId="0" borderId="4" xfId="0" applyFont="1" applyFill="1" applyBorder="1" applyAlignment="1">
      <alignment/>
    </xf>
    <xf numFmtId="171" fontId="32" fillId="0" borderId="4" xfId="0" applyNumberFormat="1" applyFont="1" applyFill="1" applyBorder="1" applyAlignment="1">
      <alignment horizontal="right"/>
    </xf>
    <xf numFmtId="3" fontId="32" fillId="0" borderId="4" xfId="0" applyNumberFormat="1" applyFont="1" applyFill="1" applyBorder="1" applyAlignment="1">
      <alignment/>
    </xf>
    <xf numFmtId="0" fontId="26" fillId="0" borderId="4" xfId="0" applyFont="1" applyFill="1" applyBorder="1" applyAlignment="1">
      <alignment horizontal="left" indent="4"/>
    </xf>
    <xf numFmtId="0" fontId="50" fillId="0" borderId="0" xfId="0" applyFont="1" applyFill="1" applyBorder="1" applyAlignment="1">
      <alignment/>
    </xf>
    <xf numFmtId="0" fontId="26" fillId="0" borderId="4" xfId="0" applyFont="1" applyFill="1" applyBorder="1" applyAlignment="1">
      <alignment horizontal="left" wrapText="1"/>
    </xf>
    <xf numFmtId="0" fontId="26" fillId="0" borderId="4" xfId="0" applyFont="1" applyFill="1" applyBorder="1" applyAlignment="1">
      <alignment horizontal="left" wrapText="1" indent="3"/>
    </xf>
    <xf numFmtId="3" fontId="48" fillId="0" borderId="4" xfId="0" applyNumberFormat="1" applyFont="1" applyFill="1" applyBorder="1" applyAlignment="1">
      <alignment horizontal="right"/>
    </xf>
    <xf numFmtId="171" fontId="9" fillId="0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3"/>
    </xf>
    <xf numFmtId="0" fontId="16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24" fillId="0" borderId="4" xfId="0" applyFont="1" applyFill="1" applyBorder="1" applyAlignment="1">
      <alignment horizontal="left" indent="1"/>
    </xf>
    <xf numFmtId="0" fontId="24" fillId="0" borderId="4" xfId="0" applyFont="1" applyFill="1" applyBorder="1" applyAlignment="1">
      <alignment horizontal="left" wrapText="1" indent="2"/>
    </xf>
    <xf numFmtId="0" fontId="24" fillId="0" borderId="4" xfId="0" applyFont="1" applyFill="1" applyBorder="1" applyAlignment="1">
      <alignment horizontal="left" indent="3"/>
    </xf>
    <xf numFmtId="0" fontId="24" fillId="0" borderId="4" xfId="0" applyFont="1" applyFill="1" applyBorder="1" applyAlignment="1">
      <alignment horizontal="left" indent="2"/>
    </xf>
    <xf numFmtId="0" fontId="24" fillId="0" borderId="4" xfId="0" applyFont="1" applyFill="1" applyBorder="1" applyAlignment="1">
      <alignment horizontal="left" indent="4"/>
    </xf>
    <xf numFmtId="0" fontId="24" fillId="0" borderId="4" xfId="0" applyFont="1" applyFill="1" applyBorder="1" applyAlignment="1">
      <alignment horizontal="left" indent="5"/>
    </xf>
    <xf numFmtId="3" fontId="16" fillId="0" borderId="4" xfId="0" applyNumberFormat="1" applyFont="1" applyFill="1" applyBorder="1" applyAlignment="1">
      <alignment horizontal="right"/>
    </xf>
    <xf numFmtId="171" fontId="16" fillId="0" borderId="4" xfId="0" applyNumberFormat="1" applyFont="1" applyFill="1" applyBorder="1" applyAlignment="1">
      <alignment horizontal="right"/>
    </xf>
    <xf numFmtId="3" fontId="28" fillId="0" borderId="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indent="4"/>
    </xf>
    <xf numFmtId="3" fontId="10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 horizontal="left" wrapText="1" indent="2"/>
    </xf>
    <xf numFmtId="0" fontId="9" fillId="0" borderId="4" xfId="0" applyFont="1" applyFill="1" applyBorder="1" applyAlignment="1">
      <alignment horizontal="left" wrapText="1" indent="3"/>
    </xf>
    <xf numFmtId="0" fontId="24" fillId="0" borderId="4" xfId="0" applyFont="1" applyFill="1" applyBorder="1" applyAlignment="1">
      <alignment horizontal="left" wrapText="1" indent="1"/>
    </xf>
    <xf numFmtId="0" fontId="24" fillId="0" borderId="4" xfId="0" applyFont="1" applyFill="1" applyBorder="1" applyAlignment="1">
      <alignment horizontal="left" wrapText="1" indent="3"/>
    </xf>
    <xf numFmtId="0" fontId="24" fillId="0" borderId="4" xfId="0" applyFont="1" applyFill="1" applyBorder="1" applyAlignment="1">
      <alignment horizontal="left" wrapText="1" indent="4"/>
    </xf>
    <xf numFmtId="0" fontId="16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wrapText="1" indent="2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4"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 indent="2"/>
    </xf>
    <xf numFmtId="171" fontId="17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indent="1"/>
    </xf>
    <xf numFmtId="0" fontId="8" fillId="0" borderId="4" xfId="0" applyFont="1" applyFill="1" applyBorder="1" applyAlignment="1">
      <alignment horizontal="left" indent="3"/>
    </xf>
    <xf numFmtId="0" fontId="51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left" indent="4"/>
    </xf>
    <xf numFmtId="0" fontId="8" fillId="0" borderId="0" xfId="0" applyFont="1" applyFill="1" applyBorder="1" applyAlignment="1">
      <alignment horizontal="center"/>
    </xf>
    <xf numFmtId="171" fontId="8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 wrapText="1" indent="4"/>
    </xf>
    <xf numFmtId="0" fontId="15" fillId="0" borderId="4" xfId="0" applyFont="1" applyFill="1" applyBorder="1" applyAlignment="1">
      <alignment horizontal="left" indent="3"/>
    </xf>
    <xf numFmtId="0" fontId="15" fillId="0" borderId="4" xfId="0" applyFont="1" applyFill="1" applyBorder="1" applyAlignment="1">
      <alignment horizontal="left" indent="4"/>
    </xf>
    <xf numFmtId="0" fontId="15" fillId="0" borderId="4" xfId="0" applyFont="1" applyFill="1" applyBorder="1" applyAlignment="1">
      <alignment horizontal="left" indent="5"/>
    </xf>
    <xf numFmtId="0" fontId="9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wrapText="1" indent="3"/>
    </xf>
    <xf numFmtId="0" fontId="8" fillId="0" borderId="4" xfId="0" applyFont="1" applyFill="1" applyBorder="1" applyAlignment="1">
      <alignment horizontal="left" indent="5"/>
    </xf>
    <xf numFmtId="3" fontId="9" fillId="0" borderId="4" xfId="0" applyNumberFormat="1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 indent="1"/>
    </xf>
    <xf numFmtId="0" fontId="17" fillId="0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 indent="4"/>
    </xf>
    <xf numFmtId="0" fontId="4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4" xfId="0" applyFont="1" applyFill="1" applyBorder="1" applyAlignment="1">
      <alignment horizontal="left" indent="3"/>
    </xf>
    <xf numFmtId="3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0" fillId="0" borderId="15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43" fillId="0" borderId="15" xfId="0" applyFont="1" applyFill="1" applyBorder="1" applyAlignment="1">
      <alignment horizontal="center"/>
    </xf>
    <xf numFmtId="0" fontId="43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0" fillId="0" borderId="0" xfId="25" applyFont="1" applyFill="1" applyBorder="1">
      <alignment/>
      <protection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171" fontId="9" fillId="0" borderId="4" xfId="0" applyNumberFormat="1" applyFont="1" applyFill="1" applyBorder="1" applyAlignment="1">
      <alignment/>
    </xf>
    <xf numFmtId="171" fontId="8" fillId="0" borderId="4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66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0" xfId="25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0" fontId="8" fillId="0" borderId="0" xfId="0" applyNumberFormat="1" applyFont="1" applyAlignment="1">
      <alignment horizontal="left" vertical="center" wrapText="1"/>
    </xf>
    <xf numFmtId="0" fontId="9" fillId="0" borderId="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9" fillId="0" borderId="17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izdatm2000(06_09)2" xfId="22"/>
    <cellStyle name="Normal_Budzaizd99" xfId="23"/>
    <cellStyle name="Normal_Diena!" xfId="24"/>
    <cellStyle name="Normal_Soc-m" xfId="25"/>
    <cellStyle name="Parastais_FMzino_D_120505" xfId="26"/>
    <cellStyle name="Percent" xfId="27"/>
    <cellStyle name="SAPBEXstdData" xfId="28"/>
    <cellStyle name="SAPBEXstdData_20.tab.aizdevumi-atmaksas" xfId="29"/>
    <cellStyle name="SAPBEXstdItem" xfId="30"/>
    <cellStyle name="SAPBEXstdItem_20.tab.aizdevumi-atmaksas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7.tab.-specb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6-menesa%20parskati\8.tab-ziedoj%20pa%20m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 paraugs"/>
      <sheetName val="Aprilis"/>
      <sheetName val="Palīgtab (2006)"/>
      <sheetName val="Maijs"/>
      <sheetName val="Junijs_paraugs"/>
      <sheetName val="Junijs"/>
    </sheetNames>
    <sheetDataSet>
      <sheetData sheetId="6">
        <row r="248">
          <cell r="D248">
            <v>18438421</v>
          </cell>
          <cell r="E248">
            <v>17284226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  <sheetDataSet>
      <sheetData sheetId="4">
        <row r="540">
          <cell r="B540">
            <v>0</v>
          </cell>
        </row>
        <row r="541">
          <cell r="B541">
            <v>0</v>
          </cell>
        </row>
        <row r="542">
          <cell r="B542">
            <v>0</v>
          </cell>
        </row>
        <row r="546">
          <cell r="B546">
            <v>0</v>
          </cell>
        </row>
        <row r="551">
          <cell r="B551">
            <v>0</v>
          </cell>
        </row>
        <row r="554">
          <cell r="B554">
            <v>0</v>
          </cell>
        </row>
        <row r="555">
          <cell r="B555">
            <v>0</v>
          </cell>
        </row>
        <row r="558">
          <cell r="B558">
            <v>0</v>
          </cell>
        </row>
        <row r="559">
          <cell r="B559">
            <v>0</v>
          </cell>
        </row>
        <row r="560">
          <cell r="B560">
            <v>0</v>
          </cell>
        </row>
        <row r="564">
          <cell r="B564">
            <v>0</v>
          </cell>
        </row>
        <row r="569">
          <cell r="B569">
            <v>0</v>
          </cell>
        </row>
        <row r="572">
          <cell r="B572">
            <v>0</v>
          </cell>
        </row>
        <row r="573">
          <cell r="B573">
            <v>0</v>
          </cell>
        </row>
        <row r="576">
          <cell r="B576">
            <v>0</v>
          </cell>
        </row>
        <row r="577">
          <cell r="B577">
            <v>0</v>
          </cell>
        </row>
        <row r="578">
          <cell r="B578">
            <v>0</v>
          </cell>
        </row>
        <row r="582">
          <cell r="B582">
            <v>0</v>
          </cell>
        </row>
        <row r="587">
          <cell r="B587">
            <v>0</v>
          </cell>
        </row>
        <row r="590">
          <cell r="B590">
            <v>0</v>
          </cell>
        </row>
        <row r="591">
          <cell r="B5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62"/>
  <sheetViews>
    <sheetView tabSelected="1" workbookViewId="0" topLeftCell="A1">
      <selection activeCell="A8" sqref="A8:E8"/>
    </sheetView>
  </sheetViews>
  <sheetFormatPr defaultColWidth="9.140625" defaultRowHeight="12.75"/>
  <cols>
    <col min="1" max="1" width="45.57421875" style="30" customWidth="1"/>
    <col min="2" max="5" width="14.7109375" style="30" customWidth="1"/>
    <col min="6" max="16384" width="9.140625" style="30" customWidth="1"/>
  </cols>
  <sheetData>
    <row r="1" spans="1:43" ht="12.75">
      <c r="A1" s="1076" t="s">
        <v>1577</v>
      </c>
      <c r="B1" s="1076"/>
      <c r="C1" s="1076"/>
      <c r="D1" s="1076"/>
      <c r="E1" s="107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" customHeight="1">
      <c r="A2" s="1077" t="s">
        <v>1578</v>
      </c>
      <c r="B2" s="1077"/>
      <c r="C2" s="1077"/>
      <c r="D2" s="1077"/>
      <c r="E2" s="107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3.75" customHeight="1">
      <c r="A3" s="7"/>
      <c r="B3" s="8"/>
      <c r="C3" s="9"/>
      <c r="D3" s="9"/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5" s="3" customFormat="1" ht="12.75">
      <c r="A4" s="1078" t="s">
        <v>1579</v>
      </c>
      <c r="B4" s="1078"/>
      <c r="C4" s="1078"/>
      <c r="D4" s="1078"/>
      <c r="E4" s="1078"/>
    </row>
    <row r="5" spans="1:5" s="3" customFormat="1" ht="12.75">
      <c r="A5" s="12"/>
      <c r="B5" s="11"/>
      <c r="C5" s="11"/>
      <c r="D5" s="11"/>
      <c r="E5" s="11"/>
    </row>
    <row r="6" spans="1:5" s="15" customFormat="1" ht="17.25" customHeight="1">
      <c r="A6" s="1079" t="s">
        <v>1580</v>
      </c>
      <c r="B6" s="1079"/>
      <c r="C6" s="1079"/>
      <c r="D6" s="1079"/>
      <c r="E6" s="1079"/>
    </row>
    <row r="7" spans="1:5" s="15" customFormat="1" ht="17.25" customHeight="1">
      <c r="A7" s="1073" t="s">
        <v>1581</v>
      </c>
      <c r="B7" s="1073"/>
      <c r="C7" s="1073"/>
      <c r="D7" s="1073"/>
      <c r="E7" s="1073"/>
    </row>
    <row r="8" spans="1:5" s="15" customFormat="1" ht="17.25" customHeight="1">
      <c r="A8" s="1074" t="s">
        <v>1582</v>
      </c>
      <c r="B8" s="1074"/>
      <c r="C8" s="1074"/>
      <c r="D8" s="1074"/>
      <c r="E8" s="1074"/>
    </row>
    <row r="9" spans="1:5" s="19" customFormat="1" ht="12.75">
      <c r="A9" s="1075" t="s">
        <v>1583</v>
      </c>
      <c r="B9" s="1075"/>
      <c r="C9" s="1075"/>
      <c r="D9" s="1075"/>
      <c r="E9" s="1075"/>
    </row>
    <row r="10" spans="1:5" s="19" customFormat="1" ht="12.75">
      <c r="A10" s="23" t="s">
        <v>1584</v>
      </c>
      <c r="B10" s="24"/>
      <c r="C10" s="20"/>
      <c r="D10" s="18"/>
      <c r="E10" s="21" t="s">
        <v>1585</v>
      </c>
    </row>
    <row r="11" spans="1:5" s="25" customFormat="1" ht="17.25" customHeight="1">
      <c r="A11" s="27"/>
      <c r="E11" s="26" t="s">
        <v>1586</v>
      </c>
    </row>
    <row r="12" spans="1:5" ht="38.25">
      <c r="A12" s="28" t="s">
        <v>1587</v>
      </c>
      <c r="B12" s="29" t="s">
        <v>1588</v>
      </c>
      <c r="C12" s="29" t="s">
        <v>1589</v>
      </c>
      <c r="D12" s="29" t="s">
        <v>1590</v>
      </c>
      <c r="E12" s="29" t="s">
        <v>1591</v>
      </c>
    </row>
    <row r="13" spans="1:5" ht="12.75">
      <c r="A13" s="31" t="s">
        <v>1592</v>
      </c>
      <c r="B13" s="32">
        <v>1578205</v>
      </c>
      <c r="C13" s="32">
        <v>483296</v>
      </c>
      <c r="D13" s="32">
        <v>2061501</v>
      </c>
      <c r="E13" s="32">
        <v>366543</v>
      </c>
    </row>
    <row r="14" spans="1:5" ht="13.5" customHeight="1">
      <c r="A14" s="34" t="s">
        <v>1593</v>
      </c>
      <c r="B14" s="35" t="s">
        <v>1594</v>
      </c>
      <c r="C14" s="35" t="s">
        <v>1594</v>
      </c>
      <c r="D14" s="33">
        <v>154155</v>
      </c>
      <c r="E14" s="33">
        <v>44103</v>
      </c>
    </row>
    <row r="15" spans="1:5" ht="16.5" customHeight="1">
      <c r="A15" s="36" t="s">
        <v>1595</v>
      </c>
      <c r="B15" s="32">
        <v>1578205</v>
      </c>
      <c r="C15" s="32">
        <v>483296</v>
      </c>
      <c r="D15" s="32">
        <v>1907346</v>
      </c>
      <c r="E15" s="32">
        <v>322440</v>
      </c>
    </row>
    <row r="16" spans="1:5" ht="12.75">
      <c r="A16" s="31" t="s">
        <v>1596</v>
      </c>
      <c r="B16" s="32">
        <v>1419656</v>
      </c>
      <c r="C16" s="32">
        <v>435631</v>
      </c>
      <c r="D16" s="32">
        <v>1855287</v>
      </c>
      <c r="E16" s="32">
        <v>390218</v>
      </c>
    </row>
    <row r="17" spans="1:5" ht="12.75" customHeight="1">
      <c r="A17" s="34" t="s">
        <v>1593</v>
      </c>
      <c r="B17" s="35" t="s">
        <v>1594</v>
      </c>
      <c r="C17" s="35" t="s">
        <v>1594</v>
      </c>
      <c r="D17" s="33">
        <v>155178</v>
      </c>
      <c r="E17" s="33">
        <v>44445</v>
      </c>
    </row>
    <row r="18" spans="1:5" ht="12.75">
      <c r="A18" s="36" t="s">
        <v>1597</v>
      </c>
      <c r="B18" s="32">
        <v>1419656</v>
      </c>
      <c r="C18" s="32">
        <v>435631</v>
      </c>
      <c r="D18" s="32">
        <v>1700109</v>
      </c>
      <c r="E18" s="32">
        <v>345774</v>
      </c>
    </row>
    <row r="19" spans="1:5" ht="24.75" customHeight="1">
      <c r="A19" s="36" t="s">
        <v>1598</v>
      </c>
      <c r="B19" s="37">
        <v>158549</v>
      </c>
      <c r="C19" s="37">
        <v>47665</v>
      </c>
      <c r="D19" s="38">
        <v>207237</v>
      </c>
      <c r="E19" s="38">
        <v>-23334</v>
      </c>
    </row>
    <row r="20" spans="1:5" ht="12.75" customHeight="1">
      <c r="A20" s="36" t="s">
        <v>1599</v>
      </c>
      <c r="B20" s="39">
        <v>-1872</v>
      </c>
      <c r="C20" s="39">
        <v>-666</v>
      </c>
      <c r="D20" s="39">
        <v>-19158</v>
      </c>
      <c r="E20" s="39">
        <v>-1542</v>
      </c>
    </row>
    <row r="21" spans="1:5" ht="12.75">
      <c r="A21" s="40" t="s">
        <v>1600</v>
      </c>
      <c r="B21" s="31">
        <v>23154</v>
      </c>
      <c r="C21" s="31">
        <v>324</v>
      </c>
      <c r="D21" s="31">
        <v>23479</v>
      </c>
      <c r="E21" s="31">
        <v>7192</v>
      </c>
    </row>
    <row r="22" spans="1:5" ht="24.75" customHeight="1">
      <c r="A22" s="34" t="s">
        <v>1601</v>
      </c>
      <c r="B22" s="35" t="s">
        <v>1594</v>
      </c>
      <c r="C22" s="35" t="s">
        <v>1594</v>
      </c>
      <c r="D22" s="33">
        <v>23053</v>
      </c>
      <c r="E22" s="33">
        <v>7162</v>
      </c>
    </row>
    <row r="23" spans="1:5" ht="12.75">
      <c r="A23" s="36" t="s">
        <v>1602</v>
      </c>
      <c r="B23" s="39">
        <v>23154</v>
      </c>
      <c r="C23" s="39">
        <v>324</v>
      </c>
      <c r="D23" s="39">
        <v>425</v>
      </c>
      <c r="E23" s="39">
        <v>29</v>
      </c>
    </row>
    <row r="24" spans="1:5" ht="12.75" customHeight="1">
      <c r="A24" s="40" t="s">
        <v>1603</v>
      </c>
      <c r="B24" s="31">
        <v>25026</v>
      </c>
      <c r="C24" s="31">
        <v>990</v>
      </c>
      <c r="D24" s="31">
        <v>26016</v>
      </c>
      <c r="E24" s="31">
        <v>3192</v>
      </c>
    </row>
    <row r="25" spans="1:5" ht="24.75" customHeight="1">
      <c r="A25" s="34" t="s">
        <v>1604</v>
      </c>
      <c r="B25" s="35" t="s">
        <v>1594</v>
      </c>
      <c r="C25" s="35" t="s">
        <v>1594</v>
      </c>
      <c r="D25" s="33">
        <v>6434</v>
      </c>
      <c r="E25" s="33">
        <v>1621</v>
      </c>
    </row>
    <row r="26" spans="1:5" ht="12.75" customHeight="1">
      <c r="A26" s="36" t="s">
        <v>1605</v>
      </c>
      <c r="B26" s="41">
        <v>25026</v>
      </c>
      <c r="C26" s="41">
        <v>990</v>
      </c>
      <c r="D26" s="39">
        <v>19583</v>
      </c>
      <c r="E26" s="39">
        <v>1571</v>
      </c>
    </row>
    <row r="27" spans="1:5" ht="12.75" customHeight="1">
      <c r="A27" s="36" t="s">
        <v>1606</v>
      </c>
      <c r="B27" s="41">
        <v>160421</v>
      </c>
      <c r="C27" s="41">
        <v>48331</v>
      </c>
      <c r="D27" s="41">
        <v>226394</v>
      </c>
      <c r="E27" s="41">
        <v>-21792</v>
      </c>
    </row>
    <row r="28" spans="1:5" ht="12.75">
      <c r="A28" s="32" t="s">
        <v>1607</v>
      </c>
      <c r="B28" s="39">
        <v>-160421</v>
      </c>
      <c r="C28" s="39">
        <v>-48331</v>
      </c>
      <c r="D28" s="39">
        <v>-226394</v>
      </c>
      <c r="E28" s="39">
        <v>21792</v>
      </c>
    </row>
    <row r="29" spans="1:5" ht="12.75">
      <c r="A29" s="32" t="s">
        <v>1608</v>
      </c>
      <c r="B29" s="39">
        <v>-208153</v>
      </c>
      <c r="C29" s="39">
        <v>-48246</v>
      </c>
      <c r="D29" s="39">
        <v>-274043</v>
      </c>
      <c r="E29" s="39">
        <v>21043</v>
      </c>
    </row>
    <row r="30" spans="1:5" ht="12.75">
      <c r="A30" s="42" t="s">
        <v>1609</v>
      </c>
      <c r="B30" s="44">
        <v>0</v>
      </c>
      <c r="C30" s="31">
        <v>16875</v>
      </c>
      <c r="D30" s="43">
        <v>16875</v>
      </c>
      <c r="E30" s="43">
        <v>5645</v>
      </c>
    </row>
    <row r="31" spans="1:5" ht="24.75" customHeight="1">
      <c r="A31" s="34" t="s">
        <v>1610</v>
      </c>
      <c r="B31" s="35" t="s">
        <v>1594</v>
      </c>
      <c r="C31" s="35" t="s">
        <v>1594</v>
      </c>
      <c r="D31" s="43">
        <v>16950</v>
      </c>
      <c r="E31" s="43">
        <v>5626</v>
      </c>
    </row>
    <row r="32" spans="1:5" ht="12.75" customHeight="1">
      <c r="A32" s="45" t="s">
        <v>1611</v>
      </c>
      <c r="B32" s="44">
        <v>0</v>
      </c>
      <c r="C32" s="44">
        <v>16875</v>
      </c>
      <c r="D32" s="44">
        <v>-75</v>
      </c>
      <c r="E32" s="44">
        <v>20</v>
      </c>
    </row>
    <row r="33" spans="1:5" ht="12" customHeight="1">
      <c r="A33" s="46" t="s">
        <v>1612</v>
      </c>
      <c r="B33" s="31">
        <v>-86098</v>
      </c>
      <c r="C33" s="31">
        <v>0</v>
      </c>
      <c r="D33" s="31">
        <v>-86098</v>
      </c>
      <c r="E33" s="31">
        <v>-5952</v>
      </c>
    </row>
    <row r="34" spans="1:5" ht="12.75">
      <c r="A34" s="45" t="s">
        <v>1613</v>
      </c>
      <c r="B34" s="43">
        <v>-90836</v>
      </c>
      <c r="C34" s="43">
        <v>0</v>
      </c>
      <c r="D34" s="43">
        <v>-90836</v>
      </c>
      <c r="E34" s="43">
        <v>-23059</v>
      </c>
    </row>
    <row r="35" spans="1:5" ht="24.75" customHeight="1">
      <c r="A35" s="45" t="s">
        <v>1614</v>
      </c>
      <c r="B35" s="43">
        <v>4182</v>
      </c>
      <c r="C35" s="43">
        <v>0</v>
      </c>
      <c r="D35" s="43">
        <v>4182</v>
      </c>
      <c r="E35" s="43">
        <v>-141</v>
      </c>
    </row>
    <row r="36" spans="1:5" ht="12.75" customHeight="1">
      <c r="A36" s="45" t="s">
        <v>1615</v>
      </c>
      <c r="B36" s="43">
        <v>44744</v>
      </c>
      <c r="C36" s="43">
        <v>0</v>
      </c>
      <c r="D36" s="43">
        <v>44744</v>
      </c>
      <c r="E36" s="43">
        <v>26184</v>
      </c>
    </row>
    <row r="37" spans="1:5" ht="24.75" customHeight="1">
      <c r="A37" s="45" t="s">
        <v>1616</v>
      </c>
      <c r="B37" s="43">
        <v>223</v>
      </c>
      <c r="C37" s="43">
        <v>0</v>
      </c>
      <c r="D37" s="43">
        <v>223</v>
      </c>
      <c r="E37" s="43">
        <v>-1279</v>
      </c>
    </row>
    <row r="38" spans="1:5" ht="12.75" customHeight="1">
      <c r="A38" s="45" t="s">
        <v>1617</v>
      </c>
      <c r="B38" s="43">
        <v>-44411</v>
      </c>
      <c r="C38" s="43">
        <v>0</v>
      </c>
      <c r="D38" s="43">
        <v>-44411</v>
      </c>
      <c r="E38" s="43">
        <v>-7658</v>
      </c>
    </row>
    <row r="39" spans="1:5" ht="12.75">
      <c r="A39" s="47" t="s">
        <v>1618</v>
      </c>
      <c r="B39" s="44">
        <v>-142282</v>
      </c>
      <c r="C39" s="44">
        <v>-70507</v>
      </c>
      <c r="D39" s="44">
        <v>-213481</v>
      </c>
      <c r="E39" s="44">
        <v>25640</v>
      </c>
    </row>
    <row r="40" spans="1:5" ht="12.75">
      <c r="A40" s="47" t="s">
        <v>1619</v>
      </c>
      <c r="B40" s="43">
        <v>0</v>
      </c>
      <c r="C40" s="43">
        <v>-619</v>
      </c>
      <c r="D40" s="43">
        <v>-619</v>
      </c>
      <c r="E40" s="43">
        <v>-94</v>
      </c>
    </row>
    <row r="41" spans="1:5" ht="12.75">
      <c r="A41" s="45" t="s">
        <v>1620</v>
      </c>
      <c r="B41" s="43">
        <v>-145321</v>
      </c>
      <c r="C41" s="43">
        <v>0</v>
      </c>
      <c r="D41" s="43">
        <v>-145321</v>
      </c>
      <c r="E41" s="43">
        <v>27797</v>
      </c>
    </row>
    <row r="42" spans="1:5" ht="12.75" customHeight="1">
      <c r="A42" s="45" t="s">
        <v>1621</v>
      </c>
      <c r="B42" s="43">
        <v>-2108</v>
      </c>
      <c r="C42" s="43">
        <v>-69887</v>
      </c>
      <c r="D42" s="43">
        <v>-72688</v>
      </c>
      <c r="E42" s="43">
        <v>-5791</v>
      </c>
    </row>
    <row r="43" spans="1:5" ht="12.75" customHeight="1">
      <c r="A43" s="48" t="s">
        <v>1622</v>
      </c>
      <c r="B43" s="49" t="s">
        <v>1594</v>
      </c>
      <c r="C43" s="49" t="s">
        <v>1594</v>
      </c>
      <c r="D43" s="43">
        <v>-693</v>
      </c>
      <c r="E43" s="43">
        <v>-257</v>
      </c>
    </row>
    <row r="44" spans="1:5" ht="24.75" customHeight="1">
      <c r="A44" s="45" t="s">
        <v>1623</v>
      </c>
      <c r="B44" s="43">
        <v>0</v>
      </c>
      <c r="C44" s="43">
        <v>0</v>
      </c>
      <c r="D44" s="43">
        <v>0</v>
      </c>
      <c r="E44" s="43">
        <v>0</v>
      </c>
    </row>
    <row r="45" spans="1:5" ht="12.75" customHeight="1">
      <c r="A45" s="45" t="s">
        <v>1617</v>
      </c>
      <c r="B45" s="43">
        <v>5147</v>
      </c>
      <c r="C45" s="43">
        <v>0</v>
      </c>
      <c r="D45" s="43">
        <v>5147</v>
      </c>
      <c r="E45" s="43">
        <v>3728</v>
      </c>
    </row>
    <row r="46" spans="1:5" ht="12.75">
      <c r="A46" s="47" t="s">
        <v>1624</v>
      </c>
      <c r="B46" s="44">
        <v>20226</v>
      </c>
      <c r="C46" s="44">
        <v>5385</v>
      </c>
      <c r="D46" s="44">
        <v>25611</v>
      </c>
      <c r="E46" s="44">
        <v>1336</v>
      </c>
    </row>
    <row r="47" spans="1:5" ht="24.75" customHeight="1">
      <c r="A47" s="45" t="s">
        <v>1625</v>
      </c>
      <c r="B47" s="44">
        <v>0</v>
      </c>
      <c r="C47" s="44">
        <v>5386</v>
      </c>
      <c r="D47" s="44">
        <v>5386</v>
      </c>
      <c r="E47" s="44">
        <v>1151</v>
      </c>
    </row>
    <row r="48" spans="1:5" ht="24.75" customHeight="1">
      <c r="A48" s="45" t="s">
        <v>1626</v>
      </c>
      <c r="B48" s="44">
        <v>3812</v>
      </c>
      <c r="C48" s="44">
        <v>0</v>
      </c>
      <c r="D48" s="44">
        <v>3812</v>
      </c>
      <c r="E48" s="44">
        <v>4079</v>
      </c>
    </row>
    <row r="49" spans="1:5" ht="12.75">
      <c r="A49" s="45" t="s">
        <v>1627</v>
      </c>
      <c r="B49" s="44">
        <v>16414</v>
      </c>
      <c r="C49" s="44">
        <v>-1</v>
      </c>
      <c r="D49" s="44">
        <v>16413</v>
      </c>
      <c r="E49" s="44">
        <v>-3895</v>
      </c>
    </row>
    <row r="50" spans="1:5" ht="12.75">
      <c r="A50" s="32" t="s">
        <v>1628</v>
      </c>
      <c r="B50" s="39">
        <v>47733</v>
      </c>
      <c r="C50" s="39">
        <v>-84</v>
      </c>
      <c r="D50" s="39">
        <v>47648</v>
      </c>
      <c r="E50" s="39">
        <v>748</v>
      </c>
    </row>
    <row r="51" spans="1:5" ht="12.75">
      <c r="A51" s="47" t="s">
        <v>1629</v>
      </c>
      <c r="B51" s="44">
        <v>47733</v>
      </c>
      <c r="C51" s="44">
        <v>-84</v>
      </c>
      <c r="D51" s="44">
        <v>47648</v>
      </c>
      <c r="E51" s="44">
        <v>748</v>
      </c>
    </row>
    <row r="52" spans="1:5" ht="12.75">
      <c r="A52" s="47" t="s">
        <v>1630</v>
      </c>
      <c r="B52" s="44">
        <v>0</v>
      </c>
      <c r="C52" s="44">
        <v>0</v>
      </c>
      <c r="D52" s="44">
        <v>0</v>
      </c>
      <c r="E52" s="44">
        <v>0</v>
      </c>
    </row>
    <row r="53" spans="1:5" s="51" customFormat="1" ht="12.75">
      <c r="A53" s="12"/>
      <c r="B53" s="52"/>
      <c r="C53" s="53"/>
      <c r="D53" s="53"/>
      <c r="E53" s="54"/>
    </row>
    <row r="54" spans="1:5" s="51" customFormat="1" ht="12.75">
      <c r="A54" s="12"/>
      <c r="B54" s="52"/>
      <c r="C54" s="53"/>
      <c r="D54" s="53"/>
      <c r="E54" s="54"/>
    </row>
    <row r="55" spans="1:2" s="51" customFormat="1" ht="12.75">
      <c r="A55" s="25"/>
      <c r="B55" s="27"/>
    </row>
    <row r="56" spans="1:6" s="51" customFormat="1" ht="12.75">
      <c r="A56" s="55" t="s">
        <v>1631</v>
      </c>
      <c r="B56" s="55"/>
      <c r="E56" s="1072"/>
      <c r="F56" s="1072"/>
    </row>
    <row r="57" spans="1:6" s="51" customFormat="1" ht="12.75">
      <c r="A57" s="55" t="s">
        <v>1632</v>
      </c>
      <c r="B57" s="55"/>
      <c r="E57" s="1072" t="s">
        <v>1633</v>
      </c>
      <c r="F57" s="1072"/>
    </row>
    <row r="58" spans="1:2" s="51" customFormat="1" ht="12.75">
      <c r="A58" s="25"/>
      <c r="B58" s="27"/>
    </row>
    <row r="59" spans="1:93" s="59" customFormat="1" ht="12.75">
      <c r="A59" s="56" t="s">
        <v>1634</v>
      </c>
      <c r="B59" s="24"/>
      <c r="C59" s="51"/>
      <c r="D59" s="51"/>
      <c r="E59" s="51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</row>
    <row r="60" spans="1:5" s="62" customFormat="1" ht="15.75">
      <c r="A60" s="30"/>
      <c r="B60" s="60"/>
      <c r="C60" s="60"/>
      <c r="D60" s="60"/>
      <c r="E60" s="61"/>
    </row>
    <row r="61" ht="12.75">
      <c r="C61" s="61"/>
    </row>
    <row r="62" ht="12.75">
      <c r="C62" s="61"/>
    </row>
  </sheetData>
  <mergeCells count="9">
    <mergeCell ref="A1:E1"/>
    <mergeCell ref="A2:E2"/>
    <mergeCell ref="A4:E4"/>
    <mergeCell ref="A6:E6"/>
    <mergeCell ref="E57:F57"/>
    <mergeCell ref="A7:E7"/>
    <mergeCell ref="A8:E8"/>
    <mergeCell ref="A9:E9"/>
    <mergeCell ref="E56:F56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3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5"/>
  <sheetViews>
    <sheetView zoomScaleSheetLayoutView="120" workbookViewId="0" topLeftCell="A1">
      <selection activeCell="H24" sqref="H24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7.57421875" style="51" customWidth="1"/>
    <col min="4" max="4" width="16.7109375" style="0" customWidth="1"/>
  </cols>
  <sheetData>
    <row r="1" spans="1:55" ht="12.75">
      <c r="A1" s="1076" t="s">
        <v>1577</v>
      </c>
      <c r="B1" s="1076"/>
      <c r="C1" s="1076"/>
      <c r="D1" s="1076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77" t="s">
        <v>1578</v>
      </c>
      <c r="B2" s="1077"/>
      <c r="C2" s="1077"/>
      <c r="D2" s="107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12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078" t="s">
        <v>1579</v>
      </c>
      <c r="B4" s="1078"/>
      <c r="C4" s="1078"/>
      <c r="D4" s="1078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079" t="s">
        <v>1580</v>
      </c>
      <c r="B6" s="1079"/>
      <c r="C6" s="1079"/>
      <c r="D6" s="1079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081" t="s">
        <v>768</v>
      </c>
      <c r="B7" s="1081"/>
      <c r="C7" s="1081"/>
      <c r="D7" s="1081"/>
      <c r="E7" s="16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074" t="s">
        <v>1817</v>
      </c>
      <c r="B8" s="1074"/>
      <c r="C8" s="1074"/>
      <c r="D8" s="1074"/>
      <c r="E8" s="17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075" t="s">
        <v>1583</v>
      </c>
      <c r="B9" s="1075"/>
      <c r="C9" s="1075"/>
      <c r="D9" s="1075"/>
      <c r="E9" s="18"/>
      <c r="F9" s="18"/>
      <c r="G9" s="18"/>
      <c r="H9" s="18"/>
      <c r="I9" s="18"/>
      <c r="J9" s="18"/>
      <c r="K9" s="18"/>
      <c r="L9" s="18"/>
      <c r="M9" s="18"/>
      <c r="N9" s="5"/>
      <c r="O9" s="64"/>
    </row>
    <row r="10" spans="1:15" s="19" customFormat="1" ht="12.75">
      <c r="A10" s="23" t="s">
        <v>1584</v>
      </c>
      <c r="B10" s="24"/>
      <c r="D10" s="21" t="s">
        <v>1585</v>
      </c>
      <c r="G10" s="20"/>
      <c r="H10" s="21"/>
      <c r="I10" s="21"/>
      <c r="J10" s="22"/>
      <c r="K10" s="20"/>
      <c r="N10" s="5"/>
      <c r="O10" s="64"/>
    </row>
    <row r="11" spans="1:22" s="199" customFormat="1" ht="14.25" customHeight="1">
      <c r="A11" s="479"/>
      <c r="B11" s="480"/>
      <c r="C11" s="200"/>
      <c r="D11" s="453" t="s">
        <v>769</v>
      </c>
      <c r="E11" s="205"/>
      <c r="F11" s="205"/>
      <c r="H11" s="277"/>
      <c r="I11" s="277"/>
      <c r="J11" s="277"/>
      <c r="K11" s="277"/>
      <c r="L11" s="277"/>
      <c r="M11" s="277"/>
      <c r="N11" s="277"/>
      <c r="O11" s="106"/>
      <c r="P11" s="481"/>
      <c r="Q11" s="481"/>
      <c r="R11" s="482"/>
      <c r="S11" s="247"/>
      <c r="T11" s="483"/>
      <c r="U11" s="277"/>
      <c r="V11" s="277"/>
    </row>
    <row r="12" spans="1:5" ht="12.75">
      <c r="A12" s="484"/>
      <c r="B12" s="207"/>
      <c r="C12" s="207"/>
      <c r="D12" s="170" t="s">
        <v>1637</v>
      </c>
      <c r="E12" s="172"/>
    </row>
    <row r="13" spans="1:5" ht="38.25">
      <c r="A13" s="485" t="s">
        <v>770</v>
      </c>
      <c r="B13" s="212" t="s">
        <v>1587</v>
      </c>
      <c r="C13" s="244" t="s">
        <v>771</v>
      </c>
      <c r="D13" s="212" t="s">
        <v>1642</v>
      </c>
      <c r="E13" s="172"/>
    </row>
    <row r="14" spans="1:5" ht="12.75">
      <c r="A14" s="486">
        <v>1</v>
      </c>
      <c r="B14" s="487">
        <v>2</v>
      </c>
      <c r="C14" s="382">
        <v>3</v>
      </c>
      <c r="D14" s="382">
        <v>4</v>
      </c>
      <c r="E14" s="488"/>
    </row>
    <row r="15" spans="1:5" ht="18" customHeight="1">
      <c r="A15" s="489"/>
      <c r="B15" s="401" t="s">
        <v>772</v>
      </c>
      <c r="C15" s="426">
        <v>2050944</v>
      </c>
      <c r="D15" s="426">
        <v>421416</v>
      </c>
      <c r="E15" s="172"/>
    </row>
    <row r="16" spans="1:5" ht="15" customHeight="1">
      <c r="A16" s="489"/>
      <c r="B16" s="243" t="s">
        <v>773</v>
      </c>
      <c r="C16" s="427">
        <v>1887228</v>
      </c>
      <c r="D16" s="427">
        <v>420976</v>
      </c>
      <c r="E16" s="172"/>
    </row>
    <row r="17" spans="1:5" ht="15" customHeight="1">
      <c r="A17" s="489"/>
      <c r="B17" s="243" t="s">
        <v>774</v>
      </c>
      <c r="C17" s="427">
        <v>163716</v>
      </c>
      <c r="D17" s="427">
        <v>440</v>
      </c>
      <c r="E17" s="172"/>
    </row>
    <row r="18" spans="1:5" ht="15" customHeight="1">
      <c r="A18" s="489"/>
      <c r="B18" s="401" t="s">
        <v>775</v>
      </c>
      <c r="C18" s="214">
        <v>2702557</v>
      </c>
      <c r="D18" s="426">
        <v>585256</v>
      </c>
      <c r="E18" s="172"/>
    </row>
    <row r="19" spans="1:5" ht="15" customHeight="1">
      <c r="A19" s="489"/>
      <c r="B19" s="245" t="s">
        <v>776</v>
      </c>
      <c r="C19" s="214">
        <v>2157638</v>
      </c>
      <c r="D19" s="426">
        <v>436896</v>
      </c>
      <c r="E19" s="172"/>
    </row>
    <row r="20" spans="1:5" ht="15" customHeight="1">
      <c r="A20" s="490">
        <v>1000</v>
      </c>
      <c r="B20" s="245" t="s">
        <v>777</v>
      </c>
      <c r="C20" s="426">
        <v>2104921</v>
      </c>
      <c r="D20" s="426">
        <v>425080</v>
      </c>
      <c r="E20" s="172"/>
    </row>
    <row r="21" spans="1:5" ht="15" customHeight="1">
      <c r="A21" s="490">
        <v>1100</v>
      </c>
      <c r="B21" s="246" t="s">
        <v>778</v>
      </c>
      <c r="C21" s="427">
        <v>248769</v>
      </c>
      <c r="D21" s="427">
        <v>48318</v>
      </c>
      <c r="E21" s="172"/>
    </row>
    <row r="22" spans="1:5" ht="15" customHeight="1">
      <c r="A22" s="490">
        <v>1200</v>
      </c>
      <c r="B22" s="127" t="s">
        <v>779</v>
      </c>
      <c r="C22" s="491">
        <v>42096</v>
      </c>
      <c r="D22" s="427">
        <v>6523</v>
      </c>
      <c r="E22" s="172"/>
    </row>
    <row r="23" spans="1:5" ht="15" customHeight="1" hidden="1">
      <c r="A23" s="490"/>
      <c r="B23" s="492" t="s">
        <v>1490</v>
      </c>
      <c r="C23" s="493"/>
      <c r="D23" s="426">
        <v>0</v>
      </c>
      <c r="E23" s="172"/>
    </row>
    <row r="24" spans="1:5" ht="38.25">
      <c r="A24" s="490" t="s">
        <v>1120</v>
      </c>
      <c r="B24" s="494" t="s">
        <v>1491</v>
      </c>
      <c r="C24" s="491">
        <v>1563504</v>
      </c>
      <c r="D24" s="427">
        <v>312057</v>
      </c>
      <c r="E24" s="172"/>
    </row>
    <row r="25" spans="1:5" ht="36">
      <c r="A25" s="490" t="s">
        <v>1122</v>
      </c>
      <c r="B25" s="495" t="s">
        <v>398</v>
      </c>
      <c r="C25" s="491">
        <v>250552</v>
      </c>
      <c r="D25" s="427">
        <v>58182</v>
      </c>
      <c r="E25" s="172"/>
    </row>
    <row r="26" spans="1:5" ht="15" customHeight="1">
      <c r="A26" s="490">
        <v>3000</v>
      </c>
      <c r="B26" s="289" t="s">
        <v>402</v>
      </c>
      <c r="C26" s="426">
        <v>52717</v>
      </c>
      <c r="D26" s="426">
        <v>11816</v>
      </c>
      <c r="E26" s="172"/>
    </row>
    <row r="27" spans="1:5" ht="15" customHeight="1" hidden="1">
      <c r="A27" s="490">
        <v>3100</v>
      </c>
      <c r="B27" s="246" t="s">
        <v>1492</v>
      </c>
      <c r="C27" s="186">
        <v>0</v>
      </c>
      <c r="D27" s="426">
        <v>0</v>
      </c>
      <c r="E27" s="172"/>
    </row>
    <row r="28" spans="1:5" ht="15" customHeight="1">
      <c r="A28" s="490">
        <v>3400</v>
      </c>
      <c r="B28" s="243" t="s">
        <v>1493</v>
      </c>
      <c r="C28" s="186">
        <v>2892</v>
      </c>
      <c r="D28" s="427">
        <v>950</v>
      </c>
      <c r="E28" s="172"/>
    </row>
    <row r="29" spans="1:5" ht="15" customHeight="1">
      <c r="A29" s="490">
        <v>3500</v>
      </c>
      <c r="B29" s="243" t="s">
        <v>1494</v>
      </c>
      <c r="C29" s="186">
        <v>28125</v>
      </c>
      <c r="D29" s="427">
        <v>5010</v>
      </c>
      <c r="E29" s="172"/>
    </row>
    <row r="30" spans="1:5" ht="15" customHeight="1">
      <c r="A30" s="490">
        <v>3600</v>
      </c>
      <c r="B30" s="243" t="s">
        <v>1495</v>
      </c>
      <c r="C30" s="186">
        <v>5856</v>
      </c>
      <c r="D30" s="427">
        <v>5856</v>
      </c>
      <c r="E30" s="172"/>
    </row>
    <row r="31" spans="1:5" ht="15" customHeight="1" hidden="1">
      <c r="A31" s="490">
        <v>3900</v>
      </c>
      <c r="B31" s="243" t="s">
        <v>1496</v>
      </c>
      <c r="C31" s="186">
        <v>0</v>
      </c>
      <c r="D31" s="427">
        <v>0</v>
      </c>
      <c r="E31" s="172"/>
    </row>
    <row r="32" spans="1:5" ht="15" customHeight="1">
      <c r="A32" s="490">
        <v>3900</v>
      </c>
      <c r="B32" s="243" t="s">
        <v>1053</v>
      </c>
      <c r="C32" s="186">
        <v>15844</v>
      </c>
      <c r="D32" s="427">
        <v>0</v>
      </c>
      <c r="E32" s="172"/>
    </row>
    <row r="33" spans="1:5" ht="15" customHeight="1">
      <c r="A33" s="490"/>
      <c r="B33" s="401" t="s">
        <v>1497</v>
      </c>
      <c r="C33" s="214">
        <v>544919</v>
      </c>
      <c r="D33" s="426">
        <v>148360</v>
      </c>
      <c r="E33" s="172"/>
    </row>
    <row r="34" spans="1:5" ht="24">
      <c r="A34" s="490" t="s">
        <v>1498</v>
      </c>
      <c r="B34" s="243" t="s">
        <v>1499</v>
      </c>
      <c r="C34" s="427">
        <v>544919</v>
      </c>
      <c r="D34" s="427">
        <v>148360</v>
      </c>
      <c r="E34" s="172"/>
    </row>
    <row r="35" spans="1:5" ht="15" customHeight="1">
      <c r="A35" s="489"/>
      <c r="B35" s="401" t="s">
        <v>1133</v>
      </c>
      <c r="C35" s="214">
        <v>-651613</v>
      </c>
      <c r="D35" s="426">
        <v>-163840</v>
      </c>
      <c r="E35" s="172"/>
    </row>
    <row r="36" spans="1:5" ht="15" customHeight="1" hidden="1">
      <c r="A36" s="489"/>
      <c r="B36" s="401" t="s">
        <v>1069</v>
      </c>
      <c r="C36" s="214"/>
      <c r="D36" s="426">
        <v>0</v>
      </c>
      <c r="E36" s="172"/>
    </row>
    <row r="37" spans="1:5" ht="25.5">
      <c r="A37" s="489"/>
      <c r="B37" s="187" t="s">
        <v>1500</v>
      </c>
      <c r="C37" s="186">
        <v>651613</v>
      </c>
      <c r="D37" s="427">
        <v>163840</v>
      </c>
      <c r="E37" s="172"/>
    </row>
    <row r="38" spans="1:5" ht="12.75">
      <c r="A38" s="496"/>
      <c r="B38" s="497"/>
      <c r="C38" s="269"/>
      <c r="D38" s="498"/>
      <c r="E38" s="172"/>
    </row>
    <row r="39" spans="2:5" ht="12.75">
      <c r="B39" s="499" t="s">
        <v>1503</v>
      </c>
      <c r="C39" s="500"/>
      <c r="D39" s="501"/>
      <c r="E39" s="172"/>
    </row>
    <row r="40" spans="1:5" ht="12.75">
      <c r="A40" s="502"/>
      <c r="B40" s="503" t="s">
        <v>1501</v>
      </c>
      <c r="C40" s="504"/>
      <c r="D40" s="504"/>
      <c r="E40" s="172"/>
    </row>
    <row r="41" spans="1:5" ht="12.75">
      <c r="A41" s="502"/>
      <c r="B41" s="500"/>
      <c r="C41" s="504"/>
      <c r="D41" s="504"/>
      <c r="E41" s="172"/>
    </row>
    <row r="42" spans="1:5" ht="12.75">
      <c r="A42" s="502"/>
      <c r="B42" s="500"/>
      <c r="C42" s="504"/>
      <c r="D42" s="504"/>
      <c r="E42" s="172"/>
    </row>
    <row r="43" spans="1:5" ht="12.75">
      <c r="A43" s="502"/>
      <c r="B43" s="500"/>
      <c r="C43" s="504"/>
      <c r="D43" s="504"/>
      <c r="E43" s="172"/>
    </row>
    <row r="44" spans="1:9" s="102" customFormat="1" ht="12.75">
      <c r="A44" s="55" t="s">
        <v>1502</v>
      </c>
      <c r="B44" s="172"/>
      <c r="C44" s="170"/>
      <c r="D44" s="170"/>
      <c r="E44" s="191"/>
      <c r="F44" s="170"/>
      <c r="G44" s="170"/>
      <c r="I44" s="192"/>
    </row>
    <row r="45" spans="1:8" s="102" customFormat="1" ht="12.75">
      <c r="A45" s="624" t="s">
        <v>1632</v>
      </c>
      <c r="B45" s="624"/>
      <c r="C45" s="170"/>
      <c r="D45" s="170" t="s">
        <v>1633</v>
      </c>
      <c r="E45" s="191"/>
      <c r="F45" s="170"/>
      <c r="G45" s="170"/>
      <c r="H45" s="194"/>
    </row>
    <row r="46" spans="1:5" ht="15.75">
      <c r="A46" s="207"/>
      <c r="B46" s="172"/>
      <c r="C46" s="274"/>
      <c r="D46" s="170"/>
      <c r="E46" s="15"/>
    </row>
    <row r="47" spans="1:5" ht="15.75">
      <c r="A47" s="207"/>
      <c r="B47" s="172"/>
      <c r="C47" s="274"/>
      <c r="D47" s="170"/>
      <c r="E47" s="15"/>
    </row>
    <row r="48" spans="1:5" ht="12.75">
      <c r="A48" s="207"/>
      <c r="B48" s="172"/>
      <c r="C48" s="274"/>
      <c r="D48" s="170"/>
      <c r="E48" s="172"/>
    </row>
    <row r="49" spans="1:5" ht="12.75">
      <c r="A49" s="207"/>
      <c r="B49" s="172"/>
      <c r="C49" s="274"/>
      <c r="D49" s="170"/>
      <c r="E49" s="172"/>
    </row>
    <row r="50" spans="1:5" ht="12.75" customHeight="1">
      <c r="A50" s="788"/>
      <c r="B50" s="725"/>
      <c r="C50" s="505"/>
      <c r="D50" s="505"/>
      <c r="E50" s="172"/>
    </row>
    <row r="51" spans="1:5" ht="12.75" customHeight="1">
      <c r="A51" s="693" t="s">
        <v>283</v>
      </c>
      <c r="B51" s="661"/>
      <c r="C51" s="505"/>
      <c r="D51" s="505"/>
      <c r="E51" s="506"/>
    </row>
    <row r="52" spans="1:5" ht="12.75">
      <c r="A52" s="479"/>
      <c r="B52" s="507"/>
      <c r="C52" s="508"/>
      <c r="D52" s="455"/>
      <c r="E52" s="505"/>
    </row>
    <row r="53" spans="1:5" ht="12.75">
      <c r="A53" s="479"/>
      <c r="B53" s="507"/>
      <c r="C53" s="508"/>
      <c r="D53" s="455"/>
      <c r="E53" s="172"/>
    </row>
    <row r="54" spans="1:5" ht="12.75">
      <c r="A54" s="479"/>
      <c r="B54" s="207"/>
      <c r="C54" s="509"/>
      <c r="D54" s="452"/>
      <c r="E54" s="172"/>
    </row>
    <row r="55" spans="1:5" ht="12.75">
      <c r="A55" s="479"/>
      <c r="B55" s="207"/>
      <c r="C55" s="510"/>
      <c r="D55" s="510"/>
      <c r="E55" s="172"/>
    </row>
  </sheetData>
  <mergeCells count="10">
    <mergeCell ref="A50:B50"/>
    <mergeCell ref="A51:B51"/>
    <mergeCell ref="A7:D7"/>
    <mergeCell ref="A8:D8"/>
    <mergeCell ref="A9:D9"/>
    <mergeCell ref="A45:B45"/>
    <mergeCell ref="A1:D1"/>
    <mergeCell ref="A2:D2"/>
    <mergeCell ref="A4:D4"/>
    <mergeCell ref="A6:D6"/>
  </mergeCells>
  <printOptions/>
  <pageMargins left="0.9448818897637796" right="0.7480314960629921" top="0.984251968503937" bottom="0.984251968503937" header="0.5118110236220472" footer="0.5118110236220472"/>
  <pageSetup firstPageNumber="34" useFirstPageNumber="1" horizontalDpi="600" verticalDpi="600" orientation="portrait" paperSize="9" scale="90" r:id="rId1"/>
  <headerFooter alignWithMargins="0">
    <oddFooter>&amp;C&amp;8&amp;P&amp;R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56"/>
  <sheetViews>
    <sheetView zoomScaleSheetLayoutView="120" workbookViewId="0" topLeftCell="A1">
      <selection activeCell="I19" sqref="I19"/>
    </sheetView>
  </sheetViews>
  <sheetFormatPr defaultColWidth="9.140625" defaultRowHeight="12.75"/>
  <cols>
    <col min="1" max="1" width="7.28125" style="0" customWidth="1"/>
    <col min="2" max="2" width="39.8515625" style="0" customWidth="1"/>
    <col min="3" max="3" width="14.8515625" style="0" customWidth="1"/>
    <col min="4" max="4" width="15.00390625" style="0" customWidth="1"/>
    <col min="5" max="5" width="2.28125" style="0" customWidth="1"/>
  </cols>
  <sheetData>
    <row r="1" spans="1:55" ht="12.75">
      <c r="A1" s="1076" t="s">
        <v>1577</v>
      </c>
      <c r="B1" s="1076"/>
      <c r="C1" s="1076"/>
      <c r="D1" s="1076"/>
      <c r="E1" s="10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77" t="s">
        <v>1578</v>
      </c>
      <c r="B2" s="1077"/>
      <c r="C2" s="1077"/>
      <c r="D2" s="1077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511"/>
      <c r="F3" s="12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5.75">
      <c r="A4" s="1078" t="s">
        <v>1579</v>
      </c>
      <c r="B4" s="1078"/>
      <c r="C4" s="1078"/>
      <c r="D4" s="1078"/>
      <c r="E4" s="5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5.75">
      <c r="A5" s="12"/>
      <c r="B5" s="11"/>
      <c r="C5" s="11"/>
      <c r="D5" s="11"/>
      <c r="E5" s="17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079" t="s">
        <v>1580</v>
      </c>
      <c r="B6" s="1079"/>
      <c r="C6" s="1079"/>
      <c r="D6" s="1079"/>
      <c r="E6" s="18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081" t="s">
        <v>1504</v>
      </c>
      <c r="B7" s="1081"/>
      <c r="C7" s="1081"/>
      <c r="D7" s="1081"/>
      <c r="E7" s="19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627" t="s">
        <v>1817</v>
      </c>
      <c r="B8" s="627"/>
      <c r="C8" s="627"/>
      <c r="D8" s="627"/>
      <c r="E8" s="205"/>
      <c r="F8" s="17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075" t="s">
        <v>1583</v>
      </c>
      <c r="B9" s="1075"/>
      <c r="C9" s="1075"/>
      <c r="D9" s="1075"/>
      <c r="E9" s="193"/>
      <c r="F9" s="18"/>
      <c r="G9" s="18"/>
      <c r="H9" s="18"/>
      <c r="I9" s="18"/>
      <c r="J9" s="18"/>
      <c r="K9" s="18"/>
      <c r="L9" s="18"/>
      <c r="M9" s="18"/>
      <c r="N9" s="5"/>
      <c r="O9" s="64"/>
    </row>
    <row r="10" spans="1:15" s="19" customFormat="1" ht="12.75">
      <c r="A10" s="23" t="s">
        <v>1584</v>
      </c>
      <c r="B10" s="24"/>
      <c r="D10" s="21" t="s">
        <v>1585</v>
      </c>
      <c r="G10" s="20"/>
      <c r="H10" s="21"/>
      <c r="I10" s="21"/>
      <c r="J10" s="22"/>
      <c r="K10" s="20"/>
      <c r="N10" s="5"/>
      <c r="O10" s="64"/>
    </row>
    <row r="11" spans="1:22" s="199" customFormat="1" ht="14.25" customHeight="1">
      <c r="A11" s="479"/>
      <c r="B11" s="480"/>
      <c r="C11" s="200"/>
      <c r="D11" s="453" t="s">
        <v>1505</v>
      </c>
      <c r="E11"/>
      <c r="F11" s="205"/>
      <c r="H11" s="277"/>
      <c r="I11" s="277"/>
      <c r="J11" s="277"/>
      <c r="K11" s="277"/>
      <c r="L11" s="277"/>
      <c r="M11" s="277"/>
      <c r="N11" s="277"/>
      <c r="O11" s="106"/>
      <c r="P11" s="481"/>
      <c r="Q11" s="481"/>
      <c r="R11" s="482"/>
      <c r="S11" s="247"/>
      <c r="T11" s="483"/>
      <c r="U11" s="277"/>
      <c r="V11" s="277"/>
    </row>
    <row r="12" spans="1:5" ht="7.5" customHeight="1">
      <c r="A12" s="172"/>
      <c r="B12" s="172"/>
      <c r="C12" s="172"/>
      <c r="D12" s="172"/>
      <c r="E12" s="172"/>
    </row>
    <row r="13" spans="1:5" ht="12.75">
      <c r="A13" s="172"/>
      <c r="B13" s="172"/>
      <c r="C13" s="172"/>
      <c r="D13" s="194" t="s">
        <v>1637</v>
      </c>
      <c r="E13" s="172"/>
    </row>
    <row r="14" spans="1:4" ht="37.5" customHeight="1">
      <c r="A14" s="212" t="s">
        <v>1113</v>
      </c>
      <c r="B14" s="513" t="s">
        <v>1587</v>
      </c>
      <c r="C14" s="212" t="s">
        <v>1640</v>
      </c>
      <c r="D14" s="212" t="s">
        <v>1642</v>
      </c>
    </row>
    <row r="15" spans="1:4" ht="10.5" customHeight="1">
      <c r="A15" s="514">
        <v>1</v>
      </c>
      <c r="B15" s="514">
        <v>2</v>
      </c>
      <c r="C15" s="380">
        <v>3</v>
      </c>
      <c r="D15" s="380">
        <v>4</v>
      </c>
    </row>
    <row r="16" spans="1:4" ht="18.75" customHeight="1">
      <c r="A16" s="238"/>
      <c r="B16" s="401" t="s">
        <v>300</v>
      </c>
      <c r="C16" s="180">
        <v>2702557</v>
      </c>
      <c r="D16" s="180">
        <v>585256</v>
      </c>
    </row>
    <row r="17" spans="1:4" ht="18" customHeight="1">
      <c r="A17" s="515" t="s">
        <v>1079</v>
      </c>
      <c r="B17" s="243" t="s">
        <v>1080</v>
      </c>
      <c r="C17" s="185">
        <v>336784</v>
      </c>
      <c r="D17" s="185">
        <v>65746</v>
      </c>
    </row>
    <row r="18" spans="1:4" ht="18" customHeight="1">
      <c r="A18" s="516" t="s">
        <v>1081</v>
      </c>
      <c r="B18" s="243" t="s">
        <v>1082</v>
      </c>
      <c r="C18" s="185">
        <v>0</v>
      </c>
      <c r="D18" s="185">
        <v>0</v>
      </c>
    </row>
    <row r="19" spans="1:4" ht="18" customHeight="1">
      <c r="A19" s="515" t="s">
        <v>1083</v>
      </c>
      <c r="B19" s="243" t="s">
        <v>1084</v>
      </c>
      <c r="C19" s="185">
        <v>43684</v>
      </c>
      <c r="D19" s="185">
        <v>7311</v>
      </c>
    </row>
    <row r="20" spans="1:4" ht="18" customHeight="1">
      <c r="A20" s="515" t="s">
        <v>1085</v>
      </c>
      <c r="B20" s="243" t="s">
        <v>1509</v>
      </c>
      <c r="C20" s="185">
        <v>1314920</v>
      </c>
      <c r="D20" s="185">
        <v>288573</v>
      </c>
    </row>
    <row r="21" spans="1:4" ht="18" customHeight="1">
      <c r="A21" s="515" t="s">
        <v>1087</v>
      </c>
      <c r="B21" s="243" t="s">
        <v>1088</v>
      </c>
      <c r="C21" s="185">
        <v>100834</v>
      </c>
      <c r="D21" s="185">
        <v>40900</v>
      </c>
    </row>
    <row r="22" spans="1:4" ht="18" customHeight="1">
      <c r="A22" s="515" t="s">
        <v>1089</v>
      </c>
      <c r="B22" s="243" t="s">
        <v>1090</v>
      </c>
      <c r="C22" s="185">
        <v>22878</v>
      </c>
      <c r="D22" s="185">
        <v>1704</v>
      </c>
    </row>
    <row r="23" spans="1:4" ht="38.25">
      <c r="A23" s="515" t="s">
        <v>1091</v>
      </c>
      <c r="B23" s="517" t="s">
        <v>1506</v>
      </c>
      <c r="C23" s="185">
        <v>136871</v>
      </c>
      <c r="D23" s="185">
        <v>30931</v>
      </c>
    </row>
    <row r="24" spans="1:4" ht="18" customHeight="1">
      <c r="A24" s="515" t="s">
        <v>1093</v>
      </c>
      <c r="B24" s="243" t="s">
        <v>1510</v>
      </c>
      <c r="C24" s="185">
        <v>585126</v>
      </c>
      <c r="D24" s="185">
        <v>128956</v>
      </c>
    </row>
    <row r="25" spans="1:4" ht="18" customHeight="1">
      <c r="A25" s="515" t="s">
        <v>1095</v>
      </c>
      <c r="B25" s="243" t="s">
        <v>1096</v>
      </c>
      <c r="C25" s="185">
        <v>0</v>
      </c>
      <c r="D25" s="185">
        <v>0</v>
      </c>
    </row>
    <row r="26" spans="1:4" ht="29.25" customHeight="1">
      <c r="A26" s="515" t="s">
        <v>1097</v>
      </c>
      <c r="B26" s="243" t="s">
        <v>1098</v>
      </c>
      <c r="C26" s="185">
        <v>39198</v>
      </c>
      <c r="D26" s="185">
        <v>8141</v>
      </c>
    </row>
    <row r="27" spans="1:4" ht="26.25" customHeight="1">
      <c r="A27" s="515" t="s">
        <v>1099</v>
      </c>
      <c r="B27" s="517" t="s">
        <v>1100</v>
      </c>
      <c r="C27" s="185">
        <v>0</v>
      </c>
      <c r="D27" s="185">
        <v>0</v>
      </c>
    </row>
    <row r="28" spans="1:4" ht="18" customHeight="1">
      <c r="A28" s="515" t="s">
        <v>1101</v>
      </c>
      <c r="B28" s="243" t="s">
        <v>1102</v>
      </c>
      <c r="C28" s="185">
        <v>0</v>
      </c>
      <c r="D28" s="185">
        <v>0</v>
      </c>
    </row>
    <row r="29" spans="1:4" ht="18" customHeight="1">
      <c r="A29" s="515" t="s">
        <v>1103</v>
      </c>
      <c r="B29" s="243" t="s">
        <v>1104</v>
      </c>
      <c r="C29" s="185">
        <v>122262</v>
      </c>
      <c r="D29" s="185">
        <v>12994</v>
      </c>
    </row>
    <row r="30" spans="1:5" ht="27" customHeight="1">
      <c r="A30" s="515" t="s">
        <v>1105</v>
      </c>
      <c r="B30" s="243" t="s">
        <v>1106</v>
      </c>
      <c r="C30" s="185">
        <v>0</v>
      </c>
      <c r="D30" s="185">
        <v>0</v>
      </c>
      <c r="E30" s="518"/>
    </row>
    <row r="31" spans="1:5" ht="12.75">
      <c r="A31" s="172"/>
      <c r="B31" s="172"/>
      <c r="C31" s="519"/>
      <c r="D31" s="519"/>
      <c r="E31" s="520"/>
    </row>
    <row r="32" spans="1:5" ht="12.75">
      <c r="A32" s="625" t="s">
        <v>1511</v>
      </c>
      <c r="B32" s="626"/>
      <c r="C32" s="626"/>
      <c r="D32" s="626"/>
      <c r="E32" s="521"/>
    </row>
    <row r="33" spans="1:5" ht="12.75">
      <c r="A33" s="522" t="s">
        <v>1507</v>
      </c>
      <c r="B33" s="270"/>
      <c r="C33" s="270"/>
      <c r="D33" s="523"/>
      <c r="E33" s="519"/>
    </row>
    <row r="34" spans="1:5" ht="12.75">
      <c r="A34" s="625" t="s">
        <v>1512</v>
      </c>
      <c r="B34" s="626"/>
      <c r="C34" s="626"/>
      <c r="D34" s="626"/>
      <c r="E34" s="521"/>
    </row>
    <row r="35" spans="1:5" ht="12.75">
      <c r="A35" s="172"/>
      <c r="B35" s="172"/>
      <c r="C35" s="172"/>
      <c r="D35" s="519"/>
      <c r="E35" s="519"/>
    </row>
    <row r="36" spans="1:5" ht="12.75">
      <c r="A36" s="524"/>
      <c r="B36" s="172"/>
      <c r="C36" s="172"/>
      <c r="D36" s="519"/>
      <c r="E36" s="519"/>
    </row>
    <row r="37" spans="1:9" s="102" customFormat="1" ht="12.75">
      <c r="A37" s="55" t="s">
        <v>1508</v>
      </c>
      <c r="B37" s="172"/>
      <c r="C37" s="170"/>
      <c r="D37" s="170"/>
      <c r="E37" s="191"/>
      <c r="F37" s="170"/>
      <c r="G37" s="170"/>
      <c r="I37" s="192"/>
    </row>
    <row r="38" spans="1:8" s="102" customFormat="1" ht="12.75">
      <c r="A38" s="624" t="s">
        <v>1632</v>
      </c>
      <c r="B38" s="624"/>
      <c r="C38" s="170"/>
      <c r="D38" s="170" t="s">
        <v>1633</v>
      </c>
      <c r="E38" s="191"/>
      <c r="F38" s="170"/>
      <c r="G38" s="170"/>
      <c r="H38" s="194"/>
    </row>
    <row r="39" spans="1:5" ht="12.75">
      <c r="A39" s="207"/>
      <c r="B39" s="172"/>
      <c r="C39" s="274"/>
      <c r="D39" s="170"/>
      <c r="E39" s="172"/>
    </row>
    <row r="40" spans="1:5" ht="12.75">
      <c r="A40" s="207"/>
      <c r="B40" s="172"/>
      <c r="C40" s="274"/>
      <c r="D40" s="170"/>
      <c r="E40" s="172"/>
    </row>
    <row r="41" spans="1:5" ht="12.75">
      <c r="A41" s="172"/>
      <c r="B41" s="172"/>
      <c r="C41" s="519"/>
      <c r="D41" s="519"/>
      <c r="E41" s="520"/>
    </row>
    <row r="42" spans="1:5" ht="12.75">
      <c r="A42" s="444" t="s">
        <v>283</v>
      </c>
      <c r="B42" s="519"/>
      <c r="C42" s="519"/>
      <c r="D42" s="520"/>
      <c r="E42" s="172"/>
    </row>
    <row r="43" spans="1:5" ht="12.75">
      <c r="A43" s="444"/>
      <c r="B43" s="519"/>
      <c r="C43" s="519"/>
      <c r="D43" s="520"/>
      <c r="E43" s="172"/>
    </row>
    <row r="44" spans="1:5" ht="12.75">
      <c r="A44" s="207"/>
      <c r="B44" s="172"/>
      <c r="C44" s="274"/>
      <c r="D44" s="274"/>
      <c r="E44" s="274"/>
    </row>
    <row r="45" spans="1:5" ht="12.75">
      <c r="A45" s="445"/>
      <c r="B45" s="445"/>
      <c r="C45" s="274"/>
      <c r="D45" s="274"/>
      <c r="E45" s="172"/>
    </row>
    <row r="46" spans="1:5" ht="12.75">
      <c r="A46" s="445"/>
      <c r="B46" s="445"/>
      <c r="C46" s="274"/>
      <c r="D46" s="274"/>
      <c r="E46" s="172"/>
    </row>
    <row r="47" spans="1:5" ht="12.75">
      <c r="A47" s="207"/>
      <c r="B47" s="172"/>
      <c r="C47" s="274"/>
      <c r="D47" s="274"/>
      <c r="E47" s="172"/>
    </row>
    <row r="48" spans="1:5" ht="15.75">
      <c r="A48" s="172"/>
      <c r="B48" s="193"/>
      <c r="C48" s="274"/>
      <c r="D48" s="525"/>
      <c r="E48" s="172"/>
    </row>
    <row r="49" spans="1:5" ht="12.75">
      <c r="A49" s="172"/>
      <c r="B49" s="172"/>
      <c r="C49" s="274"/>
      <c r="D49" s="274"/>
      <c r="E49" s="526"/>
    </row>
    <row r="50" spans="1:5" ht="12.75">
      <c r="A50" s="172"/>
      <c r="B50" s="172"/>
      <c r="C50" s="274"/>
      <c r="D50" s="274"/>
      <c r="E50" s="526"/>
    </row>
    <row r="51" spans="1:5" ht="12.75">
      <c r="A51" s="172"/>
      <c r="B51" s="172"/>
      <c r="C51" s="274"/>
      <c r="D51" s="274"/>
      <c r="E51" s="526"/>
    </row>
    <row r="52" spans="1:5" ht="12.75">
      <c r="A52" s="172"/>
      <c r="B52" s="172"/>
      <c r="C52" s="274"/>
      <c r="D52" s="274"/>
      <c r="E52" s="526"/>
    </row>
    <row r="53" spans="1:5" ht="12.75">
      <c r="A53" s="445"/>
      <c r="B53" s="445"/>
      <c r="C53" s="274"/>
      <c r="D53" s="274"/>
      <c r="E53" s="526"/>
    </row>
    <row r="54" spans="1:5" ht="12.75">
      <c r="A54" s="445"/>
      <c r="B54" s="445"/>
      <c r="C54" s="445"/>
      <c r="D54" s="445"/>
      <c r="E54" s="445"/>
    </row>
    <row r="55" spans="1:5" ht="12.75">
      <c r="A55" s="445"/>
      <c r="B55" s="445"/>
      <c r="C55" s="445"/>
      <c r="D55" s="445"/>
      <c r="E55" s="445"/>
    </row>
    <row r="56" spans="1:5" ht="12.75">
      <c r="A56" s="172"/>
      <c r="B56" s="172"/>
      <c r="C56" s="274"/>
      <c r="D56" s="274"/>
      <c r="E56" s="526"/>
    </row>
  </sheetData>
  <mergeCells count="10">
    <mergeCell ref="A1:D1"/>
    <mergeCell ref="A2:D2"/>
    <mergeCell ref="A4:D4"/>
    <mergeCell ref="A6:D6"/>
    <mergeCell ref="A38:B38"/>
    <mergeCell ref="A34:D34"/>
    <mergeCell ref="A32:D32"/>
    <mergeCell ref="A7:D7"/>
    <mergeCell ref="A8:D8"/>
    <mergeCell ref="A9:D9"/>
  </mergeCells>
  <printOptions/>
  <pageMargins left="0.9448818897637796" right="0.5511811023622047" top="0.984251968503937" bottom="0.984251968503937" header="0.5118110236220472" footer="0.5118110236220472"/>
  <pageSetup firstPageNumber="35" useFirstPageNumber="1" horizontalDpi="600" verticalDpi="600" orientation="portrait" paperSize="9" r:id="rId1"/>
  <headerFooter alignWithMargins="0">
    <oddFooter>&amp;C&amp;8&amp;P&amp;R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0"/>
  <sheetViews>
    <sheetView workbookViewId="0" topLeftCell="A1">
      <selection activeCell="I31" sqref="I31"/>
    </sheetView>
  </sheetViews>
  <sheetFormatPr defaultColWidth="9.140625" defaultRowHeight="17.25" customHeight="1"/>
  <cols>
    <col min="1" max="1" width="48.28125" style="536" customWidth="1"/>
    <col min="2" max="3" width="10.57421875" style="583" bestFit="1" customWidth="1"/>
    <col min="4" max="4" width="10.7109375" style="584" customWidth="1"/>
    <col min="5" max="5" width="10.7109375" style="583" bestFit="1" customWidth="1"/>
    <col min="6" max="16384" width="9.140625" style="566" customWidth="1"/>
  </cols>
  <sheetData>
    <row r="1" spans="1:5" s="3" customFormat="1" ht="12.75">
      <c r="A1" s="1076" t="s">
        <v>1577</v>
      </c>
      <c r="B1" s="1076"/>
      <c r="C1" s="1076"/>
      <c r="D1" s="1076"/>
      <c r="E1" s="1076"/>
    </row>
    <row r="2" spans="1:5" s="3" customFormat="1" ht="15" customHeight="1">
      <c r="A2" s="1077" t="s">
        <v>1578</v>
      </c>
      <c r="B2" s="1077"/>
      <c r="C2" s="1077"/>
      <c r="D2" s="1077"/>
      <c r="E2" s="1077"/>
    </row>
    <row r="3" spans="1:5" s="3" customFormat="1" ht="3.75" customHeight="1">
      <c r="A3" s="7"/>
      <c r="B3" s="527"/>
      <c r="C3" s="528"/>
      <c r="D3" s="529"/>
      <c r="E3" s="530"/>
    </row>
    <row r="4" spans="1:5" s="3" customFormat="1" ht="12.75">
      <c r="A4" s="1078" t="s">
        <v>1579</v>
      </c>
      <c r="B4" s="1078"/>
      <c r="C4" s="1078"/>
      <c r="D4" s="1078"/>
      <c r="E4" s="1078"/>
    </row>
    <row r="5" spans="1:5" s="3" customFormat="1" ht="12.75">
      <c r="A5" s="12"/>
      <c r="B5" s="531"/>
      <c r="C5" s="531"/>
      <c r="D5" s="532"/>
      <c r="E5" s="531"/>
    </row>
    <row r="6" spans="1:5" s="13" customFormat="1" ht="17.25" customHeight="1">
      <c r="A6" s="1079" t="s">
        <v>1580</v>
      </c>
      <c r="B6" s="1079"/>
      <c r="C6" s="1079"/>
      <c r="D6" s="1079"/>
      <c r="E6" s="1079"/>
    </row>
    <row r="7" spans="1:5" s="13" customFormat="1" ht="17.25" customHeight="1">
      <c r="A7" s="1073" t="s">
        <v>1513</v>
      </c>
      <c r="B7" s="1073"/>
      <c r="C7" s="1073"/>
      <c r="D7" s="1073"/>
      <c r="E7" s="1073"/>
    </row>
    <row r="8" spans="1:5" s="13" customFormat="1" ht="17.25" customHeight="1">
      <c r="A8" s="1074" t="s">
        <v>1730</v>
      </c>
      <c r="B8" s="1074"/>
      <c r="C8" s="1074"/>
      <c r="D8" s="1074"/>
      <c r="E8" s="1074"/>
    </row>
    <row r="9" spans="1:5" s="64" customFormat="1" ht="12.75">
      <c r="A9" s="1075" t="s">
        <v>1583</v>
      </c>
      <c r="B9" s="1075"/>
      <c r="C9" s="1075"/>
      <c r="D9" s="1075"/>
      <c r="E9" s="1075"/>
    </row>
    <row r="10" spans="1:5" s="64" customFormat="1" ht="12.75">
      <c r="A10" s="23" t="s">
        <v>1584</v>
      </c>
      <c r="B10" s="533"/>
      <c r="C10" s="534"/>
      <c r="D10" s="535"/>
      <c r="E10" s="21" t="s">
        <v>1585</v>
      </c>
    </row>
    <row r="11" spans="2:5" ht="17.25" customHeight="1">
      <c r="B11" s="537"/>
      <c r="C11" s="537"/>
      <c r="D11" s="538"/>
      <c r="E11" s="539" t="s">
        <v>1514</v>
      </c>
    </row>
    <row r="12" spans="1:5" ht="17.25" customHeight="1">
      <c r="A12" s="540"/>
      <c r="B12" s="541"/>
      <c r="C12" s="542"/>
      <c r="D12" s="543"/>
      <c r="E12" s="544" t="s">
        <v>1637</v>
      </c>
    </row>
    <row r="13" spans="1:5" ht="48">
      <c r="A13" s="69" t="s">
        <v>1587</v>
      </c>
      <c r="B13" s="545" t="s">
        <v>1515</v>
      </c>
      <c r="C13" s="545" t="s">
        <v>1640</v>
      </c>
      <c r="D13" s="546" t="s">
        <v>1516</v>
      </c>
      <c r="E13" s="545" t="s">
        <v>1642</v>
      </c>
    </row>
    <row r="14" spans="1:5" s="586" customFormat="1" ht="11.25">
      <c r="A14" s="547">
        <v>1</v>
      </c>
      <c r="B14" s="548">
        <v>2</v>
      </c>
      <c r="C14" s="548">
        <v>3</v>
      </c>
      <c r="D14" s="549">
        <v>4</v>
      </c>
      <c r="E14" s="548">
        <v>5</v>
      </c>
    </row>
    <row r="15" spans="1:5" ht="17.25" customHeight="1">
      <c r="A15" s="99" t="s">
        <v>1517</v>
      </c>
      <c r="B15" s="113">
        <v>880552434</v>
      </c>
      <c r="C15" s="113">
        <v>481526809</v>
      </c>
      <c r="D15" s="550">
        <v>54.68462642396148</v>
      </c>
      <c r="E15" s="113">
        <v>102263431</v>
      </c>
    </row>
    <row r="16" spans="1:5" ht="17.25" customHeight="1">
      <c r="A16" s="384" t="s">
        <v>1518</v>
      </c>
      <c r="B16" s="113">
        <v>957821938</v>
      </c>
      <c r="C16" s="113">
        <v>530784306</v>
      </c>
      <c r="D16" s="550">
        <v>55.41575995934226</v>
      </c>
      <c r="E16" s="113">
        <v>119281108</v>
      </c>
    </row>
    <row r="17" spans="1:5" ht="12.75">
      <c r="A17" s="551" t="s">
        <v>1519</v>
      </c>
      <c r="B17" s="119">
        <v>504706759</v>
      </c>
      <c r="C17" s="119">
        <v>262566930</v>
      </c>
      <c r="D17" s="552">
        <v>52.02366033699184</v>
      </c>
      <c r="E17" s="119">
        <v>45961636</v>
      </c>
    </row>
    <row r="18" spans="1:5" ht="12.75">
      <c r="A18" s="551" t="s">
        <v>1520</v>
      </c>
      <c r="B18" s="119">
        <v>38831775</v>
      </c>
      <c r="C18" s="119">
        <v>23475687</v>
      </c>
      <c r="D18" s="552">
        <v>60.454838852975435</v>
      </c>
      <c r="E18" s="119">
        <v>4325559</v>
      </c>
    </row>
    <row r="19" spans="1:5" ht="12.75">
      <c r="A19" s="551" t="s">
        <v>1521</v>
      </c>
      <c r="B19" s="119">
        <v>51369985</v>
      </c>
      <c r="C19" s="119">
        <v>27930164</v>
      </c>
      <c r="D19" s="552">
        <v>54.37059014130527</v>
      </c>
      <c r="E19" s="119">
        <v>4650450</v>
      </c>
    </row>
    <row r="20" spans="1:5" ht="12.75">
      <c r="A20" s="551" t="s">
        <v>1522</v>
      </c>
      <c r="B20" s="119">
        <v>7053441</v>
      </c>
      <c r="C20" s="119">
        <v>2218904</v>
      </c>
      <c r="D20" s="552">
        <v>31.45846119645716</v>
      </c>
      <c r="E20" s="119">
        <v>711386</v>
      </c>
    </row>
    <row r="21" spans="1:5" ht="12.75">
      <c r="A21" s="551" t="s">
        <v>1523</v>
      </c>
      <c r="B21" s="119">
        <v>355859978</v>
      </c>
      <c r="C21" s="119">
        <v>214592621</v>
      </c>
      <c r="D21" s="552">
        <v>60.30254433388404</v>
      </c>
      <c r="E21" s="119">
        <v>63632077</v>
      </c>
    </row>
    <row r="22" spans="1:5" ht="21" customHeight="1">
      <c r="A22" s="553" t="s">
        <v>1524</v>
      </c>
      <c r="B22" s="131">
        <v>83175946</v>
      </c>
      <c r="C22" s="131">
        <v>52989099</v>
      </c>
      <c r="D22" s="554">
        <v>63.70723935018424</v>
      </c>
      <c r="E22" s="119">
        <v>17873478</v>
      </c>
    </row>
    <row r="23" spans="1:5" ht="25.5" customHeight="1">
      <c r="A23" s="553" t="s">
        <v>1525</v>
      </c>
      <c r="B23" s="555">
        <v>48892422</v>
      </c>
      <c r="C23" s="555">
        <v>24312105</v>
      </c>
      <c r="D23" s="556">
        <v>49.72571209501546</v>
      </c>
      <c r="E23" s="119">
        <v>4144838</v>
      </c>
    </row>
    <row r="24" spans="1:5" ht="12.75">
      <c r="A24" s="99" t="s">
        <v>1526</v>
      </c>
      <c r="B24" s="113">
        <v>825753570</v>
      </c>
      <c r="C24" s="113">
        <v>453483102</v>
      </c>
      <c r="D24" s="550">
        <v>54.917486096972</v>
      </c>
      <c r="E24" s="113">
        <v>97262792</v>
      </c>
    </row>
    <row r="25" spans="1:5" ht="14.25" customHeight="1">
      <c r="A25" s="86" t="s">
        <v>1527</v>
      </c>
      <c r="B25" s="113">
        <v>74705450</v>
      </c>
      <c r="C25" s="113">
        <v>40234200</v>
      </c>
      <c r="D25" s="550">
        <v>53.857114842357554</v>
      </c>
      <c r="E25" s="113">
        <v>7584724</v>
      </c>
    </row>
    <row r="26" spans="1:5" ht="12.75">
      <c r="A26" s="557" t="s">
        <v>1528</v>
      </c>
      <c r="B26" s="119">
        <v>69968901</v>
      </c>
      <c r="C26" s="119">
        <v>37187068</v>
      </c>
      <c r="D26" s="552">
        <v>53.147994992804016</v>
      </c>
      <c r="E26" s="119">
        <v>6762714</v>
      </c>
    </row>
    <row r="27" spans="1:5" ht="12.75">
      <c r="A27" s="551" t="s">
        <v>1521</v>
      </c>
      <c r="B27" s="119">
        <v>4403162</v>
      </c>
      <c r="C27" s="119">
        <v>2976474</v>
      </c>
      <c r="D27" s="552">
        <v>67.59855758202855</v>
      </c>
      <c r="E27" s="119">
        <v>820510</v>
      </c>
    </row>
    <row r="28" spans="1:5" ht="12.75">
      <c r="A28" s="551" t="s">
        <v>1522</v>
      </c>
      <c r="B28" s="119">
        <v>333387</v>
      </c>
      <c r="C28" s="119">
        <v>70658</v>
      </c>
      <c r="D28" s="552">
        <v>21.193987767969357</v>
      </c>
      <c r="E28" s="119">
        <v>1500</v>
      </c>
    </row>
    <row r="29" spans="1:5" ht="17.25" customHeight="1">
      <c r="A29" s="553" t="s">
        <v>1529</v>
      </c>
      <c r="B29" s="131">
        <v>7925989</v>
      </c>
      <c r="C29" s="131">
        <v>5386065</v>
      </c>
      <c r="D29" s="554">
        <v>67.9544849229541</v>
      </c>
      <c r="E29" s="119">
        <v>1151482</v>
      </c>
    </row>
    <row r="30" spans="1:5" ht="25.5">
      <c r="A30" s="553" t="s">
        <v>1530</v>
      </c>
      <c r="B30" s="131">
        <v>11980597</v>
      </c>
      <c r="C30" s="131">
        <v>6804428</v>
      </c>
      <c r="D30" s="554">
        <v>56.795400095671354</v>
      </c>
      <c r="E30" s="119">
        <v>1432603</v>
      </c>
    </row>
    <row r="31" spans="1:5" ht="17.25" customHeight="1">
      <c r="A31" s="99" t="s">
        <v>1531</v>
      </c>
      <c r="B31" s="113">
        <v>54798864</v>
      </c>
      <c r="C31" s="113">
        <v>28043707</v>
      </c>
      <c r="D31" s="550">
        <v>51.17570867892444</v>
      </c>
      <c r="E31" s="113">
        <v>5000639</v>
      </c>
    </row>
    <row r="32" spans="1:5" ht="32.25" customHeight="1">
      <c r="A32" s="99" t="s">
        <v>1532</v>
      </c>
      <c r="B32" s="113">
        <v>991811072</v>
      </c>
      <c r="C32" s="113">
        <v>434249591</v>
      </c>
      <c r="D32" s="550">
        <v>43.78349902107163</v>
      </c>
      <c r="E32" s="113">
        <v>105293200</v>
      </c>
    </row>
    <row r="33" spans="1:5" ht="25.5">
      <c r="A33" s="100" t="s">
        <v>1533</v>
      </c>
      <c r="B33" s="119">
        <v>798078688</v>
      </c>
      <c r="C33" s="119">
        <v>382915999</v>
      </c>
      <c r="D33" s="552">
        <v>47.979729913549576</v>
      </c>
      <c r="E33" s="119">
        <v>89501652</v>
      </c>
    </row>
    <row r="34" spans="1:5" ht="23.25" customHeight="1">
      <c r="A34" s="100" t="s">
        <v>1534</v>
      </c>
      <c r="B34" s="119">
        <v>128476529</v>
      </c>
      <c r="C34" s="119">
        <v>40110386</v>
      </c>
      <c r="D34" s="552">
        <v>31.22001062155096</v>
      </c>
      <c r="E34" s="119">
        <v>12787093</v>
      </c>
    </row>
    <row r="35" spans="1:5" ht="32.25" customHeight="1">
      <c r="A35" s="100" t="s">
        <v>1535</v>
      </c>
      <c r="B35" s="119">
        <v>65255855</v>
      </c>
      <c r="C35" s="119">
        <v>11223206</v>
      </c>
      <c r="D35" s="552">
        <v>17.198772431990967</v>
      </c>
      <c r="E35" s="119">
        <v>3004455</v>
      </c>
    </row>
    <row r="36" spans="1:5" ht="25.5">
      <c r="A36" s="99" t="s">
        <v>1536</v>
      </c>
      <c r="B36" s="113">
        <v>-111258638</v>
      </c>
      <c r="C36" s="113">
        <v>47277218</v>
      </c>
      <c r="D36" s="550">
        <v>42.49307635781053</v>
      </c>
      <c r="E36" s="113">
        <v>-3029769</v>
      </c>
    </row>
    <row r="37" spans="1:5" ht="25.5">
      <c r="A37" s="99" t="s">
        <v>1537</v>
      </c>
      <c r="B37" s="113">
        <v>-253154</v>
      </c>
      <c r="C37" s="113">
        <v>-665620</v>
      </c>
      <c r="D37" s="550">
        <v>262.9308642170379</v>
      </c>
      <c r="E37" s="113">
        <v>-32869</v>
      </c>
    </row>
    <row r="38" spans="1:5" ht="25.5">
      <c r="A38" s="99" t="s">
        <v>1538</v>
      </c>
      <c r="B38" s="113">
        <v>991557918</v>
      </c>
      <c r="C38" s="113">
        <v>433583971</v>
      </c>
      <c r="D38" s="550">
        <v>43.72754865137389</v>
      </c>
      <c r="E38" s="113">
        <v>105260331</v>
      </c>
    </row>
    <row r="39" spans="1:5" ht="25.5">
      <c r="A39" s="99" t="s">
        <v>1539</v>
      </c>
      <c r="B39" s="113">
        <v>-111005484</v>
      </c>
      <c r="C39" s="113">
        <v>47942838</v>
      </c>
      <c r="D39" s="550">
        <v>43.18961214564859</v>
      </c>
      <c r="E39" s="113">
        <v>-2996900</v>
      </c>
    </row>
    <row r="40" spans="1:5" s="560" customFormat="1" ht="12.75">
      <c r="A40" s="350" t="s">
        <v>1540</v>
      </c>
      <c r="B40" s="131">
        <v>111005484</v>
      </c>
      <c r="C40" s="131">
        <v>-47942838</v>
      </c>
      <c r="D40" s="554">
        <v>43.18961214564859</v>
      </c>
      <c r="E40" s="131">
        <v>2996900</v>
      </c>
    </row>
    <row r="41" spans="1:5" s="560" customFormat="1" ht="12.75">
      <c r="A41" s="558" t="s">
        <v>1541</v>
      </c>
      <c r="B41" s="131">
        <v>7925989</v>
      </c>
      <c r="C41" s="131">
        <v>5386065</v>
      </c>
      <c r="D41" s="554">
        <v>67.9544849229541</v>
      </c>
      <c r="E41" s="119">
        <v>1151482</v>
      </c>
    </row>
    <row r="42" spans="1:5" s="560" customFormat="1" ht="12.75">
      <c r="A42" s="350" t="s">
        <v>1542</v>
      </c>
      <c r="B42" s="131">
        <v>34152248</v>
      </c>
      <c r="C42" s="131">
        <v>16905783</v>
      </c>
      <c r="D42" s="554">
        <v>49.50123049001049</v>
      </c>
      <c r="E42" s="119">
        <v>5642472</v>
      </c>
    </row>
    <row r="43" spans="1:5" s="560" customFormat="1" ht="12.75">
      <c r="A43" s="350" t="s">
        <v>1543</v>
      </c>
      <c r="B43" s="138">
        <v>51896748</v>
      </c>
      <c r="C43" s="138">
        <v>-69499404</v>
      </c>
      <c r="D43" s="559">
        <v>133.91861085399802</v>
      </c>
      <c r="E43" s="119">
        <v>-3357026</v>
      </c>
    </row>
    <row r="44" spans="1:5" s="560" customFormat="1" ht="12.75">
      <c r="A44" s="350" t="s">
        <v>1544</v>
      </c>
      <c r="B44" s="138">
        <v>17030499</v>
      </c>
      <c r="C44" s="138">
        <v>-735282</v>
      </c>
      <c r="D44" s="559">
        <v>4.317442489500748</v>
      </c>
      <c r="E44" s="119">
        <v>-440028</v>
      </c>
    </row>
    <row r="45" spans="1:5" ht="17.25" customHeight="1">
      <c r="A45" s="99" t="s">
        <v>1545</v>
      </c>
      <c r="B45" s="113">
        <v>1044314381</v>
      </c>
      <c r="C45" s="113">
        <v>486020628</v>
      </c>
      <c r="D45" s="550">
        <v>46.53968544746105</v>
      </c>
      <c r="E45" s="113">
        <v>121189681</v>
      </c>
    </row>
    <row r="46" spans="1:5" ht="12.75">
      <c r="A46" s="561" t="s">
        <v>1546</v>
      </c>
      <c r="B46" s="131">
        <v>132068368</v>
      </c>
      <c r="C46" s="131">
        <v>77301204</v>
      </c>
      <c r="D46" s="554">
        <v>58.531202566234484</v>
      </c>
      <c r="E46" s="131">
        <v>22018316</v>
      </c>
    </row>
    <row r="47" spans="1:7" s="564" customFormat="1" ht="17.25" customHeight="1">
      <c r="A47" s="99" t="s">
        <v>1547</v>
      </c>
      <c r="B47" s="113">
        <v>912246013</v>
      </c>
      <c r="C47" s="113">
        <v>408719424</v>
      </c>
      <c r="D47" s="550">
        <v>44.803640484641946</v>
      </c>
      <c r="E47" s="113">
        <v>99171365</v>
      </c>
      <c r="F47" s="566"/>
      <c r="G47" s="566"/>
    </row>
    <row r="48" spans="1:5" ht="12.75">
      <c r="A48" s="100" t="s">
        <v>1548</v>
      </c>
      <c r="B48" s="119">
        <v>883039133</v>
      </c>
      <c r="C48" s="119">
        <v>443410832</v>
      </c>
      <c r="D48" s="552">
        <v>50.21417686140077</v>
      </c>
      <c r="E48" s="119">
        <v>107638875</v>
      </c>
    </row>
    <row r="49" spans="1:5" ht="12.75">
      <c r="A49" s="561" t="s">
        <v>1549</v>
      </c>
      <c r="B49" s="131">
        <v>131788368</v>
      </c>
      <c r="C49" s="131">
        <v>77200300</v>
      </c>
      <c r="D49" s="554">
        <v>58.57899386082389</v>
      </c>
      <c r="E49" s="131">
        <v>21950853</v>
      </c>
    </row>
    <row r="50" spans="1:5" ht="25.5">
      <c r="A50" s="86" t="s">
        <v>1550</v>
      </c>
      <c r="B50" s="119">
        <v>751250765</v>
      </c>
      <c r="C50" s="119">
        <v>366210532</v>
      </c>
      <c r="D50" s="552">
        <v>48.74677658398125</v>
      </c>
      <c r="E50" s="119">
        <v>85688022</v>
      </c>
    </row>
    <row r="51" spans="1:5" ht="19.5" customHeight="1">
      <c r="A51" s="100" t="s">
        <v>1551</v>
      </c>
      <c r="B51" s="119">
        <v>99890923</v>
      </c>
      <c r="C51" s="119">
        <v>33355762</v>
      </c>
      <c r="D51" s="552">
        <v>33.392185193843886</v>
      </c>
      <c r="E51" s="119">
        <v>10759369</v>
      </c>
    </row>
    <row r="52" spans="1:5" ht="17.25" customHeight="1">
      <c r="A52" s="561" t="s">
        <v>1552</v>
      </c>
      <c r="B52" s="131">
        <v>280000</v>
      </c>
      <c r="C52" s="131">
        <v>100904</v>
      </c>
      <c r="D52" s="554">
        <v>0</v>
      </c>
      <c r="E52" s="119">
        <v>67463</v>
      </c>
    </row>
    <row r="53" spans="1:5" ht="18" customHeight="1">
      <c r="A53" s="99" t="s">
        <v>1553</v>
      </c>
      <c r="B53" s="113">
        <v>99610923</v>
      </c>
      <c r="C53" s="113">
        <v>33254858</v>
      </c>
      <c r="D53" s="550">
        <v>33.384750385256446</v>
      </c>
      <c r="E53" s="113">
        <v>10691906</v>
      </c>
    </row>
    <row r="54" spans="1:7" s="564" customFormat="1" ht="17.25" customHeight="1">
      <c r="A54" s="562" t="s">
        <v>1554</v>
      </c>
      <c r="B54" s="119">
        <v>61384325</v>
      </c>
      <c r="C54" s="119">
        <v>9254034</v>
      </c>
      <c r="D54" s="552">
        <v>15.075565301076455</v>
      </c>
      <c r="E54" s="119">
        <v>2791437</v>
      </c>
      <c r="F54" s="566"/>
      <c r="G54" s="566"/>
    </row>
    <row r="55" spans="1:7" s="564" customFormat="1" ht="17.25" customHeight="1">
      <c r="A55" s="561" t="s">
        <v>1555</v>
      </c>
      <c r="B55" s="131">
        <v>0</v>
      </c>
      <c r="C55" s="131">
        <v>0</v>
      </c>
      <c r="D55" s="554">
        <v>0</v>
      </c>
      <c r="E55" s="119">
        <v>0</v>
      </c>
      <c r="F55" s="566"/>
      <c r="G55" s="566"/>
    </row>
    <row r="56" spans="1:7" s="564" customFormat="1" ht="17.25" customHeight="1">
      <c r="A56" s="563" t="s">
        <v>1556</v>
      </c>
      <c r="B56" s="113">
        <v>61384325</v>
      </c>
      <c r="C56" s="113">
        <v>9254034</v>
      </c>
      <c r="D56" s="550">
        <v>15.075565301076455</v>
      </c>
      <c r="E56" s="113">
        <v>2791437</v>
      </c>
      <c r="F56" s="566"/>
      <c r="G56" s="566"/>
    </row>
    <row r="57" spans="1:7" s="564" customFormat="1" ht="28.5" customHeight="1">
      <c r="A57" s="99" t="s">
        <v>1557</v>
      </c>
      <c r="B57" s="113">
        <v>-86492443</v>
      </c>
      <c r="C57" s="113">
        <v>44763678</v>
      </c>
      <c r="D57" s="550">
        <v>51.754438246125154</v>
      </c>
      <c r="E57" s="113">
        <v>-1908573</v>
      </c>
      <c r="F57" s="566"/>
      <c r="G57" s="566"/>
    </row>
    <row r="58" spans="1:7" s="564" customFormat="1" ht="12.75">
      <c r="A58" s="99" t="s">
        <v>1558</v>
      </c>
      <c r="B58" s="113">
        <v>-31848</v>
      </c>
      <c r="C58" s="113">
        <v>-479144</v>
      </c>
      <c r="D58" s="550">
        <v>1504.471238382316</v>
      </c>
      <c r="E58" s="113">
        <v>-2644</v>
      </c>
      <c r="F58" s="566"/>
      <c r="G58" s="566"/>
    </row>
    <row r="59" spans="1:5" ht="25.5">
      <c r="A59" s="99" t="s">
        <v>1559</v>
      </c>
      <c r="B59" s="113">
        <v>-86460595</v>
      </c>
      <c r="C59" s="113">
        <v>45242822</v>
      </c>
      <c r="D59" s="550">
        <v>52.32767829090235</v>
      </c>
      <c r="E59" s="113">
        <v>-1905929</v>
      </c>
    </row>
    <row r="60" spans="1:5" ht="19.5" customHeight="1">
      <c r="A60" s="100" t="s">
        <v>1560</v>
      </c>
      <c r="B60" s="119">
        <v>91545656</v>
      </c>
      <c r="C60" s="119">
        <v>32334595</v>
      </c>
      <c r="D60" s="552">
        <v>35.3207311114795</v>
      </c>
      <c r="E60" s="119">
        <v>7554438</v>
      </c>
    </row>
    <row r="61" spans="1:5" ht="15" customHeight="1">
      <c r="A61" s="561" t="s">
        <v>1561</v>
      </c>
      <c r="B61" s="131">
        <v>11980597</v>
      </c>
      <c r="C61" s="131">
        <v>6804428</v>
      </c>
      <c r="D61" s="554">
        <v>56.795400095671354</v>
      </c>
      <c r="E61" s="131">
        <v>1432603</v>
      </c>
    </row>
    <row r="62" spans="1:7" s="564" customFormat="1" ht="15.75" customHeight="1">
      <c r="A62" s="99" t="s">
        <v>1562</v>
      </c>
      <c r="B62" s="119">
        <v>79565059</v>
      </c>
      <c r="C62" s="119">
        <v>25530167</v>
      </c>
      <c r="D62" s="552">
        <v>32.08715901285261</v>
      </c>
      <c r="E62" s="119">
        <v>6121835</v>
      </c>
      <c r="F62" s="566"/>
      <c r="G62" s="566"/>
    </row>
    <row r="63" spans="1:7" s="564" customFormat="1" ht="19.5" customHeight="1">
      <c r="A63" s="100" t="s">
        <v>1563</v>
      </c>
      <c r="B63" s="119">
        <v>58808520</v>
      </c>
      <c r="C63" s="119">
        <v>23509895</v>
      </c>
      <c r="D63" s="552">
        <v>39.97702203694294</v>
      </c>
      <c r="E63" s="119">
        <v>5246233</v>
      </c>
      <c r="F63" s="566"/>
      <c r="G63" s="566"/>
    </row>
    <row r="64" spans="1:7" s="587" customFormat="1" ht="12.75">
      <c r="A64" s="561" t="s">
        <v>1549</v>
      </c>
      <c r="B64" s="131">
        <v>11980597</v>
      </c>
      <c r="C64" s="131">
        <v>6804428</v>
      </c>
      <c r="D64" s="554">
        <v>56.795400095671354</v>
      </c>
      <c r="E64" s="119">
        <v>1432603</v>
      </c>
      <c r="F64" s="566"/>
      <c r="G64" s="566"/>
    </row>
    <row r="65" spans="1:7" s="587" customFormat="1" ht="27" customHeight="1">
      <c r="A65" s="99" t="s">
        <v>1564</v>
      </c>
      <c r="B65" s="113">
        <v>46827923</v>
      </c>
      <c r="C65" s="113">
        <v>16705467</v>
      </c>
      <c r="D65" s="550">
        <v>35.67415748932533</v>
      </c>
      <c r="E65" s="113">
        <v>3813630</v>
      </c>
      <c r="F65" s="566"/>
      <c r="G65" s="566"/>
    </row>
    <row r="66" spans="1:7" s="587" customFormat="1" ht="18" customHeight="1">
      <c r="A66" s="100" t="s">
        <v>1565</v>
      </c>
      <c r="B66" s="119">
        <v>28865606</v>
      </c>
      <c r="C66" s="119">
        <v>6855528</v>
      </c>
      <c r="D66" s="552">
        <v>23.74981491814168</v>
      </c>
      <c r="E66" s="119">
        <v>2095187</v>
      </c>
      <c r="F66" s="566"/>
      <c r="G66" s="566"/>
    </row>
    <row r="67" spans="1:7" s="587" customFormat="1" ht="12.75">
      <c r="A67" s="561" t="s">
        <v>1552</v>
      </c>
      <c r="B67" s="131">
        <v>0</v>
      </c>
      <c r="C67" s="131">
        <v>0</v>
      </c>
      <c r="D67" s="554">
        <v>0</v>
      </c>
      <c r="E67" s="119">
        <v>0</v>
      </c>
      <c r="F67" s="566"/>
      <c r="G67" s="566"/>
    </row>
    <row r="68" spans="1:5" ht="15.75" customHeight="1">
      <c r="A68" s="99" t="s">
        <v>1566</v>
      </c>
      <c r="B68" s="113">
        <v>28865606</v>
      </c>
      <c r="C68" s="113">
        <v>6855528</v>
      </c>
      <c r="D68" s="550">
        <v>23.74981491814168</v>
      </c>
      <c r="E68" s="113">
        <v>2095187</v>
      </c>
    </row>
    <row r="69" spans="1:5" ht="12.75">
      <c r="A69" s="100" t="s">
        <v>1567</v>
      </c>
      <c r="B69" s="119">
        <v>3871530</v>
      </c>
      <c r="C69" s="119">
        <v>1969172</v>
      </c>
      <c r="D69" s="552">
        <v>50.86288883206381</v>
      </c>
      <c r="E69" s="119">
        <v>213018</v>
      </c>
    </row>
    <row r="70" spans="1:5" ht="12.75">
      <c r="A70" s="561" t="s">
        <v>1555</v>
      </c>
      <c r="B70" s="131">
        <v>0</v>
      </c>
      <c r="C70" s="131">
        <v>0</v>
      </c>
      <c r="D70" s="554">
        <v>0</v>
      </c>
      <c r="E70" s="119">
        <v>0</v>
      </c>
    </row>
    <row r="71" spans="1:7" s="564" customFormat="1" ht="13.5" customHeight="1">
      <c r="A71" s="565" t="s">
        <v>1568</v>
      </c>
      <c r="B71" s="113">
        <v>3871530</v>
      </c>
      <c r="C71" s="113">
        <v>1969172</v>
      </c>
      <c r="D71" s="550">
        <v>50.86288883206381</v>
      </c>
      <c r="E71" s="113">
        <v>213018</v>
      </c>
      <c r="F71" s="566"/>
      <c r="G71" s="566"/>
    </row>
    <row r="72" spans="1:7" s="564" customFormat="1" ht="25.5">
      <c r="A72" s="99" t="s">
        <v>1569</v>
      </c>
      <c r="B72" s="113">
        <v>-16840206</v>
      </c>
      <c r="C72" s="113">
        <v>7899605</v>
      </c>
      <c r="D72" s="550">
        <v>46.909194578736155</v>
      </c>
      <c r="E72" s="113">
        <v>30286</v>
      </c>
      <c r="F72" s="566"/>
      <c r="G72" s="566"/>
    </row>
    <row r="73" spans="1:7" s="564" customFormat="1" ht="17.25" customHeight="1">
      <c r="A73" s="99" t="s">
        <v>1570</v>
      </c>
      <c r="B73" s="113">
        <v>-221306</v>
      </c>
      <c r="C73" s="113">
        <v>-186476</v>
      </c>
      <c r="D73" s="550">
        <v>84.26161062058868</v>
      </c>
      <c r="E73" s="119">
        <v>-30225</v>
      </c>
      <c r="F73" s="566"/>
      <c r="G73" s="566"/>
    </row>
    <row r="74" spans="1:6" ht="25.5">
      <c r="A74" s="99" t="s">
        <v>1571</v>
      </c>
      <c r="B74" s="113">
        <v>-16618900</v>
      </c>
      <c r="C74" s="113">
        <v>8086081</v>
      </c>
      <c r="D74" s="550">
        <v>48.65593390657625</v>
      </c>
      <c r="E74" s="113">
        <v>60511</v>
      </c>
      <c r="F74" s="588"/>
    </row>
    <row r="75" spans="1:5" ht="17.25" customHeight="1">
      <c r="A75" s="567"/>
      <c r="B75" s="568"/>
      <c r="C75" s="568"/>
      <c r="D75" s="569"/>
      <c r="E75" s="568"/>
    </row>
    <row r="76" spans="1:5" ht="17.25" customHeight="1">
      <c r="A76" s="570" t="s">
        <v>1572</v>
      </c>
      <c r="B76" s="568"/>
      <c r="C76" s="568"/>
      <c r="D76" s="569"/>
      <c r="E76" s="568"/>
    </row>
    <row r="77" spans="1:6" ht="17.25" customHeight="1">
      <c r="A77" s="571" t="s">
        <v>1573</v>
      </c>
      <c r="B77" s="568"/>
      <c r="C77" s="572">
        <v>8488634</v>
      </c>
      <c r="D77" s="543"/>
      <c r="E77" s="573"/>
      <c r="F77" s="588"/>
    </row>
    <row r="78" spans="1:5" ht="17.25" customHeight="1">
      <c r="A78" s="571" t="s">
        <v>1574</v>
      </c>
      <c r="B78" s="568"/>
      <c r="C78" s="572">
        <v>3012749</v>
      </c>
      <c r="D78" s="543"/>
      <c r="E78" s="572"/>
    </row>
    <row r="79" spans="1:5" ht="17.25" customHeight="1">
      <c r="A79" s="571"/>
      <c r="B79" s="568"/>
      <c r="C79" s="572"/>
      <c r="D79" s="543"/>
      <c r="E79" s="572"/>
    </row>
    <row r="80" spans="1:5" ht="17.25" customHeight="1">
      <c r="A80" s="571"/>
      <c r="B80" s="568"/>
      <c r="C80" s="572"/>
      <c r="D80" s="543"/>
      <c r="E80" s="572"/>
    </row>
    <row r="81" spans="1:6" ht="17.25" customHeight="1">
      <c r="A81" s="27"/>
      <c r="B81" s="568"/>
      <c r="C81" s="568"/>
      <c r="D81" s="569"/>
      <c r="E81" s="568"/>
      <c r="F81" s="588"/>
    </row>
    <row r="82" spans="1:5" s="589" customFormat="1" ht="17.25" customHeight="1">
      <c r="A82" s="362" t="s">
        <v>1575</v>
      </c>
      <c r="B82" s="574"/>
      <c r="C82" s="574"/>
      <c r="D82" s="575"/>
      <c r="E82" s="576"/>
    </row>
    <row r="83" spans="1:5" s="589" customFormat="1" ht="17.25" customHeight="1">
      <c r="A83" s="362" t="s">
        <v>1632</v>
      </c>
      <c r="B83" s="574"/>
      <c r="C83" s="574"/>
      <c r="D83" s="575"/>
      <c r="E83" s="576" t="s">
        <v>1633</v>
      </c>
    </row>
    <row r="84" spans="1:5" s="589" customFormat="1" ht="17.25" customHeight="1">
      <c r="A84" s="362"/>
      <c r="B84" s="574"/>
      <c r="C84" s="574"/>
      <c r="D84" s="575"/>
      <c r="E84" s="576"/>
    </row>
    <row r="85" spans="1:5" s="589" customFormat="1" ht="17.25" customHeight="1">
      <c r="A85" s="362"/>
      <c r="B85" s="574"/>
      <c r="C85" s="574"/>
      <c r="D85" s="575"/>
      <c r="E85" s="576"/>
    </row>
    <row r="86" spans="1:5" s="589" customFormat="1" ht="17.25" customHeight="1">
      <c r="A86" s="362"/>
      <c r="B86" s="574"/>
      <c r="C86" s="574"/>
      <c r="D86" s="578"/>
      <c r="E86" s="576"/>
    </row>
    <row r="87" spans="1:5" s="589" customFormat="1" ht="17.25" customHeight="1">
      <c r="A87" s="56" t="s">
        <v>1576</v>
      </c>
      <c r="B87" s="574"/>
      <c r="C87" s="574"/>
      <c r="D87" s="578"/>
      <c r="E87" s="576"/>
    </row>
    <row r="88" spans="1:5" s="589" customFormat="1" ht="17.25" customHeight="1">
      <c r="A88" s="577"/>
      <c r="B88" s="579"/>
      <c r="C88" s="579"/>
      <c r="D88" s="580"/>
      <c r="E88" s="579"/>
    </row>
    <row r="89" spans="1:5" s="589" customFormat="1" ht="17.25" customHeight="1">
      <c r="A89" s="27"/>
      <c r="B89" s="579"/>
      <c r="C89" s="579"/>
      <c r="D89" s="580"/>
      <c r="E89" s="579"/>
    </row>
    <row r="90" spans="1:5" s="589" customFormat="1" ht="17.25" customHeight="1">
      <c r="A90" s="27"/>
      <c r="B90" s="579"/>
      <c r="C90" s="579"/>
      <c r="D90" s="580"/>
      <c r="E90" s="579"/>
    </row>
    <row r="91" spans="1:5" s="589" customFormat="1" ht="17.25" customHeight="1">
      <c r="A91" s="27"/>
      <c r="B91" s="579"/>
      <c r="C91" s="579"/>
      <c r="D91" s="580"/>
      <c r="E91" s="579"/>
    </row>
    <row r="92" spans="1:5" s="589" customFormat="1" ht="17.25" customHeight="1">
      <c r="A92" s="581"/>
      <c r="B92" s="579"/>
      <c r="C92" s="579"/>
      <c r="D92" s="580"/>
      <c r="E92" s="579"/>
    </row>
    <row r="93" spans="1:5" s="589" customFormat="1" ht="17.25" customHeight="1">
      <c r="A93" s="581"/>
      <c r="B93" s="468"/>
      <c r="C93" s="582"/>
      <c r="D93" s="580"/>
      <c r="E93" s="579"/>
    </row>
    <row r="94" spans="1:5" s="589" customFormat="1" ht="17.25" customHeight="1">
      <c r="A94" s="27"/>
      <c r="B94" s="579"/>
      <c r="C94" s="579"/>
      <c r="D94" s="580"/>
      <c r="E94" s="579"/>
    </row>
    <row r="95" spans="1:5" s="589" customFormat="1" ht="17.25" customHeight="1">
      <c r="A95" s="27"/>
      <c r="B95" s="579"/>
      <c r="C95" s="579"/>
      <c r="D95" s="580"/>
      <c r="E95" s="579"/>
    </row>
    <row r="96" spans="1:5" s="589" customFormat="1" ht="17.25" customHeight="1">
      <c r="A96" s="27"/>
      <c r="B96" s="579"/>
      <c r="C96" s="579"/>
      <c r="D96" s="580"/>
      <c r="E96" s="579"/>
    </row>
    <row r="97" spans="1:5" s="589" customFormat="1" ht="17.25" customHeight="1">
      <c r="A97" s="27"/>
      <c r="B97" s="579"/>
      <c r="C97" s="579"/>
      <c r="D97" s="580"/>
      <c r="E97" s="579"/>
    </row>
    <row r="98" spans="1:5" s="589" customFormat="1" ht="17.25" customHeight="1">
      <c r="A98" s="27"/>
      <c r="B98" s="579"/>
      <c r="C98" s="579"/>
      <c r="D98" s="580"/>
      <c r="E98" s="579"/>
    </row>
    <row r="99" spans="1:5" s="589" customFormat="1" ht="17.25" customHeight="1">
      <c r="A99" s="27"/>
      <c r="B99" s="579"/>
      <c r="C99" s="579"/>
      <c r="D99" s="580"/>
      <c r="E99" s="579"/>
    </row>
    <row r="100" spans="1:5" s="589" customFormat="1" ht="17.25" customHeight="1">
      <c r="A100" s="25"/>
      <c r="B100" s="579"/>
      <c r="C100" s="579"/>
      <c r="D100" s="580"/>
      <c r="E100" s="579"/>
    </row>
    <row r="101" spans="1:5" s="589" customFormat="1" ht="17.25" customHeight="1">
      <c r="A101" s="25"/>
      <c r="B101" s="579"/>
      <c r="C101" s="579"/>
      <c r="D101" s="580"/>
      <c r="E101" s="579"/>
    </row>
    <row r="102" spans="1:5" s="589" customFormat="1" ht="17.25" customHeight="1">
      <c r="A102" s="27"/>
      <c r="B102" s="579"/>
      <c r="C102" s="579"/>
      <c r="D102" s="580"/>
      <c r="E102" s="579"/>
    </row>
    <row r="103" spans="1:5" s="589" customFormat="1" ht="17.25" customHeight="1">
      <c r="A103" s="27"/>
      <c r="B103" s="579"/>
      <c r="C103" s="579"/>
      <c r="D103" s="580"/>
      <c r="E103" s="579"/>
    </row>
    <row r="104" spans="1:5" s="589" customFormat="1" ht="17.25" customHeight="1">
      <c r="A104" s="581"/>
      <c r="B104" s="579"/>
      <c r="C104" s="579"/>
      <c r="D104" s="580"/>
      <c r="E104" s="579"/>
    </row>
    <row r="105" spans="1:5" s="589" customFormat="1" ht="17.25" customHeight="1">
      <c r="A105" s="536"/>
      <c r="B105" s="579"/>
      <c r="C105" s="579"/>
      <c r="D105" s="580"/>
      <c r="E105" s="579"/>
    </row>
    <row r="107" ht="17.25" customHeight="1">
      <c r="A107" s="27"/>
    </row>
    <row r="108" spans="1:5" s="589" customFormat="1" ht="17.25" customHeight="1">
      <c r="A108" s="27"/>
      <c r="B108" s="579"/>
      <c r="C108" s="579"/>
      <c r="D108" s="580"/>
      <c r="E108" s="579"/>
    </row>
    <row r="109" spans="1:5" s="589" customFormat="1" ht="17.25" customHeight="1">
      <c r="A109" s="27"/>
      <c r="B109" s="579"/>
      <c r="C109" s="579"/>
      <c r="D109" s="580"/>
      <c r="E109" s="579"/>
    </row>
    <row r="110" spans="1:5" s="589" customFormat="1" ht="17.25" customHeight="1">
      <c r="A110" s="25"/>
      <c r="B110" s="579"/>
      <c r="C110" s="579"/>
      <c r="D110" s="580"/>
      <c r="E110" s="579"/>
    </row>
    <row r="111" spans="1:5" s="589" customFormat="1" ht="17.25" customHeight="1">
      <c r="A111" s="25"/>
      <c r="B111" s="579"/>
      <c r="C111" s="579"/>
      <c r="D111" s="580"/>
      <c r="E111" s="579"/>
    </row>
    <row r="112" spans="1:5" s="589" customFormat="1" ht="17.25" customHeight="1">
      <c r="A112" s="27"/>
      <c r="B112" s="579"/>
      <c r="C112" s="579"/>
      <c r="D112" s="580"/>
      <c r="E112" s="579"/>
    </row>
    <row r="113" spans="1:5" s="589" customFormat="1" ht="17.25" customHeight="1">
      <c r="A113" s="27"/>
      <c r="B113" s="579"/>
      <c r="C113" s="579"/>
      <c r="D113" s="580"/>
      <c r="E113" s="579"/>
    </row>
    <row r="114" spans="1:5" s="589" customFormat="1" ht="17.25" customHeight="1">
      <c r="A114" s="585"/>
      <c r="B114" s="579"/>
      <c r="C114" s="579"/>
      <c r="D114" s="580"/>
      <c r="E114" s="579"/>
    </row>
    <row r="115" ht="17.25" customHeight="1">
      <c r="A115" s="585"/>
    </row>
    <row r="116" ht="17.25" customHeight="1">
      <c r="A116" s="585"/>
    </row>
    <row r="117" ht="17.25" customHeight="1">
      <c r="A117" s="585"/>
    </row>
    <row r="118" ht="17.25" customHeight="1">
      <c r="A118" s="585"/>
    </row>
    <row r="119" ht="17.25" customHeight="1">
      <c r="A119" s="585"/>
    </row>
    <row r="120" ht="17.25" customHeight="1">
      <c r="A120" s="585"/>
    </row>
    <row r="126" ht="17.25" customHeight="1">
      <c r="A126" s="585"/>
    </row>
    <row r="127" ht="17.25" customHeight="1">
      <c r="A127" s="585"/>
    </row>
    <row r="128" ht="17.25" customHeight="1">
      <c r="A128" s="585"/>
    </row>
    <row r="129" ht="17.25" customHeight="1">
      <c r="A129" s="585"/>
    </row>
    <row r="132" ht="17.25" customHeight="1">
      <c r="A132" s="585"/>
    </row>
    <row r="133" ht="17.25" customHeight="1">
      <c r="A133" s="585"/>
    </row>
    <row r="136" ht="17.25" customHeight="1">
      <c r="A136" s="585"/>
    </row>
    <row r="137" ht="17.25" customHeight="1">
      <c r="A137" s="585"/>
    </row>
    <row r="138" ht="17.25" customHeight="1">
      <c r="A138" s="585"/>
    </row>
    <row r="139" ht="17.25" customHeight="1">
      <c r="A139" s="585"/>
    </row>
    <row r="140" ht="17.25" customHeight="1">
      <c r="A140" s="585"/>
    </row>
    <row r="141" ht="17.25" customHeight="1">
      <c r="A141" s="585"/>
    </row>
    <row r="142" ht="17.25" customHeight="1">
      <c r="A142" s="585"/>
    </row>
    <row r="143" ht="17.25" customHeight="1">
      <c r="A143" s="585"/>
    </row>
    <row r="144" ht="17.25" customHeight="1">
      <c r="A144" s="585"/>
    </row>
    <row r="145" ht="17.25" customHeight="1">
      <c r="A145" s="585"/>
    </row>
    <row r="146" ht="17.25" customHeight="1">
      <c r="A146" s="585"/>
    </row>
    <row r="147" ht="17.25" customHeight="1">
      <c r="A147" s="585"/>
    </row>
    <row r="148" ht="17.25" customHeight="1">
      <c r="A148" s="585"/>
    </row>
    <row r="149" ht="17.25" customHeight="1">
      <c r="A149" s="585"/>
    </row>
    <row r="150" ht="17.25" customHeight="1">
      <c r="A150" s="585"/>
    </row>
    <row r="151" ht="17.25" customHeight="1">
      <c r="A151" s="585"/>
    </row>
    <row r="152" ht="17.25" customHeight="1">
      <c r="A152" s="585"/>
    </row>
    <row r="153" ht="17.25" customHeight="1">
      <c r="A153" s="585"/>
    </row>
    <row r="154" ht="17.25" customHeight="1">
      <c r="A154" s="585"/>
    </row>
    <row r="155" ht="17.25" customHeight="1">
      <c r="A155" s="585"/>
    </row>
    <row r="156" ht="17.25" customHeight="1">
      <c r="A156" s="585"/>
    </row>
    <row r="157" ht="17.25" customHeight="1">
      <c r="A157" s="585"/>
    </row>
    <row r="158" ht="17.25" customHeight="1">
      <c r="A158" s="585"/>
    </row>
    <row r="159" ht="17.25" customHeight="1">
      <c r="A159" s="585"/>
    </row>
    <row r="160" ht="17.25" customHeight="1">
      <c r="A160" s="585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 horizontalCentered="1"/>
  <pageMargins left="0.9448818897637796" right="0.7480314960629921" top="0.984251968503937" bottom="0.984251968503937" header="0.5118110236220472" footer="0.5118110236220472"/>
  <pageSetup firstPageNumber="36" useFirstPageNumber="1" horizontalDpi="600" verticalDpi="600" orientation="portrait" paperSize="9" scale="84" r:id="rId1"/>
  <headerFooter alignWithMargins="0">
    <oddFooter>&amp;C&amp;"times,Regular"&amp;P</oddFooter>
  </headerFooter>
  <rowBreaks count="2" manualBreakCount="2">
    <brk id="44" max="4" man="1"/>
    <brk id="87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71"/>
  <sheetViews>
    <sheetView workbookViewId="0" topLeftCell="A1">
      <selection activeCell="A9" sqref="A9:F9"/>
    </sheetView>
  </sheetViews>
  <sheetFormatPr defaultColWidth="9.140625" defaultRowHeight="12.75"/>
  <cols>
    <col min="1" max="1" width="9.57421875" style="282" customWidth="1"/>
    <col min="2" max="2" width="46.8515625" style="219" customWidth="1"/>
    <col min="3" max="3" width="11.421875" style="660" customWidth="1"/>
    <col min="4" max="4" width="12.57421875" style="660" bestFit="1" customWidth="1"/>
    <col min="5" max="5" width="11.421875" style="63" customWidth="1"/>
    <col min="6" max="6" width="12.00390625" style="660" bestFit="1" customWidth="1"/>
    <col min="7" max="7" width="9.140625" style="15" customWidth="1"/>
    <col min="8" max="9" width="9.140625" style="199" customWidth="1"/>
    <col min="10" max="16384" width="9.140625" style="15" customWidth="1"/>
  </cols>
  <sheetData>
    <row r="1" spans="1:55" ht="12.75">
      <c r="A1" s="1076" t="s">
        <v>1577</v>
      </c>
      <c r="B1" s="1076"/>
      <c r="C1" s="1076"/>
      <c r="D1" s="1076"/>
      <c r="E1" s="1076"/>
      <c r="F1" s="1076"/>
      <c r="G1" s="1"/>
      <c r="H1" s="376"/>
      <c r="I1" s="376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77" t="s">
        <v>1578</v>
      </c>
      <c r="B2" s="1077"/>
      <c r="C2" s="1077"/>
      <c r="D2" s="1077"/>
      <c r="E2" s="1077"/>
      <c r="F2" s="1077"/>
      <c r="G2" s="4"/>
      <c r="H2" s="196"/>
      <c r="I2" s="196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.5" customHeight="1">
      <c r="A3" s="7"/>
      <c r="B3" s="8"/>
      <c r="C3" s="9"/>
      <c r="D3" s="9"/>
      <c r="E3" s="7"/>
      <c r="F3" s="7"/>
      <c r="G3" s="6"/>
      <c r="H3" s="6"/>
      <c r="I3" s="6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078" t="s">
        <v>1579</v>
      </c>
      <c r="B4" s="1078"/>
      <c r="C4" s="1078"/>
      <c r="D4" s="1078"/>
      <c r="E4" s="1078"/>
      <c r="F4" s="1078"/>
      <c r="G4" s="10"/>
      <c r="H4" s="377"/>
      <c r="I4" s="377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F5" s="11"/>
      <c r="G5" s="11"/>
      <c r="H5" s="168"/>
      <c r="I5" s="168"/>
      <c r="J5" s="11"/>
      <c r="K5" s="11"/>
      <c r="L5" s="11"/>
      <c r="M5" s="11"/>
      <c r="N5" s="11"/>
      <c r="O5" s="11"/>
      <c r="P5" s="11"/>
    </row>
    <row r="6" spans="1:17" ht="17.25" customHeight="1">
      <c r="A6" s="1079" t="s">
        <v>1580</v>
      </c>
      <c r="B6" s="1079"/>
      <c r="C6" s="1079"/>
      <c r="D6" s="1079"/>
      <c r="E6" s="1079"/>
      <c r="F6" s="1079"/>
      <c r="G6" s="13"/>
      <c r="H6" s="277"/>
      <c r="I6" s="277"/>
      <c r="J6" s="13"/>
      <c r="K6" s="13"/>
      <c r="L6" s="13"/>
      <c r="M6" s="13"/>
      <c r="N6" s="13"/>
      <c r="O6" s="13"/>
      <c r="P6" s="13"/>
      <c r="Q6" s="13"/>
    </row>
    <row r="7" spans="1:17" ht="17.25" customHeight="1">
      <c r="A7" s="628" t="s">
        <v>780</v>
      </c>
      <c r="B7" s="628"/>
      <c r="C7" s="628"/>
      <c r="D7" s="628"/>
      <c r="E7" s="628"/>
      <c r="F7" s="628"/>
      <c r="G7" s="13"/>
      <c r="H7" s="277"/>
      <c r="I7" s="277"/>
      <c r="J7" s="13"/>
      <c r="K7" s="13"/>
      <c r="L7" s="13"/>
      <c r="M7" s="13"/>
      <c r="N7" s="13"/>
      <c r="O7" s="13"/>
      <c r="P7" s="13"/>
      <c r="Q7" s="13"/>
    </row>
    <row r="8" spans="1:17" ht="17.25" customHeight="1">
      <c r="A8" s="1074" t="s">
        <v>1730</v>
      </c>
      <c r="B8" s="1074"/>
      <c r="C8" s="1074"/>
      <c r="D8" s="1074"/>
      <c r="E8" s="1074"/>
      <c r="F8" s="1074"/>
      <c r="G8" s="13"/>
      <c r="H8" s="277"/>
      <c r="I8" s="277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075" t="s">
        <v>1583</v>
      </c>
      <c r="B9" s="1075"/>
      <c r="C9" s="1075"/>
      <c r="D9" s="1075"/>
      <c r="E9" s="1075"/>
      <c r="F9" s="1075"/>
      <c r="G9" s="18"/>
      <c r="H9" s="171"/>
      <c r="I9" s="171"/>
      <c r="J9" s="18"/>
      <c r="K9" s="18"/>
      <c r="L9" s="18"/>
      <c r="M9" s="18"/>
      <c r="N9" s="5"/>
      <c r="O9" s="64"/>
    </row>
    <row r="10" spans="1:15" s="19" customFormat="1" ht="12.75">
      <c r="A10" s="207" t="s">
        <v>1584</v>
      </c>
      <c r="B10" s="56"/>
      <c r="C10" s="20"/>
      <c r="D10" s="18"/>
      <c r="F10" s="21" t="s">
        <v>781</v>
      </c>
      <c r="G10" s="20"/>
      <c r="H10" s="209"/>
      <c r="I10" s="209"/>
      <c r="J10" s="22"/>
      <c r="K10" s="20"/>
      <c r="N10" s="5"/>
      <c r="O10" s="64"/>
    </row>
    <row r="11" spans="1:6" ht="15.75">
      <c r="A11" s="278"/>
      <c r="B11" s="279"/>
      <c r="C11" s="15"/>
      <c r="D11" s="280"/>
      <c r="E11" s="15"/>
      <c r="F11" s="281" t="s">
        <v>782</v>
      </c>
    </row>
    <row r="12" spans="3:6" ht="12.75" customHeight="1">
      <c r="C12" s="158"/>
      <c r="D12" s="158"/>
      <c r="F12" s="591" t="s">
        <v>1637</v>
      </c>
    </row>
    <row r="13" spans="1:9" s="25" customFormat="1" ht="46.5" customHeight="1">
      <c r="A13" s="592" t="s">
        <v>783</v>
      </c>
      <c r="B13" s="592" t="s">
        <v>784</v>
      </c>
      <c r="C13" s="593" t="s">
        <v>1515</v>
      </c>
      <c r="D13" s="593" t="s">
        <v>1640</v>
      </c>
      <c r="E13" s="594" t="s">
        <v>785</v>
      </c>
      <c r="F13" s="593" t="s">
        <v>1591</v>
      </c>
      <c r="H13" s="172"/>
      <c r="I13" s="172"/>
    </row>
    <row r="14" spans="1:9" s="25" customFormat="1" ht="12.75">
      <c r="A14" s="595">
        <v>1</v>
      </c>
      <c r="B14" s="592">
        <v>2</v>
      </c>
      <c r="C14" s="596">
        <v>3</v>
      </c>
      <c r="D14" s="593">
        <v>4</v>
      </c>
      <c r="E14" s="592">
        <v>5</v>
      </c>
      <c r="F14" s="593">
        <v>6</v>
      </c>
      <c r="H14" s="172"/>
      <c r="I14" s="172"/>
    </row>
    <row r="15" spans="1:9" s="25" customFormat="1" ht="15.75">
      <c r="A15" s="597" t="s">
        <v>786</v>
      </c>
      <c r="B15" s="598" t="s">
        <v>787</v>
      </c>
      <c r="C15" s="602">
        <v>957821938</v>
      </c>
      <c r="D15" s="602">
        <v>530784306</v>
      </c>
      <c r="E15" s="603">
        <v>55.41575995934226</v>
      </c>
      <c r="F15" s="602">
        <v>119281108</v>
      </c>
      <c r="H15" s="274"/>
      <c r="I15" s="274"/>
    </row>
    <row r="16" spans="1:9" s="25" customFormat="1" ht="15.75">
      <c r="A16" s="597" t="s">
        <v>786</v>
      </c>
      <c r="B16" s="598" t="s">
        <v>788</v>
      </c>
      <c r="C16" s="602">
        <v>601961960</v>
      </c>
      <c r="D16" s="602">
        <v>316191685</v>
      </c>
      <c r="E16" s="603">
        <v>52.52685485308739</v>
      </c>
      <c r="F16" s="602">
        <v>55649031</v>
      </c>
      <c r="H16" s="172"/>
      <c r="I16" s="172"/>
    </row>
    <row r="17" spans="1:9" s="25" customFormat="1" ht="15.75">
      <c r="A17" s="597" t="s">
        <v>786</v>
      </c>
      <c r="B17" s="598" t="s">
        <v>789</v>
      </c>
      <c r="C17" s="602">
        <v>504706759</v>
      </c>
      <c r="D17" s="602">
        <v>262566930</v>
      </c>
      <c r="E17" s="603">
        <v>52.02366033699184</v>
      </c>
      <c r="F17" s="602">
        <v>45961636</v>
      </c>
      <c r="H17" s="172"/>
      <c r="I17" s="172"/>
    </row>
    <row r="18" spans="1:9" s="25" customFormat="1" ht="15.75">
      <c r="A18" s="597" t="s">
        <v>786</v>
      </c>
      <c r="B18" s="598" t="s">
        <v>790</v>
      </c>
      <c r="C18" s="602">
        <v>501632809</v>
      </c>
      <c r="D18" s="602">
        <v>260223590</v>
      </c>
      <c r="E18" s="603">
        <v>51.875313043967985</v>
      </c>
      <c r="F18" s="602">
        <v>45530797</v>
      </c>
      <c r="H18" s="172"/>
      <c r="I18" s="172"/>
    </row>
    <row r="19" spans="1:9" s="25" customFormat="1" ht="15.75">
      <c r="A19" s="604" t="s">
        <v>1736</v>
      </c>
      <c r="B19" s="598" t="s">
        <v>941</v>
      </c>
      <c r="C19" s="602">
        <v>441518740</v>
      </c>
      <c r="D19" s="602">
        <v>224202979</v>
      </c>
      <c r="E19" s="603">
        <v>50.779946282687796</v>
      </c>
      <c r="F19" s="602">
        <v>41724627</v>
      </c>
      <c r="H19" s="172"/>
      <c r="I19" s="172"/>
    </row>
    <row r="20" spans="1:9" s="25" customFormat="1" ht="37.5" customHeight="1">
      <c r="A20" s="605"/>
      <c r="B20" s="606" t="s">
        <v>791</v>
      </c>
      <c r="C20" s="607" t="s">
        <v>1594</v>
      </c>
      <c r="D20" s="607">
        <v>5049147</v>
      </c>
      <c r="E20" s="608" t="s">
        <v>1594</v>
      </c>
      <c r="F20" s="607">
        <v>1715071</v>
      </c>
      <c r="H20" s="172"/>
      <c r="I20" s="172"/>
    </row>
    <row r="21" spans="1:9" s="25" customFormat="1" ht="31.5">
      <c r="A21" s="609"/>
      <c r="B21" s="606" t="s">
        <v>792</v>
      </c>
      <c r="C21" s="607" t="s">
        <v>1594</v>
      </c>
      <c r="D21" s="607">
        <v>117912132</v>
      </c>
      <c r="E21" s="608" t="s">
        <v>1594</v>
      </c>
      <c r="F21" s="607">
        <v>21099533</v>
      </c>
      <c r="H21" s="172"/>
      <c r="I21" s="172"/>
    </row>
    <row r="22" spans="1:9" s="25" customFormat="1" ht="15.75">
      <c r="A22" s="610"/>
      <c r="B22" s="606" t="s">
        <v>793</v>
      </c>
      <c r="C22" s="607" t="s">
        <v>1594</v>
      </c>
      <c r="D22" s="607">
        <v>61341</v>
      </c>
      <c r="E22" s="608" t="s">
        <v>1594</v>
      </c>
      <c r="F22" s="607">
        <v>9524</v>
      </c>
      <c r="H22" s="172"/>
      <c r="I22" s="172"/>
    </row>
    <row r="23" spans="1:9" s="25" customFormat="1" ht="15.75">
      <c r="A23" s="610"/>
      <c r="B23" s="606" t="s">
        <v>794</v>
      </c>
      <c r="C23" s="607" t="s">
        <v>1594</v>
      </c>
      <c r="D23" s="607">
        <v>136389012</v>
      </c>
      <c r="E23" s="608" t="s">
        <v>1594</v>
      </c>
      <c r="F23" s="607">
        <v>25407802</v>
      </c>
      <c r="H23" s="172"/>
      <c r="I23" s="172"/>
    </row>
    <row r="24" spans="1:9" s="25" customFormat="1" ht="15.75">
      <c r="A24" s="610"/>
      <c r="B24" s="606" t="s">
        <v>795</v>
      </c>
      <c r="C24" s="607" t="s">
        <v>1594</v>
      </c>
      <c r="D24" s="607">
        <v>1302772</v>
      </c>
      <c r="E24" s="608" t="s">
        <v>1594</v>
      </c>
      <c r="F24" s="607">
        <v>487321</v>
      </c>
      <c r="H24" s="172"/>
      <c r="I24" s="172"/>
    </row>
    <row r="25" spans="1:9" s="25" customFormat="1" ht="30" customHeight="1">
      <c r="A25" s="610"/>
      <c r="B25" s="606" t="s">
        <v>796</v>
      </c>
      <c r="C25" s="607" t="s">
        <v>1594</v>
      </c>
      <c r="D25" s="607">
        <v>33905881</v>
      </c>
      <c r="E25" s="608" t="s">
        <v>1594</v>
      </c>
      <c r="F25" s="607">
        <v>6019982</v>
      </c>
      <c r="H25" s="172"/>
      <c r="I25" s="172"/>
    </row>
    <row r="26" spans="1:9" s="25" customFormat="1" ht="27.75" customHeight="1" hidden="1">
      <c r="A26" s="610"/>
      <c r="B26" s="611" t="s">
        <v>797</v>
      </c>
      <c r="C26" s="607" t="s">
        <v>1594</v>
      </c>
      <c r="D26" s="607">
        <v>18798</v>
      </c>
      <c r="E26" s="612" t="s">
        <v>1594</v>
      </c>
      <c r="F26" s="607">
        <v>18798</v>
      </c>
      <c r="H26" s="172"/>
      <c r="I26" s="172"/>
    </row>
    <row r="27" spans="1:9" s="25" customFormat="1" ht="18" customHeight="1">
      <c r="A27" s="604" t="s">
        <v>1757</v>
      </c>
      <c r="B27" s="598" t="s">
        <v>798</v>
      </c>
      <c r="C27" s="602">
        <v>60114069</v>
      </c>
      <c r="D27" s="602">
        <v>36020611</v>
      </c>
      <c r="E27" s="603">
        <v>59.92043393369363</v>
      </c>
      <c r="F27" s="602">
        <v>3806170</v>
      </c>
      <c r="H27" s="172"/>
      <c r="I27" s="172"/>
    </row>
    <row r="28" spans="1:9" s="25" customFormat="1" ht="15.75">
      <c r="A28" s="597" t="s">
        <v>799</v>
      </c>
      <c r="B28" s="613" t="s">
        <v>800</v>
      </c>
      <c r="C28" s="614">
        <v>60001626</v>
      </c>
      <c r="D28" s="614">
        <v>35954355</v>
      </c>
      <c r="E28" s="615">
        <v>59.92230110564004</v>
      </c>
      <c r="F28" s="614">
        <v>3795373</v>
      </c>
      <c r="H28" s="172"/>
      <c r="I28" s="172"/>
    </row>
    <row r="29" spans="1:9" s="25" customFormat="1" ht="15.75">
      <c r="A29" s="597" t="s">
        <v>801</v>
      </c>
      <c r="B29" s="613" t="s">
        <v>802</v>
      </c>
      <c r="C29" s="614">
        <v>28983516</v>
      </c>
      <c r="D29" s="614">
        <v>17823653</v>
      </c>
      <c r="E29" s="615">
        <v>61.49582749035694</v>
      </c>
      <c r="F29" s="614">
        <v>1028609</v>
      </c>
      <c r="H29" s="172"/>
      <c r="I29" s="172"/>
    </row>
    <row r="30" spans="1:9" s="25" customFormat="1" ht="31.5">
      <c r="A30" s="616" t="s">
        <v>803</v>
      </c>
      <c r="B30" s="617" t="s">
        <v>804</v>
      </c>
      <c r="C30" s="607" t="s">
        <v>1594</v>
      </c>
      <c r="D30" s="607">
        <v>16452997</v>
      </c>
      <c r="E30" s="608" t="s">
        <v>1594</v>
      </c>
      <c r="F30" s="607">
        <v>884911</v>
      </c>
      <c r="H30" s="172"/>
      <c r="I30" s="172"/>
    </row>
    <row r="31" spans="1:9" s="25" customFormat="1" ht="31.5">
      <c r="A31" s="616" t="s">
        <v>805</v>
      </c>
      <c r="B31" s="617" t="s">
        <v>806</v>
      </c>
      <c r="C31" s="607" t="s">
        <v>1594</v>
      </c>
      <c r="D31" s="607">
        <v>1370656</v>
      </c>
      <c r="E31" s="608" t="s">
        <v>1594</v>
      </c>
      <c r="F31" s="607">
        <v>143698</v>
      </c>
      <c r="H31" s="172"/>
      <c r="I31" s="172"/>
    </row>
    <row r="32" spans="1:9" s="25" customFormat="1" ht="31.5" customHeight="1">
      <c r="A32" s="597" t="s">
        <v>807</v>
      </c>
      <c r="B32" s="613" t="s">
        <v>808</v>
      </c>
      <c r="C32" s="607">
        <v>31018110</v>
      </c>
      <c r="D32" s="607">
        <v>18130702</v>
      </c>
      <c r="E32" s="618">
        <v>58.451988209468595</v>
      </c>
      <c r="F32" s="607">
        <v>2766764</v>
      </c>
      <c r="H32" s="172"/>
      <c r="I32" s="172"/>
    </row>
    <row r="33" spans="1:9" s="25" customFormat="1" ht="31.5">
      <c r="A33" s="616" t="s">
        <v>809</v>
      </c>
      <c r="B33" s="617" t="s">
        <v>810</v>
      </c>
      <c r="C33" s="607" t="s">
        <v>1594</v>
      </c>
      <c r="D33" s="607">
        <v>17253870</v>
      </c>
      <c r="E33" s="608" t="s">
        <v>1594</v>
      </c>
      <c r="F33" s="607">
        <v>2662616</v>
      </c>
      <c r="H33" s="172"/>
      <c r="I33" s="172"/>
    </row>
    <row r="34" spans="1:9" s="25" customFormat="1" ht="31.5">
      <c r="A34" s="616" t="s">
        <v>811</v>
      </c>
      <c r="B34" s="617" t="s">
        <v>812</v>
      </c>
      <c r="C34" s="607" t="s">
        <v>1594</v>
      </c>
      <c r="D34" s="607">
        <v>876832</v>
      </c>
      <c r="E34" s="608" t="s">
        <v>1594</v>
      </c>
      <c r="F34" s="607">
        <v>104148</v>
      </c>
      <c r="H34" s="172"/>
      <c r="I34" s="172"/>
    </row>
    <row r="35" spans="1:9" s="25" customFormat="1" ht="15.75">
      <c r="A35" s="597" t="s">
        <v>813</v>
      </c>
      <c r="B35" s="613" t="s">
        <v>814</v>
      </c>
      <c r="C35" s="614">
        <v>39036</v>
      </c>
      <c r="D35" s="614">
        <v>35877</v>
      </c>
      <c r="E35" s="615">
        <v>91.90747002766678</v>
      </c>
      <c r="F35" s="614">
        <v>8850</v>
      </c>
      <c r="H35" s="172"/>
      <c r="I35" s="172"/>
    </row>
    <row r="36" spans="1:9" s="25" customFormat="1" ht="15.75">
      <c r="A36" s="597" t="s">
        <v>815</v>
      </c>
      <c r="B36" s="613" t="s">
        <v>816</v>
      </c>
      <c r="C36" s="614" t="s">
        <v>1594</v>
      </c>
      <c r="D36" s="614">
        <v>30379</v>
      </c>
      <c r="E36" s="619" t="s">
        <v>1594</v>
      </c>
      <c r="F36" s="614">
        <v>1947</v>
      </c>
      <c r="H36" s="172"/>
      <c r="I36" s="172"/>
    </row>
    <row r="37" spans="1:9" s="25" customFormat="1" ht="15.75">
      <c r="A37" s="620" t="s">
        <v>817</v>
      </c>
      <c r="B37" s="598" t="s">
        <v>818</v>
      </c>
      <c r="C37" s="602">
        <v>3073950</v>
      </c>
      <c r="D37" s="602">
        <v>2343340</v>
      </c>
      <c r="E37" s="603">
        <v>76.23220937230599</v>
      </c>
      <c r="F37" s="602">
        <v>430839</v>
      </c>
      <c r="H37" s="172"/>
      <c r="I37" s="172"/>
    </row>
    <row r="38" spans="1:9" s="25" customFormat="1" ht="15.75">
      <c r="A38" s="597" t="s">
        <v>819</v>
      </c>
      <c r="B38" s="613" t="s">
        <v>820</v>
      </c>
      <c r="C38" s="614">
        <v>3073950</v>
      </c>
      <c r="D38" s="614">
        <v>2343340</v>
      </c>
      <c r="E38" s="615">
        <v>76.23220937230599</v>
      </c>
      <c r="F38" s="614">
        <v>430839</v>
      </c>
      <c r="H38" s="172"/>
      <c r="I38" s="172"/>
    </row>
    <row r="39" spans="1:9" s="25" customFormat="1" ht="15.75">
      <c r="A39" s="597" t="s">
        <v>821</v>
      </c>
      <c r="B39" s="613" t="s">
        <v>822</v>
      </c>
      <c r="C39" s="614">
        <v>0</v>
      </c>
      <c r="D39" s="614">
        <v>0</v>
      </c>
      <c r="E39" s="615">
        <v>0</v>
      </c>
      <c r="F39" s="614">
        <v>0</v>
      </c>
      <c r="H39" s="172"/>
      <c r="I39" s="172"/>
    </row>
    <row r="40" spans="1:9" s="25" customFormat="1" ht="15.75">
      <c r="A40" s="597" t="s">
        <v>786</v>
      </c>
      <c r="B40" s="598" t="s">
        <v>823</v>
      </c>
      <c r="C40" s="602">
        <v>97255201</v>
      </c>
      <c r="D40" s="602">
        <v>53624755</v>
      </c>
      <c r="E40" s="603">
        <v>55.13818741683543</v>
      </c>
      <c r="F40" s="602">
        <v>9687395</v>
      </c>
      <c r="H40" s="172"/>
      <c r="I40" s="172"/>
    </row>
    <row r="41" spans="1:9" s="25" customFormat="1" ht="15.75">
      <c r="A41" s="604" t="s">
        <v>824</v>
      </c>
      <c r="B41" s="598" t="s">
        <v>825</v>
      </c>
      <c r="C41" s="602">
        <v>990453</v>
      </c>
      <c r="D41" s="602">
        <v>905537</v>
      </c>
      <c r="E41" s="603">
        <v>91.42654926584099</v>
      </c>
      <c r="F41" s="602">
        <v>22812</v>
      </c>
      <c r="H41" s="172"/>
      <c r="I41" s="172"/>
    </row>
    <row r="42" spans="1:9" s="25" customFormat="1" ht="31.5" customHeight="1">
      <c r="A42" s="597" t="s">
        <v>826</v>
      </c>
      <c r="B42" s="613" t="s">
        <v>827</v>
      </c>
      <c r="C42" s="614">
        <v>990453</v>
      </c>
      <c r="D42" s="614">
        <v>905537</v>
      </c>
      <c r="E42" s="615">
        <v>91.42654926584099</v>
      </c>
      <c r="F42" s="614">
        <v>22812</v>
      </c>
      <c r="H42" s="172"/>
      <c r="I42" s="172"/>
    </row>
    <row r="43" spans="1:9" s="25" customFormat="1" ht="15.75">
      <c r="A43" s="604" t="s">
        <v>828</v>
      </c>
      <c r="B43" s="598" t="s">
        <v>829</v>
      </c>
      <c r="C43" s="621">
        <v>56760926</v>
      </c>
      <c r="D43" s="621">
        <v>30792243</v>
      </c>
      <c r="E43" s="603">
        <v>54.24901454215176</v>
      </c>
      <c r="F43" s="621">
        <v>5188563</v>
      </c>
      <c r="H43" s="172"/>
      <c r="I43" s="172"/>
    </row>
    <row r="44" spans="1:9" s="25" customFormat="1" ht="63">
      <c r="A44" s="620" t="s">
        <v>1773</v>
      </c>
      <c r="B44" s="598" t="s">
        <v>830</v>
      </c>
      <c r="C44" s="602">
        <v>22682</v>
      </c>
      <c r="D44" s="602">
        <v>16631</v>
      </c>
      <c r="E44" s="603">
        <v>73.32245833700732</v>
      </c>
      <c r="F44" s="602">
        <v>2575</v>
      </c>
      <c r="H44" s="172"/>
      <c r="I44" s="172"/>
    </row>
    <row r="45" spans="1:9" s="25" customFormat="1" ht="33.75" customHeight="1">
      <c r="A45" s="620" t="s">
        <v>831</v>
      </c>
      <c r="B45" s="598" t="s">
        <v>832</v>
      </c>
      <c r="C45" s="602">
        <v>3518200</v>
      </c>
      <c r="D45" s="602">
        <v>1801913</v>
      </c>
      <c r="E45" s="603">
        <v>51.21690068785174</v>
      </c>
      <c r="F45" s="602">
        <v>336394</v>
      </c>
      <c r="H45" s="172"/>
      <c r="I45" s="172"/>
    </row>
    <row r="46" spans="1:9" s="25" customFormat="1" ht="31.5">
      <c r="A46" s="597" t="s">
        <v>833</v>
      </c>
      <c r="B46" s="613" t="s">
        <v>834</v>
      </c>
      <c r="C46" s="614">
        <v>1356118</v>
      </c>
      <c r="D46" s="614">
        <v>640847</v>
      </c>
      <c r="E46" s="615">
        <v>47.25599099783352</v>
      </c>
      <c r="F46" s="614">
        <v>72756</v>
      </c>
      <c r="H46" s="172"/>
      <c r="I46" s="172"/>
    </row>
    <row r="47" spans="1:9" s="25" customFormat="1" ht="15" customHeight="1">
      <c r="A47" s="597" t="s">
        <v>835</v>
      </c>
      <c r="B47" s="613" t="s">
        <v>836</v>
      </c>
      <c r="C47" s="614">
        <v>2162082</v>
      </c>
      <c r="D47" s="614">
        <v>1161066</v>
      </c>
      <c r="E47" s="615">
        <v>53.7012934754556</v>
      </c>
      <c r="F47" s="614">
        <v>263638</v>
      </c>
      <c r="H47" s="172"/>
      <c r="I47" s="172"/>
    </row>
    <row r="48" spans="1:9" s="25" customFormat="1" ht="31.5">
      <c r="A48" s="620" t="s">
        <v>837</v>
      </c>
      <c r="B48" s="598" t="s">
        <v>838</v>
      </c>
      <c r="C48" s="602">
        <v>51369985</v>
      </c>
      <c r="D48" s="602">
        <v>27930164</v>
      </c>
      <c r="E48" s="603">
        <v>54.37059014130527</v>
      </c>
      <c r="F48" s="602">
        <v>4650450</v>
      </c>
      <c r="H48" s="172"/>
      <c r="I48" s="172"/>
    </row>
    <row r="49" spans="1:9" s="25" customFormat="1" ht="15.75">
      <c r="A49" s="616" t="s">
        <v>839</v>
      </c>
      <c r="B49" s="622" t="s">
        <v>840</v>
      </c>
      <c r="C49" s="607">
        <v>7882654</v>
      </c>
      <c r="D49" s="607">
        <v>4158055</v>
      </c>
      <c r="E49" s="618">
        <v>52.749429316572815</v>
      </c>
      <c r="F49" s="607">
        <v>600598</v>
      </c>
      <c r="H49" s="172"/>
      <c r="I49" s="172"/>
    </row>
    <row r="50" spans="1:9" s="25" customFormat="1" ht="31.5">
      <c r="A50" s="616" t="s">
        <v>841</v>
      </c>
      <c r="B50" s="622" t="s">
        <v>842</v>
      </c>
      <c r="C50" s="607">
        <v>368816</v>
      </c>
      <c r="D50" s="607">
        <v>234062</v>
      </c>
      <c r="E50" s="618">
        <v>63.46308186195827</v>
      </c>
      <c r="F50" s="607">
        <v>22461</v>
      </c>
      <c r="H50" s="172"/>
      <c r="I50" s="172"/>
    </row>
    <row r="51" spans="1:9" s="25" customFormat="1" ht="31.5">
      <c r="A51" s="616" t="s">
        <v>843</v>
      </c>
      <c r="B51" s="622" t="s">
        <v>844</v>
      </c>
      <c r="C51" s="607">
        <v>648482</v>
      </c>
      <c r="D51" s="607">
        <v>410393</v>
      </c>
      <c r="E51" s="618">
        <v>63.285179850789994</v>
      </c>
      <c r="F51" s="607">
        <v>71380</v>
      </c>
      <c r="H51" s="172"/>
      <c r="I51" s="172"/>
    </row>
    <row r="52" spans="1:9" s="25" customFormat="1" ht="14.25" customHeight="1">
      <c r="A52" s="616" t="s">
        <v>845</v>
      </c>
      <c r="B52" s="622" t="s">
        <v>846</v>
      </c>
      <c r="C52" s="607">
        <v>8614459</v>
      </c>
      <c r="D52" s="607">
        <v>4834640</v>
      </c>
      <c r="E52" s="618">
        <v>56.12238679178808</v>
      </c>
      <c r="F52" s="607">
        <v>746575</v>
      </c>
      <c r="H52" s="172"/>
      <c r="I52" s="172"/>
    </row>
    <row r="53" spans="1:9" s="25" customFormat="1" ht="31.5">
      <c r="A53" s="616" t="s">
        <v>847</v>
      </c>
      <c r="B53" s="622" t="s">
        <v>848</v>
      </c>
      <c r="C53" s="607">
        <v>18823747</v>
      </c>
      <c r="D53" s="607">
        <v>9987928</v>
      </c>
      <c r="E53" s="618">
        <v>53.06025415662461</v>
      </c>
      <c r="F53" s="607">
        <v>1492102</v>
      </c>
      <c r="H53" s="172"/>
      <c r="I53" s="172"/>
    </row>
    <row r="54" spans="1:9" s="25" customFormat="1" ht="15.75">
      <c r="A54" s="616" t="s">
        <v>849</v>
      </c>
      <c r="B54" s="622" t="s">
        <v>850</v>
      </c>
      <c r="C54" s="607">
        <v>22141</v>
      </c>
      <c r="D54" s="607">
        <v>10333</v>
      </c>
      <c r="E54" s="618">
        <v>46.66907547084595</v>
      </c>
      <c r="F54" s="607">
        <v>3246</v>
      </c>
      <c r="H54" s="172"/>
      <c r="I54" s="172"/>
    </row>
    <row r="55" spans="1:9" s="25" customFormat="1" ht="31.5">
      <c r="A55" s="616" t="s">
        <v>851</v>
      </c>
      <c r="B55" s="622" t="s">
        <v>852</v>
      </c>
      <c r="C55" s="607">
        <v>15009686</v>
      </c>
      <c r="D55" s="607">
        <v>8294753</v>
      </c>
      <c r="E55" s="618">
        <v>55.26266838626738</v>
      </c>
      <c r="F55" s="607">
        <v>1714088</v>
      </c>
      <c r="H55" s="172"/>
      <c r="I55" s="172"/>
    </row>
    <row r="56" spans="1:9" s="25" customFormat="1" ht="31.5">
      <c r="A56" s="620" t="s">
        <v>853</v>
      </c>
      <c r="B56" s="598" t="s">
        <v>854</v>
      </c>
      <c r="C56" s="602">
        <v>1850059</v>
      </c>
      <c r="D56" s="602">
        <v>1043535</v>
      </c>
      <c r="E56" s="603">
        <v>56.405498419239606</v>
      </c>
      <c r="F56" s="602">
        <v>199144</v>
      </c>
      <c r="H56" s="172"/>
      <c r="I56" s="172"/>
    </row>
    <row r="57" spans="1:9" s="623" customFormat="1" ht="18" customHeight="1">
      <c r="A57" s="604" t="s">
        <v>1800</v>
      </c>
      <c r="B57" s="598" t="s">
        <v>855</v>
      </c>
      <c r="C57" s="602">
        <v>1034758</v>
      </c>
      <c r="D57" s="602">
        <v>697478</v>
      </c>
      <c r="E57" s="603">
        <v>67.40493912586325</v>
      </c>
      <c r="F57" s="602">
        <v>-94498</v>
      </c>
      <c r="H57" s="227"/>
      <c r="I57" s="227"/>
    </row>
    <row r="58" spans="1:9" s="25" customFormat="1" ht="15.75">
      <c r="A58" s="604" t="s">
        <v>856</v>
      </c>
      <c r="B58" s="598" t="s">
        <v>857</v>
      </c>
      <c r="C58" s="602">
        <v>21506112</v>
      </c>
      <c r="D58" s="602">
        <v>12444942</v>
      </c>
      <c r="E58" s="603">
        <v>57.867000785637124</v>
      </c>
      <c r="F58" s="602">
        <v>1859165</v>
      </c>
      <c r="H58" s="172"/>
      <c r="I58" s="172"/>
    </row>
    <row r="59" spans="1:9" s="25" customFormat="1" ht="31.5" customHeight="1">
      <c r="A59" s="630" t="s">
        <v>858</v>
      </c>
      <c r="B59" s="613" t="s">
        <v>859</v>
      </c>
      <c r="C59" s="614" t="s">
        <v>1594</v>
      </c>
      <c r="D59" s="614">
        <v>352</v>
      </c>
      <c r="E59" s="615" t="s">
        <v>1594</v>
      </c>
      <c r="F59" s="614">
        <v>40</v>
      </c>
      <c r="H59" s="172"/>
      <c r="I59" s="172"/>
    </row>
    <row r="60" spans="1:9" s="25" customFormat="1" ht="15.75" hidden="1">
      <c r="A60" s="630" t="s">
        <v>860</v>
      </c>
      <c r="B60" s="613" t="s">
        <v>861</v>
      </c>
      <c r="C60" s="614" t="s">
        <v>1594</v>
      </c>
      <c r="D60" s="614">
        <v>0</v>
      </c>
      <c r="E60" s="615" t="s">
        <v>1594</v>
      </c>
      <c r="F60" s="614" t="s">
        <v>1594</v>
      </c>
      <c r="H60" s="172"/>
      <c r="I60" s="172"/>
    </row>
    <row r="61" spans="1:9" s="25" customFormat="1" ht="30.75" customHeight="1">
      <c r="A61" s="630" t="s">
        <v>862</v>
      </c>
      <c r="B61" s="613" t="s">
        <v>863</v>
      </c>
      <c r="C61" s="614" t="s">
        <v>1594</v>
      </c>
      <c r="D61" s="614">
        <v>7970700</v>
      </c>
      <c r="E61" s="615" t="s">
        <v>1594</v>
      </c>
      <c r="F61" s="614">
        <v>1013344</v>
      </c>
      <c r="H61" s="172"/>
      <c r="I61" s="172"/>
    </row>
    <row r="62" spans="1:9" s="25" customFormat="1" ht="27" customHeight="1">
      <c r="A62" s="630" t="s">
        <v>864</v>
      </c>
      <c r="B62" s="613" t="s">
        <v>865</v>
      </c>
      <c r="C62" s="614" t="s">
        <v>1594</v>
      </c>
      <c r="D62" s="614">
        <v>6976</v>
      </c>
      <c r="E62" s="615" t="s">
        <v>1594</v>
      </c>
      <c r="F62" s="614">
        <v>4033</v>
      </c>
      <c r="H62" s="172"/>
      <c r="I62" s="172"/>
    </row>
    <row r="63" spans="1:9" s="25" customFormat="1" ht="15.75">
      <c r="A63" s="630" t="s">
        <v>866</v>
      </c>
      <c r="B63" s="613" t="s">
        <v>867</v>
      </c>
      <c r="C63" s="614" t="s">
        <v>1594</v>
      </c>
      <c r="D63" s="614">
        <v>588407</v>
      </c>
      <c r="E63" s="615" t="s">
        <v>1594</v>
      </c>
      <c r="F63" s="614">
        <v>128828</v>
      </c>
      <c r="H63" s="172"/>
      <c r="I63" s="172"/>
    </row>
    <row r="64" spans="1:9" s="25" customFormat="1" ht="15.75">
      <c r="A64" s="630" t="s">
        <v>868</v>
      </c>
      <c r="B64" s="613" t="s">
        <v>869</v>
      </c>
      <c r="C64" s="614" t="s">
        <v>1594</v>
      </c>
      <c r="D64" s="614">
        <v>3878507</v>
      </c>
      <c r="E64" s="615" t="s">
        <v>1594</v>
      </c>
      <c r="F64" s="614">
        <v>712920</v>
      </c>
      <c r="H64" s="172"/>
      <c r="I64" s="172"/>
    </row>
    <row r="65" spans="1:9" s="25" customFormat="1" ht="15.75">
      <c r="A65" s="604" t="s">
        <v>1810</v>
      </c>
      <c r="B65" s="598" t="s">
        <v>1522</v>
      </c>
      <c r="C65" s="602">
        <v>7053441</v>
      </c>
      <c r="D65" s="602">
        <v>2218904</v>
      </c>
      <c r="E65" s="603">
        <v>31.45846119645716</v>
      </c>
      <c r="F65" s="602">
        <v>711386</v>
      </c>
      <c r="H65" s="172"/>
      <c r="I65" s="172"/>
    </row>
    <row r="66" spans="1:9" s="25" customFormat="1" ht="31.5">
      <c r="A66" s="604" t="s">
        <v>870</v>
      </c>
      <c r="B66" s="598" t="s">
        <v>871</v>
      </c>
      <c r="C66" s="602">
        <v>9909511</v>
      </c>
      <c r="D66" s="602">
        <v>6565651</v>
      </c>
      <c r="E66" s="603">
        <v>66.2560544107575</v>
      </c>
      <c r="F66" s="602">
        <v>1999967</v>
      </c>
      <c r="H66" s="172"/>
      <c r="I66" s="172"/>
    </row>
    <row r="67" spans="1:9" s="25" customFormat="1" ht="15.75">
      <c r="A67" s="630" t="s">
        <v>872</v>
      </c>
      <c r="B67" s="613" t="s">
        <v>873</v>
      </c>
      <c r="C67" s="614">
        <v>3290886</v>
      </c>
      <c r="D67" s="614">
        <v>1412367</v>
      </c>
      <c r="E67" s="615">
        <v>42.91753041582115</v>
      </c>
      <c r="F67" s="614">
        <v>402408</v>
      </c>
      <c r="H67" s="172"/>
      <c r="I67" s="172"/>
    </row>
    <row r="68" spans="1:9" s="25" customFormat="1" ht="15.75">
      <c r="A68" s="630" t="s">
        <v>874</v>
      </c>
      <c r="B68" s="613" t="s">
        <v>875</v>
      </c>
      <c r="C68" s="614">
        <v>3637762</v>
      </c>
      <c r="D68" s="614">
        <v>2636143</v>
      </c>
      <c r="E68" s="615">
        <v>72.46606567444489</v>
      </c>
      <c r="F68" s="614">
        <v>749638</v>
      </c>
      <c r="H68" s="172"/>
      <c r="I68" s="172"/>
    </row>
    <row r="69" spans="1:9" s="25" customFormat="1" ht="47.25">
      <c r="A69" s="630" t="s">
        <v>876</v>
      </c>
      <c r="B69" s="613" t="s">
        <v>877</v>
      </c>
      <c r="C69" s="614">
        <v>1800</v>
      </c>
      <c r="D69" s="614">
        <v>3791</v>
      </c>
      <c r="E69" s="615">
        <v>210.61111111111111</v>
      </c>
      <c r="F69" s="614">
        <v>0</v>
      </c>
      <c r="H69" s="172"/>
      <c r="I69" s="172"/>
    </row>
    <row r="70" spans="1:9" s="25" customFormat="1" ht="31.5">
      <c r="A70" s="630" t="s">
        <v>878</v>
      </c>
      <c r="B70" s="613" t="s">
        <v>879</v>
      </c>
      <c r="C70" s="614">
        <v>2979063</v>
      </c>
      <c r="D70" s="614">
        <v>2513350</v>
      </c>
      <c r="E70" s="615">
        <v>84.36713154438156</v>
      </c>
      <c r="F70" s="614">
        <v>847921</v>
      </c>
      <c r="H70" s="274"/>
      <c r="I70" s="172"/>
    </row>
    <row r="71" spans="1:9" s="25" customFormat="1" ht="18" customHeight="1">
      <c r="A71" s="597" t="s">
        <v>786</v>
      </c>
      <c r="B71" s="631" t="s">
        <v>880</v>
      </c>
      <c r="C71" s="602">
        <v>355859978</v>
      </c>
      <c r="D71" s="602">
        <v>214592621</v>
      </c>
      <c r="E71" s="603">
        <v>60.30254433388404</v>
      </c>
      <c r="F71" s="602">
        <v>63632077</v>
      </c>
      <c r="H71" s="172"/>
      <c r="I71" s="172"/>
    </row>
    <row r="72" spans="1:9" s="25" customFormat="1" ht="21" customHeight="1">
      <c r="A72" s="604" t="s">
        <v>881</v>
      </c>
      <c r="B72" s="598" t="s">
        <v>882</v>
      </c>
      <c r="C72" s="602">
        <v>14330265</v>
      </c>
      <c r="D72" s="602">
        <v>7724175</v>
      </c>
      <c r="E72" s="603">
        <v>53.901131625967835</v>
      </c>
      <c r="F72" s="602">
        <v>1634697</v>
      </c>
      <c r="H72" s="172"/>
      <c r="I72" s="172"/>
    </row>
    <row r="73" spans="1:9" s="25" customFormat="1" ht="31.5">
      <c r="A73" s="616" t="s">
        <v>883</v>
      </c>
      <c r="B73" s="622" t="s">
        <v>884</v>
      </c>
      <c r="C73" s="607">
        <v>9238879</v>
      </c>
      <c r="D73" s="607">
        <v>4982971</v>
      </c>
      <c r="E73" s="618">
        <v>53.934800964489305</v>
      </c>
      <c r="F73" s="607">
        <v>1166385</v>
      </c>
      <c r="H73" s="172"/>
      <c r="I73" s="172"/>
    </row>
    <row r="74" spans="1:9" s="25" customFormat="1" ht="31.5">
      <c r="A74" s="616" t="s">
        <v>885</v>
      </c>
      <c r="B74" s="622" t="s">
        <v>886</v>
      </c>
      <c r="C74" s="607">
        <v>2158242</v>
      </c>
      <c r="D74" s="607">
        <v>1057482</v>
      </c>
      <c r="E74" s="618">
        <v>48.99737842188225</v>
      </c>
      <c r="F74" s="607">
        <v>132262</v>
      </c>
      <c r="H74" s="172"/>
      <c r="I74" s="172"/>
    </row>
    <row r="75" spans="1:9" s="25" customFormat="1" ht="15.75">
      <c r="A75" s="616" t="s">
        <v>887</v>
      </c>
      <c r="B75" s="622" t="s">
        <v>888</v>
      </c>
      <c r="C75" s="607">
        <v>2933144</v>
      </c>
      <c r="D75" s="607">
        <v>1683722</v>
      </c>
      <c r="E75" s="618">
        <v>57.4033187596654</v>
      </c>
      <c r="F75" s="607">
        <v>336050</v>
      </c>
      <c r="H75" s="172"/>
      <c r="I75" s="172"/>
    </row>
    <row r="76" spans="1:9" s="632" customFormat="1" ht="15.75">
      <c r="A76" s="604" t="s">
        <v>889</v>
      </c>
      <c r="B76" s="631" t="s">
        <v>890</v>
      </c>
      <c r="C76" s="602">
        <v>285369665</v>
      </c>
      <c r="D76" s="602">
        <v>178759499</v>
      </c>
      <c r="E76" s="603">
        <v>62.641380961077274</v>
      </c>
      <c r="F76" s="621">
        <v>57255910</v>
      </c>
      <c r="H76" s="633"/>
      <c r="I76" s="633"/>
    </row>
    <row r="77" spans="1:9" s="632" customFormat="1" ht="15.75">
      <c r="A77" s="620" t="s">
        <v>891</v>
      </c>
      <c r="B77" s="631" t="s">
        <v>892</v>
      </c>
      <c r="C77" s="634">
        <v>372570</v>
      </c>
      <c r="D77" s="634">
        <v>124999</v>
      </c>
      <c r="E77" s="603">
        <v>33.550473736479056</v>
      </c>
      <c r="F77" s="635">
        <v>20833</v>
      </c>
      <c r="H77" s="633"/>
      <c r="I77" s="633"/>
    </row>
    <row r="78" spans="1:9" s="25" customFormat="1" ht="31.5">
      <c r="A78" s="616" t="s">
        <v>893</v>
      </c>
      <c r="B78" s="622" t="s">
        <v>894</v>
      </c>
      <c r="C78" s="607">
        <v>112000</v>
      </c>
      <c r="D78" s="607">
        <v>0</v>
      </c>
      <c r="E78" s="618">
        <v>47.971370457074876</v>
      </c>
      <c r="F78" s="607">
        <v>0</v>
      </c>
      <c r="H78" s="172"/>
      <c r="I78" s="172"/>
    </row>
    <row r="79" spans="1:9" s="25" customFormat="1" ht="15.75">
      <c r="A79" s="616" t="s">
        <v>895</v>
      </c>
      <c r="B79" s="622" t="s">
        <v>896</v>
      </c>
      <c r="C79" s="607">
        <v>260570</v>
      </c>
      <c r="D79" s="636">
        <v>124999</v>
      </c>
      <c r="E79" s="618">
        <v>64.6542139942117</v>
      </c>
      <c r="F79" s="607">
        <v>20833</v>
      </c>
      <c r="H79" s="172"/>
      <c r="I79" s="172"/>
    </row>
    <row r="80" spans="1:9" s="632" customFormat="1" ht="15.75">
      <c r="A80" s="620" t="s">
        <v>897</v>
      </c>
      <c r="B80" s="598" t="s">
        <v>898</v>
      </c>
      <c r="C80" s="602">
        <v>252432454</v>
      </c>
      <c r="D80" s="602">
        <v>163208219</v>
      </c>
      <c r="E80" s="615">
        <v>64.6542139942117</v>
      </c>
      <c r="F80" s="602">
        <v>52520425</v>
      </c>
      <c r="H80" s="633"/>
      <c r="I80" s="633"/>
    </row>
    <row r="81" spans="1:9" s="25" customFormat="1" ht="15.75">
      <c r="A81" s="637" t="s">
        <v>899</v>
      </c>
      <c r="B81" s="606" t="s">
        <v>900</v>
      </c>
      <c r="C81" s="607">
        <v>36552278</v>
      </c>
      <c r="D81" s="607">
        <v>21887413</v>
      </c>
      <c r="E81" s="618">
        <v>59.87975085985065</v>
      </c>
      <c r="F81" s="607">
        <v>6357804</v>
      </c>
      <c r="H81" s="172"/>
      <c r="I81" s="172"/>
    </row>
    <row r="82" spans="1:9" s="25" customFormat="1" ht="15.75">
      <c r="A82" s="637" t="s">
        <v>901</v>
      </c>
      <c r="B82" s="606" t="s">
        <v>902</v>
      </c>
      <c r="C82" s="607">
        <v>500497</v>
      </c>
      <c r="D82" s="607">
        <v>235878</v>
      </c>
      <c r="E82" s="618">
        <v>47.1287540185056</v>
      </c>
      <c r="F82" s="607">
        <v>0</v>
      </c>
      <c r="H82" s="172"/>
      <c r="I82" s="172"/>
    </row>
    <row r="83" spans="1:9" s="25" customFormat="1" ht="47.25">
      <c r="A83" s="637" t="s">
        <v>903</v>
      </c>
      <c r="B83" s="606" t="s">
        <v>904</v>
      </c>
      <c r="C83" s="607">
        <v>671836</v>
      </c>
      <c r="D83" s="607">
        <v>24191</v>
      </c>
      <c r="E83" s="618">
        <v>3.6007299400448916</v>
      </c>
      <c r="F83" s="607">
        <v>1500</v>
      </c>
      <c r="H83" s="172"/>
      <c r="I83" s="172"/>
    </row>
    <row r="84" spans="1:9" s="25" customFormat="1" ht="15.75">
      <c r="A84" s="637" t="s">
        <v>905</v>
      </c>
      <c r="B84" s="606" t="s">
        <v>906</v>
      </c>
      <c r="C84" s="607">
        <v>8825065</v>
      </c>
      <c r="D84" s="607">
        <v>8073074</v>
      </c>
      <c r="E84" s="618">
        <v>91.4789182855877</v>
      </c>
      <c r="F84" s="607">
        <v>304151</v>
      </c>
      <c r="H84" s="172"/>
      <c r="I84" s="172"/>
    </row>
    <row r="85" spans="1:9" s="25" customFormat="1" ht="33.75" customHeight="1">
      <c r="A85" s="637" t="s">
        <v>907</v>
      </c>
      <c r="B85" s="606" t="s">
        <v>908</v>
      </c>
      <c r="C85" s="607">
        <v>68845681</v>
      </c>
      <c r="D85" s="607">
        <v>45264924</v>
      </c>
      <c r="E85" s="618">
        <v>65.74838587187482</v>
      </c>
      <c r="F85" s="607">
        <v>16238781</v>
      </c>
      <c r="H85" s="172"/>
      <c r="I85" s="172"/>
    </row>
    <row r="86" spans="1:9" s="25" customFormat="1" ht="94.5">
      <c r="A86" s="637" t="s">
        <v>909</v>
      </c>
      <c r="B86" s="606" t="s">
        <v>910</v>
      </c>
      <c r="C86" s="607">
        <v>127490585</v>
      </c>
      <c r="D86" s="607">
        <v>81612439</v>
      </c>
      <c r="E86" s="618">
        <v>64.01448310869387</v>
      </c>
      <c r="F86" s="607">
        <v>27537967</v>
      </c>
      <c r="H86" s="172"/>
      <c r="I86" s="172"/>
    </row>
    <row r="87" spans="1:9" s="25" customFormat="1" ht="63">
      <c r="A87" s="637" t="s">
        <v>911</v>
      </c>
      <c r="B87" s="606" t="s">
        <v>912</v>
      </c>
      <c r="C87" s="607">
        <v>8134389</v>
      </c>
      <c r="D87" s="607">
        <v>5189949</v>
      </c>
      <c r="E87" s="618">
        <v>63.802567101229116</v>
      </c>
      <c r="F87" s="607">
        <v>1724323</v>
      </c>
      <c r="H87" s="172"/>
      <c r="I87" s="172"/>
    </row>
    <row r="88" spans="1:9" s="25" customFormat="1" ht="47.25">
      <c r="A88" s="637" t="s">
        <v>913</v>
      </c>
      <c r="B88" s="606" t="s">
        <v>914</v>
      </c>
      <c r="C88" s="607">
        <v>11500</v>
      </c>
      <c r="D88" s="607">
        <v>0</v>
      </c>
      <c r="E88" s="618">
        <v>0</v>
      </c>
      <c r="F88" s="607">
        <v>0</v>
      </c>
      <c r="H88" s="172"/>
      <c r="I88" s="172"/>
    </row>
    <row r="89" spans="1:9" s="25" customFormat="1" ht="15.75">
      <c r="A89" s="637" t="s">
        <v>915</v>
      </c>
      <c r="B89" s="606" t="s">
        <v>916</v>
      </c>
      <c r="C89" s="607">
        <v>1400623</v>
      </c>
      <c r="D89" s="607">
        <v>920351</v>
      </c>
      <c r="E89" s="618">
        <v>65.71011614117432</v>
      </c>
      <c r="F89" s="607">
        <v>355899</v>
      </c>
      <c r="H89" s="172"/>
      <c r="I89" s="172"/>
    </row>
    <row r="90" spans="1:9" s="25" customFormat="1" ht="15.75">
      <c r="A90" s="637"/>
      <c r="B90" s="638" t="s">
        <v>917</v>
      </c>
      <c r="C90" s="607">
        <v>1400623</v>
      </c>
      <c r="D90" s="607">
        <v>920351</v>
      </c>
      <c r="E90" s="618">
        <v>65.71011614117432</v>
      </c>
      <c r="F90" s="607">
        <v>355899</v>
      </c>
      <c r="H90" s="172"/>
      <c r="I90" s="172"/>
    </row>
    <row r="91" spans="1:9" s="25" customFormat="1" ht="31.5" hidden="1">
      <c r="A91" s="637"/>
      <c r="B91" s="639" t="s">
        <v>918</v>
      </c>
      <c r="C91" s="607">
        <v>0</v>
      </c>
      <c r="D91" s="607">
        <v>0</v>
      </c>
      <c r="E91" s="615">
        <v>0</v>
      </c>
      <c r="F91" s="602">
        <v>0</v>
      </c>
      <c r="H91" s="172"/>
      <c r="I91" s="172"/>
    </row>
    <row r="92" spans="1:9" s="25" customFormat="1" ht="31.5">
      <c r="A92" s="640" t="s">
        <v>919</v>
      </c>
      <c r="B92" s="631" t="s">
        <v>920</v>
      </c>
      <c r="C92" s="641">
        <v>0</v>
      </c>
      <c r="D92" s="641">
        <v>0</v>
      </c>
      <c r="E92" s="615">
        <v>0</v>
      </c>
      <c r="F92" s="602">
        <v>0</v>
      </c>
      <c r="H92" s="172"/>
      <c r="I92" s="172"/>
    </row>
    <row r="93" spans="1:9" s="25" customFormat="1" ht="31.5">
      <c r="A93" s="620" t="s">
        <v>921</v>
      </c>
      <c r="B93" s="631" t="s">
        <v>922</v>
      </c>
      <c r="C93" s="602">
        <v>32564641</v>
      </c>
      <c r="D93" s="602">
        <v>15426281</v>
      </c>
      <c r="E93" s="603">
        <v>47.371260748736645</v>
      </c>
      <c r="F93" s="602">
        <v>4714652</v>
      </c>
      <c r="H93" s="172"/>
      <c r="I93" s="172"/>
    </row>
    <row r="94" spans="1:9" s="25" customFormat="1" ht="31.5">
      <c r="A94" s="637" t="s">
        <v>923</v>
      </c>
      <c r="B94" s="642" t="s">
        <v>924</v>
      </c>
      <c r="C94" s="607">
        <v>12950667</v>
      </c>
      <c r="D94" s="607">
        <v>8718235</v>
      </c>
      <c r="E94" s="618">
        <v>67.3188106836505</v>
      </c>
      <c r="F94" s="607">
        <v>2902507</v>
      </c>
      <c r="H94" s="172"/>
      <c r="I94" s="172"/>
    </row>
    <row r="95" spans="1:9" s="25" customFormat="1" ht="78.75">
      <c r="A95" s="637"/>
      <c r="B95" s="606" t="s">
        <v>925</v>
      </c>
      <c r="C95" s="607">
        <v>3767637</v>
      </c>
      <c r="D95" s="607">
        <v>2540364</v>
      </c>
      <c r="E95" s="618">
        <v>67.42592240176005</v>
      </c>
      <c r="F95" s="607">
        <v>577646</v>
      </c>
      <c r="H95" s="172"/>
      <c r="I95" s="172"/>
    </row>
    <row r="96" spans="1:9" s="25" customFormat="1" ht="94.5">
      <c r="A96" s="637"/>
      <c r="B96" s="606" t="s">
        <v>926</v>
      </c>
      <c r="C96" s="607">
        <v>9183030</v>
      </c>
      <c r="D96" s="607">
        <v>6177871</v>
      </c>
      <c r="E96" s="618">
        <v>67.27486461440287</v>
      </c>
      <c r="F96" s="607">
        <v>2324861</v>
      </c>
      <c r="H96" s="172"/>
      <c r="I96" s="172"/>
    </row>
    <row r="97" spans="1:9" s="25" customFormat="1" ht="47.25">
      <c r="A97" s="637" t="s">
        <v>927</v>
      </c>
      <c r="B97" s="642" t="s">
        <v>928</v>
      </c>
      <c r="C97" s="607">
        <v>5361317</v>
      </c>
      <c r="D97" s="607">
        <v>1251503</v>
      </c>
      <c r="E97" s="618">
        <v>23.34320093365119</v>
      </c>
      <c r="F97" s="607">
        <v>506904</v>
      </c>
      <c r="H97" s="172"/>
      <c r="I97" s="172"/>
    </row>
    <row r="98" spans="1:9" s="25" customFormat="1" ht="31.5">
      <c r="A98" s="637" t="s">
        <v>929</v>
      </c>
      <c r="B98" s="642" t="s">
        <v>930</v>
      </c>
      <c r="C98" s="607">
        <v>14252657</v>
      </c>
      <c r="D98" s="607">
        <v>5456543</v>
      </c>
      <c r="E98" s="618">
        <v>38.284391464693215</v>
      </c>
      <c r="F98" s="607">
        <v>1305241</v>
      </c>
      <c r="H98" s="172"/>
      <c r="I98" s="172"/>
    </row>
    <row r="99" spans="1:9" s="25" customFormat="1" ht="31.5">
      <c r="A99" s="637"/>
      <c r="B99" s="606" t="s">
        <v>931</v>
      </c>
      <c r="C99" s="607">
        <v>375332</v>
      </c>
      <c r="D99" s="636">
        <v>132210</v>
      </c>
      <c r="E99" s="618">
        <v>35.22481429774173</v>
      </c>
      <c r="F99" s="607">
        <v>132210</v>
      </c>
      <c r="H99" s="172"/>
      <c r="I99" s="172"/>
    </row>
    <row r="100" spans="1:9" s="25" customFormat="1" ht="63">
      <c r="A100" s="637"/>
      <c r="B100" s="606" t="s">
        <v>932</v>
      </c>
      <c r="C100" s="607">
        <v>110054</v>
      </c>
      <c r="D100" s="607">
        <v>212581</v>
      </c>
      <c r="E100" s="618">
        <v>193.16063023606594</v>
      </c>
      <c r="F100" s="607">
        <v>34797</v>
      </c>
      <c r="H100" s="172"/>
      <c r="I100" s="172"/>
    </row>
    <row r="101" spans="1:9" s="623" customFormat="1" ht="18.75" customHeight="1">
      <c r="A101" s="637"/>
      <c r="B101" s="643" t="s">
        <v>933</v>
      </c>
      <c r="C101" s="607">
        <v>26954</v>
      </c>
      <c r="D101" s="636">
        <v>65939</v>
      </c>
      <c r="E101" s="618">
        <v>0</v>
      </c>
      <c r="F101" s="607">
        <v>0</v>
      </c>
      <c r="H101" s="227"/>
      <c r="I101" s="227"/>
    </row>
    <row r="102" spans="1:9" s="623" customFormat="1" ht="31.5">
      <c r="A102" s="604" t="s">
        <v>934</v>
      </c>
      <c r="B102" s="598" t="s">
        <v>935</v>
      </c>
      <c r="C102" s="602">
        <v>56076534</v>
      </c>
      <c r="D102" s="602">
        <v>28022660</v>
      </c>
      <c r="E102" s="603">
        <v>49.97216839400238</v>
      </c>
      <c r="F102" s="602">
        <v>4670445</v>
      </c>
      <c r="H102" s="227"/>
      <c r="I102" s="227"/>
    </row>
    <row r="103" spans="1:9" s="25" customFormat="1" ht="15.75">
      <c r="A103" s="604" t="s">
        <v>936</v>
      </c>
      <c r="B103" s="598" t="s">
        <v>937</v>
      </c>
      <c r="C103" s="602">
        <v>83514</v>
      </c>
      <c r="D103" s="602">
        <v>86287</v>
      </c>
      <c r="E103" s="603">
        <v>103.32040136983021</v>
      </c>
      <c r="F103" s="602">
        <v>71025</v>
      </c>
      <c r="H103" s="172"/>
      <c r="I103" s="172"/>
    </row>
    <row r="104" spans="1:9" s="25" customFormat="1" ht="12.75">
      <c r="A104" s="644"/>
      <c r="B104" s="645"/>
      <c r="C104" s="646"/>
      <c r="D104" s="646"/>
      <c r="E104" s="647"/>
      <c r="F104" s="646"/>
      <c r="H104" s="172"/>
      <c r="I104" s="172"/>
    </row>
    <row r="105" spans="1:9" s="25" customFormat="1" ht="12.75">
      <c r="A105" s="644"/>
      <c r="B105" s="648" t="s">
        <v>938</v>
      </c>
      <c r="C105" s="579">
        <v>4525918</v>
      </c>
      <c r="D105" s="646"/>
      <c r="E105" s="647"/>
      <c r="F105" s="646"/>
      <c r="H105" s="172"/>
      <c r="I105" s="172"/>
    </row>
    <row r="106" spans="1:9" s="25" customFormat="1" ht="25.5">
      <c r="A106" s="644"/>
      <c r="B106" s="648" t="s">
        <v>939</v>
      </c>
      <c r="C106" s="579">
        <v>5049147</v>
      </c>
      <c r="D106" s="646"/>
      <c r="E106" s="647"/>
      <c r="F106" s="646"/>
      <c r="H106" s="172"/>
      <c r="I106" s="172"/>
    </row>
    <row r="107" spans="1:9" s="25" customFormat="1" ht="12.75">
      <c r="A107" s="644"/>
      <c r="B107" s="648"/>
      <c r="C107" s="579"/>
      <c r="D107" s="646"/>
      <c r="E107" s="647"/>
      <c r="F107" s="646"/>
      <c r="H107" s="172"/>
      <c r="I107" s="172"/>
    </row>
    <row r="108" spans="1:9" s="25" customFormat="1" ht="12.75">
      <c r="A108" s="644"/>
      <c r="B108" s="648"/>
      <c r="C108" s="646"/>
      <c r="D108" s="646"/>
      <c r="E108" s="647"/>
      <c r="F108" s="646"/>
      <c r="H108" s="172"/>
      <c r="I108" s="172"/>
    </row>
    <row r="109" spans="1:9" s="577" customFormat="1" ht="12.75">
      <c r="A109" s="629"/>
      <c r="B109" s="599"/>
      <c r="C109" s="599"/>
      <c r="D109" s="599"/>
      <c r="E109" s="599"/>
      <c r="F109" s="599"/>
      <c r="H109" s="331"/>
      <c r="I109" s="331"/>
    </row>
    <row r="110" spans="1:9" s="577" customFormat="1" ht="17.25" customHeight="1">
      <c r="A110" s="199" t="s">
        <v>940</v>
      </c>
      <c r="B110" s="443"/>
      <c r="C110" s="172"/>
      <c r="D110" s="194"/>
      <c r="E110" s="649"/>
      <c r="F110" s="449"/>
      <c r="H110" s="331"/>
      <c r="I110" s="331"/>
    </row>
    <row r="111" spans="1:9" s="577" customFormat="1" ht="17.25" customHeight="1">
      <c r="A111" s="199" t="s">
        <v>1632</v>
      </c>
      <c r="B111" s="443"/>
      <c r="C111" s="172"/>
      <c r="D111" s="194"/>
      <c r="E111" s="649"/>
      <c r="F111" s="449" t="s">
        <v>1633</v>
      </c>
      <c r="H111" s="331"/>
      <c r="I111" s="331"/>
    </row>
    <row r="112" spans="1:9" s="577" customFormat="1" ht="17.25" customHeight="1">
      <c r="A112" s="650"/>
      <c r="B112" s="521"/>
      <c r="C112" s="521"/>
      <c r="D112" s="521"/>
      <c r="E112" s="521"/>
      <c r="F112" s="521"/>
      <c r="H112" s="331"/>
      <c r="I112" s="331"/>
    </row>
    <row r="113" spans="1:8" ht="15.75">
      <c r="A113" s="443"/>
      <c r="B113" s="651"/>
      <c r="C113" s="15"/>
      <c r="D113" s="477"/>
      <c r="E113" s="652"/>
      <c r="F113" s="653"/>
      <c r="G113" s="13"/>
      <c r="H113" s="277"/>
    </row>
    <row r="114" spans="1:8" ht="15.75">
      <c r="A114" s="651"/>
      <c r="B114" s="651"/>
      <c r="C114" s="15"/>
      <c r="D114" s="477"/>
      <c r="E114" s="652"/>
      <c r="F114" s="653"/>
      <c r="G114" s="13"/>
      <c r="H114" s="277"/>
    </row>
    <row r="115" spans="1:9" s="577" customFormat="1" ht="17.25" customHeight="1">
      <c r="A115" s="56" t="s">
        <v>1576</v>
      </c>
      <c r="B115" s="56"/>
      <c r="C115" s="654"/>
      <c r="D115" s="655"/>
      <c r="E115" s="656"/>
      <c r="F115" s="657"/>
      <c r="H115" s="331"/>
      <c r="I115" s="331"/>
    </row>
    <row r="116" spans="1:9" s="577" customFormat="1" ht="17.25" customHeight="1">
      <c r="A116" s="23"/>
      <c r="B116" s="23"/>
      <c r="C116" s="654"/>
      <c r="D116" s="654"/>
      <c r="E116" s="658"/>
      <c r="F116" s="657"/>
      <c r="H116" s="331"/>
      <c r="I116" s="331"/>
    </row>
    <row r="117" spans="1:9" s="577" customFormat="1" ht="17.25" customHeight="1">
      <c r="A117" s="23"/>
      <c r="B117" s="23"/>
      <c r="C117" s="654"/>
      <c r="D117" s="654"/>
      <c r="E117" s="658"/>
      <c r="F117" s="657"/>
      <c r="H117" s="331"/>
      <c r="I117" s="331"/>
    </row>
    <row r="118" spans="1:9" s="577" customFormat="1" ht="17.25" customHeight="1">
      <c r="A118" s="23"/>
      <c r="B118" s="23"/>
      <c r="C118" s="654"/>
      <c r="D118" s="654"/>
      <c r="E118" s="658"/>
      <c r="F118" s="657"/>
      <c r="H118" s="331"/>
      <c r="I118" s="331"/>
    </row>
    <row r="119" spans="1:9" s="577" customFormat="1" ht="17.25" customHeight="1">
      <c r="A119" s="23"/>
      <c r="B119" s="23"/>
      <c r="C119" s="654"/>
      <c r="D119" s="654"/>
      <c r="E119" s="658"/>
      <c r="F119" s="657"/>
      <c r="H119" s="331"/>
      <c r="I119" s="331"/>
    </row>
    <row r="120" spans="1:9" s="25" customFormat="1" ht="12.75">
      <c r="A120" s="659"/>
      <c r="B120" s="23"/>
      <c r="C120" s="646"/>
      <c r="D120" s="646"/>
      <c r="E120" s="647"/>
      <c r="F120" s="646"/>
      <c r="H120" s="172"/>
      <c r="I120" s="172"/>
    </row>
    <row r="121" spans="1:2" ht="15.75">
      <c r="A121" s="644"/>
      <c r="B121" s="644"/>
    </row>
    <row r="128" ht="15.75">
      <c r="B128" s="662"/>
    </row>
    <row r="135" ht="15.75">
      <c r="B135" s="662"/>
    </row>
    <row r="139" ht="15.75">
      <c r="B139" s="662"/>
    </row>
    <row r="146" ht="15.75">
      <c r="B146" s="662"/>
    </row>
    <row r="153" ht="15.75">
      <c r="B153" s="662"/>
    </row>
    <row r="155" ht="15.75">
      <c r="B155" s="662"/>
    </row>
    <row r="157" ht="15.75">
      <c r="B157" s="662"/>
    </row>
    <row r="159" ht="15.75">
      <c r="B159" s="662"/>
    </row>
    <row r="161" ht="15.75">
      <c r="B161" s="662"/>
    </row>
    <row r="163" ht="15.75">
      <c r="B163" s="662"/>
    </row>
    <row r="165" ht="15.75">
      <c r="B165" s="662"/>
    </row>
    <row r="171" ht="15.75">
      <c r="B171" s="662"/>
    </row>
  </sheetData>
  <mergeCells count="8">
    <mergeCell ref="A1:F1"/>
    <mergeCell ref="A2:F2"/>
    <mergeCell ref="A4:F4"/>
    <mergeCell ref="A6:F6"/>
    <mergeCell ref="A7:F7"/>
    <mergeCell ref="A8:F8"/>
    <mergeCell ref="A9:F9"/>
    <mergeCell ref="A109:F109"/>
  </mergeCells>
  <printOptions/>
  <pageMargins left="0.75" right="0.75" top="1" bottom="1" header="0.5" footer="0.5"/>
  <pageSetup firstPageNumber="38" useFirstPageNumber="1" horizontalDpi="600" verticalDpi="600" orientation="portrait" paperSize="9" scale="84" r:id="rId1"/>
  <headerFooter alignWithMargins="0">
    <oddFooter>&amp;C&amp;"times,Regular"&amp;P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workbookViewId="0" topLeftCell="A1">
      <selection activeCell="A6" sqref="A6:F6"/>
    </sheetView>
  </sheetViews>
  <sheetFormatPr defaultColWidth="9.140625" defaultRowHeight="12.75"/>
  <cols>
    <col min="1" max="1" width="11.140625" style="282" customWidth="1"/>
    <col min="2" max="2" width="46.8515625" style="219" customWidth="1"/>
    <col min="3" max="3" width="12.7109375" style="282" customWidth="1"/>
    <col min="4" max="4" width="11.140625" style="282" customWidth="1"/>
    <col min="5" max="5" width="11.140625" style="63" customWidth="1"/>
    <col min="6" max="6" width="11.140625" style="282" customWidth="1"/>
    <col min="7" max="16384" width="9.140625" style="15" customWidth="1"/>
  </cols>
  <sheetData>
    <row r="1" spans="1:6" ht="12.75">
      <c r="A1" s="1076" t="s">
        <v>1577</v>
      </c>
      <c r="B1" s="1076"/>
      <c r="C1" s="1076"/>
      <c r="D1" s="1076"/>
      <c r="E1" s="1076"/>
      <c r="F1" s="1076"/>
    </row>
    <row r="2" spans="1:6" ht="15" customHeight="1">
      <c r="A2" s="1077" t="s">
        <v>1578</v>
      </c>
      <c r="B2" s="1077"/>
      <c r="C2" s="1077"/>
      <c r="D2" s="1077"/>
      <c r="E2" s="1077"/>
      <c r="F2" s="1077"/>
    </row>
    <row r="3" spans="1:6" ht="3.75" customHeight="1">
      <c r="A3" s="7"/>
      <c r="B3" s="8"/>
      <c r="C3" s="9"/>
      <c r="D3" s="9"/>
      <c r="E3" s="7"/>
      <c r="F3" s="7"/>
    </row>
    <row r="4" spans="1:6" s="3" customFormat="1" ht="12.75">
      <c r="A4" s="1078" t="s">
        <v>1579</v>
      </c>
      <c r="B4" s="1078"/>
      <c r="C4" s="1078"/>
      <c r="D4" s="1078"/>
      <c r="E4" s="1078"/>
      <c r="F4" s="1078"/>
    </row>
    <row r="5" spans="1:6" s="3" customFormat="1" ht="12.75">
      <c r="A5" s="12"/>
      <c r="B5" s="11"/>
      <c r="C5" s="11"/>
      <c r="D5" s="11"/>
      <c r="E5" s="11"/>
      <c r="F5" s="11"/>
    </row>
    <row r="6" spans="1:6" ht="17.25" customHeight="1">
      <c r="A6" s="1079" t="s">
        <v>1580</v>
      </c>
      <c r="B6" s="1079"/>
      <c r="C6" s="1079"/>
      <c r="D6" s="1079"/>
      <c r="E6" s="1079"/>
      <c r="F6" s="1079"/>
    </row>
    <row r="7" spans="1:6" ht="17.25" customHeight="1">
      <c r="A7" s="628" t="s">
        <v>942</v>
      </c>
      <c r="B7" s="628"/>
      <c r="C7" s="628"/>
      <c r="D7" s="628"/>
      <c r="E7" s="628"/>
      <c r="F7" s="628"/>
    </row>
    <row r="8" spans="1:6" ht="17.25" customHeight="1">
      <c r="A8" s="1074" t="s">
        <v>1730</v>
      </c>
      <c r="B8" s="1074"/>
      <c r="C8" s="1074"/>
      <c r="D8" s="1074"/>
      <c r="E8" s="1074"/>
      <c r="F8" s="1074"/>
    </row>
    <row r="9" spans="1:6" s="19" customFormat="1" ht="12.75">
      <c r="A9" s="1075" t="s">
        <v>1583</v>
      </c>
      <c r="B9" s="1075"/>
      <c r="C9" s="1075"/>
      <c r="D9" s="1075"/>
      <c r="E9" s="1075"/>
      <c r="F9" s="1075"/>
    </row>
    <row r="10" spans="1:6" s="19" customFormat="1" ht="12.75">
      <c r="A10" s="207" t="s">
        <v>1584</v>
      </c>
      <c r="B10" s="56"/>
      <c r="C10" s="20"/>
      <c r="D10" s="18"/>
      <c r="F10" s="21" t="s">
        <v>781</v>
      </c>
    </row>
    <row r="11" spans="1:6" s="25" customFormat="1" ht="12.75">
      <c r="A11" s="663"/>
      <c r="B11" s="664"/>
      <c r="C11" s="12"/>
      <c r="D11" s="12"/>
      <c r="F11" s="281" t="s">
        <v>943</v>
      </c>
    </row>
    <row r="12" spans="3:6" ht="15.75">
      <c r="C12" s="665"/>
      <c r="D12" s="665"/>
      <c r="F12" s="666" t="s">
        <v>1637</v>
      </c>
    </row>
    <row r="13" spans="1:6" s="25" customFormat="1" ht="57" customHeight="1">
      <c r="A13" s="592" t="s">
        <v>783</v>
      </c>
      <c r="B13" s="592" t="s">
        <v>784</v>
      </c>
      <c r="C13" s="592" t="s">
        <v>1515</v>
      </c>
      <c r="D13" s="592" t="s">
        <v>1640</v>
      </c>
      <c r="E13" s="594" t="s">
        <v>785</v>
      </c>
      <c r="F13" s="592" t="s">
        <v>1591</v>
      </c>
    </row>
    <row r="14" spans="1:6" s="25" customFormat="1" ht="12.75">
      <c r="A14" s="595">
        <v>1</v>
      </c>
      <c r="B14" s="592">
        <v>2</v>
      </c>
      <c r="C14" s="595">
        <v>3</v>
      </c>
      <c r="D14" s="592">
        <v>4</v>
      </c>
      <c r="E14" s="592">
        <v>5</v>
      </c>
      <c r="F14" s="592">
        <v>6</v>
      </c>
    </row>
    <row r="15" spans="1:6" s="25" customFormat="1" ht="24" customHeight="1">
      <c r="A15" s="667"/>
      <c r="B15" s="668" t="s">
        <v>944</v>
      </c>
      <c r="C15" s="634">
        <v>1044292670</v>
      </c>
      <c r="D15" s="634">
        <v>485541484</v>
      </c>
      <c r="E15" s="669">
        <v>46.49477085767536</v>
      </c>
      <c r="F15" s="634">
        <v>121187037</v>
      </c>
    </row>
    <row r="16" spans="1:6" s="25" customFormat="1" ht="16.5" customHeight="1">
      <c r="A16" s="670"/>
      <c r="B16" s="99" t="s">
        <v>945</v>
      </c>
      <c r="C16" s="634">
        <v>908632925</v>
      </c>
      <c r="D16" s="634">
        <v>407724975</v>
      </c>
      <c r="E16" s="669">
        <v>44.87235315625394</v>
      </c>
      <c r="F16" s="634">
        <v>99070391</v>
      </c>
    </row>
    <row r="17" spans="1:6" s="25" customFormat="1" ht="20.25" customHeight="1">
      <c r="A17" s="671" t="s">
        <v>1079</v>
      </c>
      <c r="B17" s="672" t="s">
        <v>1080</v>
      </c>
      <c r="C17" s="614">
        <v>96087258</v>
      </c>
      <c r="D17" s="614">
        <v>42401624</v>
      </c>
      <c r="E17" s="673">
        <v>44.12824851345014</v>
      </c>
      <c r="F17" s="50">
        <v>8595476</v>
      </c>
    </row>
    <row r="18" spans="1:6" s="25" customFormat="1" ht="18" customHeight="1">
      <c r="A18" s="671" t="s">
        <v>1081</v>
      </c>
      <c r="B18" s="671" t="s">
        <v>1082</v>
      </c>
      <c r="C18" s="614">
        <v>225302</v>
      </c>
      <c r="D18" s="614">
        <v>59626</v>
      </c>
      <c r="E18" s="673">
        <v>26.46492263717144</v>
      </c>
      <c r="F18" s="50">
        <v>9544</v>
      </c>
    </row>
    <row r="19" spans="1:6" s="25" customFormat="1" ht="18.75" customHeight="1">
      <c r="A19" s="671" t="s">
        <v>1083</v>
      </c>
      <c r="B19" s="671" t="s">
        <v>1084</v>
      </c>
      <c r="C19" s="614">
        <v>13327025</v>
      </c>
      <c r="D19" s="614">
        <v>5796260</v>
      </c>
      <c r="E19" s="673">
        <v>43.49252740202708</v>
      </c>
      <c r="F19" s="50">
        <v>1124536</v>
      </c>
    </row>
    <row r="20" spans="1:6" s="25" customFormat="1" ht="19.5" customHeight="1">
      <c r="A20" s="671" t="s">
        <v>1085</v>
      </c>
      <c r="B20" s="671" t="s">
        <v>1086</v>
      </c>
      <c r="C20" s="614">
        <v>394933046</v>
      </c>
      <c r="D20" s="614">
        <v>201761201</v>
      </c>
      <c r="E20" s="673">
        <v>51.08744457915025</v>
      </c>
      <c r="F20" s="50">
        <v>54560679</v>
      </c>
    </row>
    <row r="21" spans="1:6" s="25" customFormat="1" ht="17.25" customHeight="1">
      <c r="A21" s="671" t="s">
        <v>1087</v>
      </c>
      <c r="B21" s="671" t="s">
        <v>1088</v>
      </c>
      <c r="C21" s="614">
        <v>25703987</v>
      </c>
      <c r="D21" s="614">
        <v>11535707</v>
      </c>
      <c r="E21" s="673">
        <v>44.8790570894702</v>
      </c>
      <c r="F21" s="50">
        <v>2295368</v>
      </c>
    </row>
    <row r="22" spans="1:6" s="25" customFormat="1" ht="18" customHeight="1">
      <c r="A22" s="671" t="s">
        <v>1089</v>
      </c>
      <c r="B22" s="671" t="s">
        <v>1090</v>
      </c>
      <c r="C22" s="614">
        <v>73617835</v>
      </c>
      <c r="D22" s="614">
        <v>33358747</v>
      </c>
      <c r="E22" s="673">
        <v>45.31340401412239</v>
      </c>
      <c r="F22" s="50">
        <v>6098900</v>
      </c>
    </row>
    <row r="23" spans="1:6" s="25" customFormat="1" ht="43.5" customHeight="1">
      <c r="A23" s="671" t="s">
        <v>1091</v>
      </c>
      <c r="B23" s="671" t="s">
        <v>1506</v>
      </c>
      <c r="C23" s="614">
        <v>160144908</v>
      </c>
      <c r="D23" s="614">
        <v>56348815</v>
      </c>
      <c r="E23" s="673">
        <v>35.186142165694086</v>
      </c>
      <c r="F23" s="50">
        <v>14507118</v>
      </c>
    </row>
    <row r="24" spans="1:6" s="25" customFormat="1" ht="18.75" customHeight="1">
      <c r="A24" s="671" t="s">
        <v>1093</v>
      </c>
      <c r="B24" s="671" t="s">
        <v>946</v>
      </c>
      <c r="C24" s="614">
        <v>71729800</v>
      </c>
      <c r="D24" s="614">
        <v>28914792</v>
      </c>
      <c r="E24" s="673">
        <v>40.31071047179833</v>
      </c>
      <c r="F24" s="50">
        <v>6218140</v>
      </c>
    </row>
    <row r="25" spans="1:6" s="25" customFormat="1" ht="17.25" customHeight="1">
      <c r="A25" s="671" t="s">
        <v>1095</v>
      </c>
      <c r="B25" s="671" t="s">
        <v>1096</v>
      </c>
      <c r="C25" s="614">
        <v>1448990</v>
      </c>
      <c r="D25" s="614">
        <v>733745</v>
      </c>
      <c r="E25" s="673">
        <v>50.63837569617458</v>
      </c>
      <c r="F25" s="50">
        <v>20586</v>
      </c>
    </row>
    <row r="26" spans="1:6" s="25" customFormat="1" ht="17.25" customHeight="1">
      <c r="A26" s="671" t="s">
        <v>1097</v>
      </c>
      <c r="B26" s="671" t="s">
        <v>947</v>
      </c>
      <c r="C26" s="614">
        <v>1186942</v>
      </c>
      <c r="D26" s="614">
        <v>566281</v>
      </c>
      <c r="E26" s="673">
        <v>47.70923937311174</v>
      </c>
      <c r="F26" s="50">
        <v>117017</v>
      </c>
    </row>
    <row r="27" spans="1:6" s="25" customFormat="1" ht="30" customHeight="1">
      <c r="A27" s="671" t="s">
        <v>1099</v>
      </c>
      <c r="B27" s="671" t="s">
        <v>1100</v>
      </c>
      <c r="C27" s="614">
        <v>73451</v>
      </c>
      <c r="D27" s="614">
        <v>23894</v>
      </c>
      <c r="E27" s="673">
        <v>32.530530557786825</v>
      </c>
      <c r="F27" s="50">
        <v>6148</v>
      </c>
    </row>
    <row r="28" spans="1:6" s="25" customFormat="1" ht="18" customHeight="1">
      <c r="A28" s="671" t="s">
        <v>1101</v>
      </c>
      <c r="B28" s="671" t="s">
        <v>1102</v>
      </c>
      <c r="C28" s="614">
        <v>42073480</v>
      </c>
      <c r="D28" s="614">
        <v>17539842</v>
      </c>
      <c r="E28" s="673">
        <v>41.688593384716455</v>
      </c>
      <c r="F28" s="50">
        <v>3858280</v>
      </c>
    </row>
    <row r="29" spans="1:6" s="25" customFormat="1" ht="16.5" customHeight="1">
      <c r="A29" s="671" t="s">
        <v>1103</v>
      </c>
      <c r="B29" s="671" t="s">
        <v>1104</v>
      </c>
      <c r="C29" s="614">
        <v>11098872</v>
      </c>
      <c r="D29" s="614">
        <v>3907015</v>
      </c>
      <c r="E29" s="673">
        <v>35.201910608573556</v>
      </c>
      <c r="F29" s="50">
        <v>800021</v>
      </c>
    </row>
    <row r="30" spans="1:6" s="25" customFormat="1" ht="17.25" customHeight="1">
      <c r="A30" s="671" t="s">
        <v>948</v>
      </c>
      <c r="B30" s="246" t="s">
        <v>949</v>
      </c>
      <c r="C30" s="614">
        <v>8380913</v>
      </c>
      <c r="D30" s="614">
        <v>2588261</v>
      </c>
      <c r="E30" s="673">
        <v>30.882804773179245</v>
      </c>
      <c r="F30" s="50">
        <v>269192</v>
      </c>
    </row>
    <row r="31" spans="1:6" s="25" customFormat="1" ht="17.25" customHeight="1">
      <c r="A31" s="671" t="s">
        <v>950</v>
      </c>
      <c r="B31" s="246" t="s">
        <v>951</v>
      </c>
      <c r="C31" s="614">
        <v>4002504</v>
      </c>
      <c r="D31" s="614">
        <v>74131</v>
      </c>
      <c r="E31" s="673">
        <v>1.8521155756496432</v>
      </c>
      <c r="F31" s="50">
        <v>29676</v>
      </c>
    </row>
    <row r="32" spans="1:6" s="25" customFormat="1" ht="18" customHeight="1">
      <c r="A32" s="671" t="s">
        <v>952</v>
      </c>
      <c r="B32" s="671" t="s">
        <v>953</v>
      </c>
      <c r="C32" s="614">
        <v>4598612</v>
      </c>
      <c r="D32" s="614">
        <v>2115034</v>
      </c>
      <c r="E32" s="673">
        <v>45.992877850968945</v>
      </c>
      <c r="F32" s="50">
        <v>559710</v>
      </c>
    </row>
    <row r="33" spans="1:6" s="25" customFormat="1" ht="18" customHeight="1">
      <c r="A33" s="674"/>
      <c r="B33" s="668" t="s">
        <v>969</v>
      </c>
      <c r="C33" s="634">
        <v>135659745</v>
      </c>
      <c r="D33" s="634">
        <v>77816509</v>
      </c>
      <c r="E33" s="669">
        <v>57.36153270817368</v>
      </c>
      <c r="F33" s="634">
        <v>22116646</v>
      </c>
    </row>
    <row r="34" spans="1:6" s="25" customFormat="1" ht="18" customHeight="1">
      <c r="A34" s="671" t="s">
        <v>954</v>
      </c>
      <c r="B34" s="675" t="s">
        <v>955</v>
      </c>
      <c r="C34" s="614">
        <v>94712</v>
      </c>
      <c r="D34" s="614">
        <v>84985</v>
      </c>
      <c r="E34" s="673">
        <v>89.72991806740434</v>
      </c>
      <c r="F34" s="50">
        <v>505</v>
      </c>
    </row>
    <row r="35" spans="1:6" s="25" customFormat="1" ht="19.5" customHeight="1">
      <c r="A35" s="675" t="s">
        <v>956</v>
      </c>
      <c r="B35" s="675" t="s">
        <v>957</v>
      </c>
      <c r="C35" s="50">
        <v>86672611</v>
      </c>
      <c r="D35" s="50">
        <v>53419419</v>
      </c>
      <c r="E35" s="673">
        <v>61.633563802525806</v>
      </c>
      <c r="F35" s="50">
        <v>17971303</v>
      </c>
    </row>
    <row r="36" spans="1:6" s="25" customFormat="1" ht="26.25" customHeight="1">
      <c r="A36" s="676" t="s">
        <v>958</v>
      </c>
      <c r="B36" s="677" t="s">
        <v>959</v>
      </c>
      <c r="C36" s="607">
        <v>66520095</v>
      </c>
      <c r="D36" s="607">
        <v>41985739</v>
      </c>
      <c r="E36" s="678">
        <v>63.11737678666876</v>
      </c>
      <c r="F36" s="679">
        <v>14602649</v>
      </c>
    </row>
    <row r="37" spans="1:6" s="25" customFormat="1" ht="25.5" customHeight="1">
      <c r="A37" s="676" t="s">
        <v>960</v>
      </c>
      <c r="B37" s="677" t="s">
        <v>961</v>
      </c>
      <c r="C37" s="607">
        <v>2528945</v>
      </c>
      <c r="D37" s="607">
        <v>1132641</v>
      </c>
      <c r="E37" s="678">
        <v>44.787095013928734</v>
      </c>
      <c r="F37" s="679">
        <v>246341</v>
      </c>
    </row>
    <row r="38" spans="1:6" s="25" customFormat="1" ht="16.5" customHeight="1">
      <c r="A38" s="676" t="s">
        <v>962</v>
      </c>
      <c r="B38" s="677" t="s">
        <v>963</v>
      </c>
      <c r="C38" s="607">
        <v>17623571</v>
      </c>
      <c r="D38" s="607">
        <v>10301039</v>
      </c>
      <c r="E38" s="678">
        <v>58.4503503858554</v>
      </c>
      <c r="F38" s="679">
        <v>3122313</v>
      </c>
    </row>
    <row r="39" spans="1:6" s="25" customFormat="1" ht="15.75" customHeight="1">
      <c r="A39" s="671" t="s">
        <v>964</v>
      </c>
      <c r="B39" s="675" t="s">
        <v>965</v>
      </c>
      <c r="C39" s="614">
        <v>48892422</v>
      </c>
      <c r="D39" s="614">
        <v>24312105</v>
      </c>
      <c r="E39" s="673">
        <v>49.72571209501546</v>
      </c>
      <c r="F39" s="50">
        <v>4144838</v>
      </c>
    </row>
    <row r="40" spans="1:6" s="25" customFormat="1" ht="12.75">
      <c r="A40" s="680"/>
      <c r="B40" s="681"/>
      <c r="C40" s="544"/>
      <c r="D40" s="544"/>
      <c r="E40" s="682"/>
      <c r="F40" s="544"/>
    </row>
    <row r="41" spans="1:6" ht="15.75">
      <c r="A41" s="450"/>
      <c r="B41" s="272" t="s">
        <v>966</v>
      </c>
      <c r="C41" s="590"/>
      <c r="D41" s="590"/>
      <c r="E41" s="590"/>
      <c r="F41" s="590"/>
    </row>
    <row r="42" spans="1:6" ht="15.75">
      <c r="A42" s="650"/>
      <c r="B42" s="521"/>
      <c r="C42" s="521"/>
      <c r="D42" s="521"/>
      <c r="E42" s="521"/>
      <c r="F42" s="521"/>
    </row>
    <row r="43" spans="1:6" ht="15.75">
      <c r="A43" s="650"/>
      <c r="B43" s="521"/>
      <c r="C43" s="521"/>
      <c r="D43" s="521"/>
      <c r="E43" s="521"/>
      <c r="F43" s="521"/>
    </row>
    <row r="44" spans="1:6" ht="15.75">
      <c r="A44" s="443" t="s">
        <v>967</v>
      </c>
      <c r="B44" s="199"/>
      <c r="C44" s="199"/>
      <c r="D44" s="201"/>
      <c r="E44" s="683"/>
      <c r="F44" s="449"/>
    </row>
    <row r="45" spans="1:6" ht="15.75">
      <c r="A45" s="443" t="s">
        <v>968</v>
      </c>
      <c r="B45" s="199"/>
      <c r="C45" s="199"/>
      <c r="D45" s="201"/>
      <c r="E45" s="683"/>
      <c r="F45" s="449" t="s">
        <v>1633</v>
      </c>
    </row>
    <row r="46" spans="1:6" ht="15.75">
      <c r="A46" s="443"/>
      <c r="B46" s="199"/>
      <c r="C46" s="199"/>
      <c r="D46" s="201"/>
      <c r="E46" s="683"/>
      <c r="F46" s="449"/>
    </row>
    <row r="47" spans="1:6" s="25" customFormat="1" ht="12.75">
      <c r="A47" s="56" t="s">
        <v>1576</v>
      </c>
      <c r="B47" s="272"/>
      <c r="C47" s="172"/>
      <c r="D47" s="172"/>
      <c r="E47" s="684"/>
      <c r="F47" s="194"/>
    </row>
    <row r="48" spans="1:6" s="25" customFormat="1" ht="12.75">
      <c r="A48" s="172"/>
      <c r="B48" s="272"/>
      <c r="C48" s="172"/>
      <c r="D48" s="172"/>
      <c r="E48" s="685"/>
      <c r="F48" s="172"/>
    </row>
    <row r="49" spans="2:5" s="25" customFormat="1" ht="12.75">
      <c r="B49" s="27"/>
      <c r="E49" s="686"/>
    </row>
    <row r="50" s="25" customFormat="1" ht="12.75">
      <c r="E50" s="686"/>
    </row>
    <row r="51" s="25" customFormat="1" ht="12.75">
      <c r="E51" s="686"/>
    </row>
    <row r="52" spans="2:6" s="25" customFormat="1" ht="12.75">
      <c r="B52" s="27"/>
      <c r="C52" s="644"/>
      <c r="D52" s="644"/>
      <c r="E52" s="647"/>
      <c r="F52" s="644"/>
    </row>
    <row r="53" spans="1:6" s="25" customFormat="1" ht="12.75">
      <c r="A53" s="644"/>
      <c r="B53" s="687"/>
      <c r="C53" s="644"/>
      <c r="D53" s="644"/>
      <c r="E53" s="647"/>
      <c r="F53" s="644"/>
    </row>
    <row r="54" spans="1:6" s="25" customFormat="1" ht="12.75">
      <c r="A54" s="644"/>
      <c r="B54" s="645"/>
      <c r="C54" s="644"/>
      <c r="D54" s="644"/>
      <c r="E54" s="647"/>
      <c r="F54" s="644"/>
    </row>
    <row r="55" spans="1:6" s="25" customFormat="1" ht="12.75">
      <c r="A55" s="644"/>
      <c r="B55" s="688"/>
      <c r="C55" s="644"/>
      <c r="D55" s="644"/>
      <c r="E55" s="647"/>
      <c r="F55" s="644"/>
    </row>
    <row r="56" spans="1:6" s="25" customFormat="1" ht="12.75">
      <c r="A56" s="644"/>
      <c r="B56" s="645"/>
      <c r="C56" s="644"/>
      <c r="D56" s="644"/>
      <c r="E56" s="647"/>
      <c r="F56" s="644"/>
    </row>
    <row r="57" spans="1:6" s="25" customFormat="1" ht="12.75">
      <c r="A57" s="644"/>
      <c r="B57" s="645"/>
      <c r="C57" s="644"/>
      <c r="D57" s="644"/>
      <c r="E57" s="647"/>
      <c r="F57" s="644"/>
    </row>
    <row r="58" spans="1:6" s="25" customFormat="1" ht="12.75">
      <c r="A58" s="644"/>
      <c r="B58" s="645"/>
      <c r="C58" s="644"/>
      <c r="D58" s="644"/>
      <c r="E58" s="647"/>
      <c r="F58" s="644"/>
    </row>
    <row r="59" spans="1:6" s="25" customFormat="1" ht="12.75">
      <c r="A59" s="644"/>
      <c r="B59" s="645"/>
      <c r="C59" s="644"/>
      <c r="D59" s="644"/>
      <c r="E59" s="647"/>
      <c r="F59" s="644"/>
    </row>
    <row r="60" spans="1:6" s="25" customFormat="1" ht="12.75">
      <c r="A60" s="644"/>
      <c r="C60" s="644"/>
      <c r="D60" s="644"/>
      <c r="E60" s="647"/>
      <c r="F60" s="644"/>
    </row>
    <row r="61" spans="1:6" s="25" customFormat="1" ht="12.75">
      <c r="A61" s="644"/>
      <c r="C61" s="644"/>
      <c r="D61" s="644"/>
      <c r="E61" s="647"/>
      <c r="F61" s="644"/>
    </row>
    <row r="62" spans="1:6" s="25" customFormat="1" ht="12.75">
      <c r="A62" s="644"/>
      <c r="B62" s="688"/>
      <c r="C62" s="644"/>
      <c r="D62" s="644"/>
      <c r="E62" s="647"/>
      <c r="F62" s="644"/>
    </row>
    <row r="63" spans="1:6" s="25" customFormat="1" ht="12.75">
      <c r="A63" s="644"/>
      <c r="B63" s="645"/>
      <c r="C63" s="644"/>
      <c r="D63" s="644"/>
      <c r="E63" s="647"/>
      <c r="F63" s="644"/>
    </row>
    <row r="64" spans="1:6" s="25" customFormat="1" ht="12.75">
      <c r="A64" s="644"/>
      <c r="B64" s="645"/>
      <c r="C64" s="644"/>
      <c r="D64" s="644"/>
      <c r="E64" s="647"/>
      <c r="F64" s="644"/>
    </row>
    <row r="65" spans="1:6" s="25" customFormat="1" ht="12.75">
      <c r="A65" s="644"/>
      <c r="B65" s="645"/>
      <c r="C65" s="644"/>
      <c r="D65" s="644"/>
      <c r="E65" s="647"/>
      <c r="F65" s="644"/>
    </row>
    <row r="66" spans="1:6" s="25" customFormat="1" ht="12.75">
      <c r="A66" s="644"/>
      <c r="B66" s="688"/>
      <c r="C66" s="644"/>
      <c r="D66" s="644"/>
      <c r="E66" s="647"/>
      <c r="F66" s="644"/>
    </row>
    <row r="67" spans="1:6" s="25" customFormat="1" ht="12.75">
      <c r="A67" s="644"/>
      <c r="B67" s="645"/>
      <c r="C67" s="644"/>
      <c r="D67" s="644"/>
      <c r="E67" s="647"/>
      <c r="F67" s="644"/>
    </row>
    <row r="68" spans="1:6" s="25" customFormat="1" ht="12.75">
      <c r="A68" s="644"/>
      <c r="B68" s="645"/>
      <c r="C68" s="644"/>
      <c r="D68" s="644"/>
      <c r="E68" s="647"/>
      <c r="F68" s="644"/>
    </row>
    <row r="69" spans="1:6" s="25" customFormat="1" ht="12.75">
      <c r="A69" s="644"/>
      <c r="B69" s="645"/>
      <c r="C69" s="644"/>
      <c r="D69" s="644"/>
      <c r="E69" s="647"/>
      <c r="F69" s="644"/>
    </row>
    <row r="70" spans="1:6" s="25" customFormat="1" ht="12.75">
      <c r="A70" s="644"/>
      <c r="B70" s="645"/>
      <c r="C70" s="644"/>
      <c r="D70" s="644"/>
      <c r="E70" s="647"/>
      <c r="F70" s="644"/>
    </row>
    <row r="71" spans="1:6" s="25" customFormat="1" ht="12.75">
      <c r="A71" s="644"/>
      <c r="B71" s="645"/>
      <c r="C71" s="644"/>
      <c r="D71" s="644"/>
      <c r="E71" s="647"/>
      <c r="F71" s="644"/>
    </row>
    <row r="72" spans="1:6" s="25" customFormat="1" ht="12.75">
      <c r="A72" s="644"/>
      <c r="B72" s="645"/>
      <c r="C72" s="644"/>
      <c r="D72" s="644"/>
      <c r="E72" s="647"/>
      <c r="F72" s="644"/>
    </row>
    <row r="73" spans="1:6" s="25" customFormat="1" ht="12.75">
      <c r="A73" s="644"/>
      <c r="B73" s="688"/>
      <c r="C73" s="644"/>
      <c r="D73" s="644"/>
      <c r="E73" s="647"/>
      <c r="F73" s="644"/>
    </row>
    <row r="74" spans="1:6" s="25" customFormat="1" ht="12.75">
      <c r="A74" s="644"/>
      <c r="B74" s="645"/>
      <c r="C74" s="644"/>
      <c r="D74" s="644"/>
      <c r="E74" s="647"/>
      <c r="F74" s="644"/>
    </row>
    <row r="75" spans="1:6" s="25" customFormat="1" ht="12.75">
      <c r="A75" s="644"/>
      <c r="B75" s="645"/>
      <c r="C75" s="644"/>
      <c r="D75" s="644"/>
      <c r="E75" s="647"/>
      <c r="F75" s="644"/>
    </row>
    <row r="76" spans="1:6" s="25" customFormat="1" ht="12.75">
      <c r="A76" s="644"/>
      <c r="B76" s="645"/>
      <c r="C76" s="644"/>
      <c r="D76" s="644"/>
      <c r="E76" s="647"/>
      <c r="F76" s="644"/>
    </row>
    <row r="77" spans="1:6" s="25" customFormat="1" ht="12.75">
      <c r="A77" s="644"/>
      <c r="B77" s="645"/>
      <c r="C77" s="644"/>
      <c r="D77" s="644"/>
      <c r="E77" s="647"/>
      <c r="F77" s="644"/>
    </row>
    <row r="78" spans="1:6" s="25" customFormat="1" ht="12.75">
      <c r="A78" s="644"/>
      <c r="B78" s="645"/>
      <c r="C78" s="644"/>
      <c r="D78" s="644"/>
      <c r="E78" s="647"/>
      <c r="F78" s="644"/>
    </row>
    <row r="79" spans="1:6" s="25" customFormat="1" ht="12.75">
      <c r="A79" s="644"/>
      <c r="B79" s="645"/>
      <c r="C79" s="644"/>
      <c r="D79" s="644"/>
      <c r="E79" s="647"/>
      <c r="F79" s="644"/>
    </row>
    <row r="80" spans="1:6" s="25" customFormat="1" ht="12.75">
      <c r="A80" s="644"/>
      <c r="B80" s="688"/>
      <c r="C80" s="644"/>
      <c r="D80" s="644"/>
      <c r="E80" s="647"/>
      <c r="F80" s="644"/>
    </row>
    <row r="81" spans="1:6" s="25" customFormat="1" ht="12.75">
      <c r="A81" s="644"/>
      <c r="B81" s="645"/>
      <c r="C81" s="644"/>
      <c r="D81" s="644"/>
      <c r="E81" s="647"/>
      <c r="F81" s="644"/>
    </row>
    <row r="82" spans="1:6" s="25" customFormat="1" ht="12.75">
      <c r="A82" s="644"/>
      <c r="B82" s="688"/>
      <c r="C82" s="644"/>
      <c r="D82" s="644"/>
      <c r="E82" s="647"/>
      <c r="F82" s="644"/>
    </row>
    <row r="83" spans="1:6" s="25" customFormat="1" ht="12.75">
      <c r="A83" s="644"/>
      <c r="B83" s="645"/>
      <c r="C83" s="644"/>
      <c r="D83" s="644"/>
      <c r="E83" s="647"/>
      <c r="F83" s="644"/>
    </row>
    <row r="84" spans="1:6" s="25" customFormat="1" ht="12.75">
      <c r="A84" s="644"/>
      <c r="B84" s="688"/>
      <c r="C84" s="644"/>
      <c r="D84" s="644"/>
      <c r="E84" s="647"/>
      <c r="F84" s="644"/>
    </row>
    <row r="85" spans="1:6" s="25" customFormat="1" ht="12.75">
      <c r="A85" s="644"/>
      <c r="B85" s="645"/>
      <c r="C85" s="644"/>
      <c r="D85" s="644"/>
      <c r="E85" s="647"/>
      <c r="F85" s="644"/>
    </row>
    <row r="86" spans="1:6" s="25" customFormat="1" ht="12.75">
      <c r="A86" s="644"/>
      <c r="B86" s="688"/>
      <c r="C86" s="644"/>
      <c r="D86" s="644"/>
      <c r="E86" s="647"/>
      <c r="F86" s="644"/>
    </row>
    <row r="87" spans="1:6" s="25" customFormat="1" ht="12.75">
      <c r="A87" s="644"/>
      <c r="B87" s="645"/>
      <c r="C87" s="644"/>
      <c r="D87" s="644"/>
      <c r="E87" s="647"/>
      <c r="F87" s="644"/>
    </row>
    <row r="88" spans="1:6" s="25" customFormat="1" ht="12.75">
      <c r="A88" s="644"/>
      <c r="B88" s="688"/>
      <c r="C88" s="644"/>
      <c r="D88" s="644"/>
      <c r="E88" s="647"/>
      <c r="F88" s="644"/>
    </row>
    <row r="89" spans="1:6" s="25" customFormat="1" ht="12.75">
      <c r="A89" s="644"/>
      <c r="B89" s="645"/>
      <c r="C89" s="644"/>
      <c r="D89" s="644"/>
      <c r="E89" s="647"/>
      <c r="F89" s="644"/>
    </row>
    <row r="90" spans="1:6" s="25" customFormat="1" ht="12.75">
      <c r="A90" s="644"/>
      <c r="B90" s="688"/>
      <c r="C90" s="644"/>
      <c r="D90" s="644"/>
      <c r="E90" s="647"/>
      <c r="F90" s="644"/>
    </row>
    <row r="91" spans="1:6" s="25" customFormat="1" ht="12.75">
      <c r="A91" s="644"/>
      <c r="B91" s="645"/>
      <c r="C91" s="644"/>
      <c r="D91" s="644"/>
      <c r="E91" s="647"/>
      <c r="F91" s="644"/>
    </row>
    <row r="92" spans="1:6" s="25" customFormat="1" ht="12.75">
      <c r="A92" s="644"/>
      <c r="B92" s="688"/>
      <c r="C92" s="644"/>
      <c r="D92" s="644"/>
      <c r="E92" s="647"/>
      <c r="F92" s="644"/>
    </row>
    <row r="93" spans="1:6" s="25" customFormat="1" ht="12.75">
      <c r="A93" s="644"/>
      <c r="B93" s="645"/>
      <c r="C93" s="644"/>
      <c r="D93" s="644"/>
      <c r="E93" s="647"/>
      <c r="F93" s="644"/>
    </row>
    <row r="94" spans="1:6" s="25" customFormat="1" ht="12.75">
      <c r="A94" s="644"/>
      <c r="B94" s="645"/>
      <c r="C94" s="644"/>
      <c r="D94" s="644"/>
      <c r="E94" s="647"/>
      <c r="F94" s="644"/>
    </row>
    <row r="95" spans="1:6" s="25" customFormat="1" ht="12.75">
      <c r="A95" s="644"/>
      <c r="B95" s="645"/>
      <c r="C95" s="644"/>
      <c r="D95" s="644"/>
      <c r="E95" s="647"/>
      <c r="F95" s="644"/>
    </row>
    <row r="96" spans="1:6" s="25" customFormat="1" ht="12.75">
      <c r="A96" s="644"/>
      <c r="B96" s="645"/>
      <c r="C96" s="644"/>
      <c r="D96" s="644"/>
      <c r="E96" s="647"/>
      <c r="F96" s="644"/>
    </row>
    <row r="97" spans="1:6" s="25" customFormat="1" ht="12.75">
      <c r="A97" s="644"/>
      <c r="B97" s="645"/>
      <c r="C97" s="644"/>
      <c r="D97" s="644"/>
      <c r="E97" s="647"/>
      <c r="F97" s="644"/>
    </row>
    <row r="98" spans="1:6" s="25" customFormat="1" ht="12.75">
      <c r="A98" s="644"/>
      <c r="B98" s="688"/>
      <c r="C98" s="644"/>
      <c r="D98" s="644"/>
      <c r="E98" s="647"/>
      <c r="F98" s="644"/>
    </row>
    <row r="99" spans="1:6" s="25" customFormat="1" ht="12.75">
      <c r="A99" s="644"/>
      <c r="B99" s="645"/>
      <c r="C99" s="644"/>
      <c r="D99" s="644"/>
      <c r="E99" s="647"/>
      <c r="F99" s="644"/>
    </row>
    <row r="100" spans="1:6" s="25" customFormat="1" ht="12.75">
      <c r="A100" s="644"/>
      <c r="B100" s="645"/>
      <c r="C100" s="644"/>
      <c r="D100" s="644"/>
      <c r="E100" s="647"/>
      <c r="F100" s="644"/>
    </row>
    <row r="101" spans="1:6" s="25" customFormat="1" ht="12.75">
      <c r="A101" s="644"/>
      <c r="B101" s="645"/>
      <c r="C101" s="644"/>
      <c r="D101" s="644"/>
      <c r="E101" s="647"/>
      <c r="F101" s="644"/>
    </row>
    <row r="102" spans="1:6" s="25" customFormat="1" ht="12.75">
      <c r="A102" s="644"/>
      <c r="B102" s="645"/>
      <c r="C102" s="644"/>
      <c r="D102" s="644"/>
      <c r="E102" s="647"/>
      <c r="F102" s="644"/>
    </row>
    <row r="103" spans="1:6" s="25" customFormat="1" ht="12.75">
      <c r="A103" s="644"/>
      <c r="B103" s="645"/>
      <c r="C103" s="644"/>
      <c r="D103" s="644"/>
      <c r="E103" s="647"/>
      <c r="F103" s="644"/>
    </row>
    <row r="104" spans="1:6" s="25" customFormat="1" ht="12.75">
      <c r="A104" s="644"/>
      <c r="B104" s="645"/>
      <c r="C104" s="644"/>
      <c r="D104" s="644"/>
      <c r="E104" s="647"/>
      <c r="F104" s="644"/>
    </row>
    <row r="105" spans="1:6" s="25" customFormat="1" ht="12.75">
      <c r="A105" s="644"/>
      <c r="B105" s="645"/>
      <c r="C105" s="644"/>
      <c r="D105" s="644"/>
      <c r="E105" s="647"/>
      <c r="F105" s="644"/>
    </row>
    <row r="106" spans="1:6" s="25" customFormat="1" ht="12.75">
      <c r="A106" s="644"/>
      <c r="B106" s="645"/>
      <c r="C106" s="644"/>
      <c r="D106" s="644"/>
      <c r="E106" s="647"/>
      <c r="F106" s="644"/>
    </row>
    <row r="107" spans="1:6" s="25" customFormat="1" ht="12.75">
      <c r="A107" s="644"/>
      <c r="B107" s="645"/>
      <c r="C107" s="644"/>
      <c r="D107" s="644"/>
      <c r="E107" s="647"/>
      <c r="F107" s="644"/>
    </row>
    <row r="108" spans="1:6" s="25" customFormat="1" ht="12.75">
      <c r="A108" s="644"/>
      <c r="B108" s="645"/>
      <c r="C108" s="644"/>
      <c r="D108" s="644"/>
      <c r="E108" s="647"/>
      <c r="F108" s="644"/>
    </row>
    <row r="109" spans="1:6" s="25" customFormat="1" ht="12.75">
      <c r="A109" s="644"/>
      <c r="B109" s="645"/>
      <c r="C109" s="644"/>
      <c r="D109" s="644"/>
      <c r="E109" s="647"/>
      <c r="F109" s="644"/>
    </row>
    <row r="110" spans="1:6" s="25" customFormat="1" ht="12.75">
      <c r="A110" s="644"/>
      <c r="B110" s="645"/>
      <c r="C110" s="644"/>
      <c r="D110" s="644"/>
      <c r="E110" s="647"/>
      <c r="F110" s="644"/>
    </row>
    <row r="111" spans="1:6" s="25" customFormat="1" ht="12.75">
      <c r="A111" s="644"/>
      <c r="B111" s="645"/>
      <c r="C111" s="644"/>
      <c r="D111" s="644"/>
      <c r="E111" s="647"/>
      <c r="F111" s="644"/>
    </row>
    <row r="112" spans="1:6" s="25" customFormat="1" ht="12.75">
      <c r="A112" s="644"/>
      <c r="B112" s="645"/>
      <c r="C112" s="644"/>
      <c r="D112" s="644"/>
      <c r="E112" s="647"/>
      <c r="F112" s="644"/>
    </row>
    <row r="113" spans="1:6" s="25" customFormat="1" ht="12.75">
      <c r="A113" s="644"/>
      <c r="B113" s="645"/>
      <c r="C113" s="644"/>
      <c r="D113" s="644"/>
      <c r="E113" s="647"/>
      <c r="F113" s="644"/>
    </row>
    <row r="114" spans="1:6" s="25" customFormat="1" ht="12.75">
      <c r="A114" s="644"/>
      <c r="B114" s="645"/>
      <c r="C114" s="644"/>
      <c r="D114" s="644"/>
      <c r="E114" s="647"/>
      <c r="F114" s="644"/>
    </row>
    <row r="115" spans="1:6" s="25" customFormat="1" ht="12.75">
      <c r="A115" s="644"/>
      <c r="B115" s="645"/>
      <c r="C115" s="644"/>
      <c r="D115" s="644"/>
      <c r="E115" s="647"/>
      <c r="F115" s="644"/>
    </row>
    <row r="116" spans="1:6" s="25" customFormat="1" ht="12.75">
      <c r="A116" s="644"/>
      <c r="B116" s="645"/>
      <c r="C116" s="644"/>
      <c r="D116" s="644"/>
      <c r="E116" s="647"/>
      <c r="F116" s="644"/>
    </row>
    <row r="117" spans="1:6" s="25" customFormat="1" ht="12.75">
      <c r="A117" s="644"/>
      <c r="B117" s="645"/>
      <c r="C117" s="644"/>
      <c r="D117" s="644"/>
      <c r="E117" s="647"/>
      <c r="F117" s="644"/>
    </row>
    <row r="118" spans="1:6" s="25" customFormat="1" ht="12.75">
      <c r="A118" s="644"/>
      <c r="B118" s="645"/>
      <c r="C118" s="644"/>
      <c r="D118" s="644"/>
      <c r="E118" s="647"/>
      <c r="F118" s="644"/>
    </row>
    <row r="119" spans="1:6" s="25" customFormat="1" ht="12.75">
      <c r="A119" s="644"/>
      <c r="B119" s="645"/>
      <c r="C119" s="644"/>
      <c r="D119" s="644"/>
      <c r="E119" s="647"/>
      <c r="F119" s="644"/>
    </row>
    <row r="120" spans="1:6" s="25" customFormat="1" ht="12.75">
      <c r="A120" s="644"/>
      <c r="B120" s="645"/>
      <c r="C120" s="644"/>
      <c r="D120" s="644"/>
      <c r="E120" s="647"/>
      <c r="F120" s="644"/>
    </row>
    <row r="121" spans="1:6" s="25" customFormat="1" ht="12.75">
      <c r="A121" s="644"/>
      <c r="B121" s="645"/>
      <c r="C121" s="644"/>
      <c r="D121" s="644"/>
      <c r="E121" s="647"/>
      <c r="F121" s="644"/>
    </row>
    <row r="122" spans="1:6" s="25" customFormat="1" ht="12.75">
      <c r="A122" s="644"/>
      <c r="B122" s="645"/>
      <c r="C122" s="644"/>
      <c r="D122" s="644"/>
      <c r="E122" s="647"/>
      <c r="F122" s="644"/>
    </row>
    <row r="123" spans="1:6" s="25" customFormat="1" ht="12.75">
      <c r="A123" s="644"/>
      <c r="B123" s="645"/>
      <c r="C123" s="644"/>
      <c r="D123" s="644"/>
      <c r="E123" s="647"/>
      <c r="F123" s="644"/>
    </row>
    <row r="124" spans="1:6" s="25" customFormat="1" ht="12.75">
      <c r="A124" s="644"/>
      <c r="B124" s="645"/>
      <c r="C124" s="644"/>
      <c r="D124" s="644"/>
      <c r="E124" s="647"/>
      <c r="F124" s="644"/>
    </row>
    <row r="125" spans="1:6" s="25" customFormat="1" ht="12.75">
      <c r="A125" s="644"/>
      <c r="B125" s="645"/>
      <c r="C125" s="644"/>
      <c r="D125" s="644"/>
      <c r="E125" s="647"/>
      <c r="F125" s="644"/>
    </row>
    <row r="126" spans="1:6" s="25" customFormat="1" ht="12.75">
      <c r="A126" s="644"/>
      <c r="B126" s="645"/>
      <c r="C126" s="644"/>
      <c r="D126" s="644"/>
      <c r="E126" s="647"/>
      <c r="F126" s="644"/>
    </row>
    <row r="127" spans="1:6" s="25" customFormat="1" ht="12.75">
      <c r="A127" s="644"/>
      <c r="B127" s="645"/>
      <c r="C127" s="644"/>
      <c r="D127" s="644"/>
      <c r="E127" s="647"/>
      <c r="F127" s="644"/>
    </row>
    <row r="128" spans="1:6" s="25" customFormat="1" ht="12.75">
      <c r="A128" s="644"/>
      <c r="B128" s="645"/>
      <c r="C128" s="644"/>
      <c r="D128" s="644"/>
      <c r="E128" s="647"/>
      <c r="F128" s="644"/>
    </row>
    <row r="129" spans="1:6" s="25" customFormat="1" ht="12.75">
      <c r="A129" s="644"/>
      <c r="B129" s="645"/>
      <c r="C129" s="644"/>
      <c r="D129" s="644"/>
      <c r="E129" s="647"/>
      <c r="F129" s="644"/>
    </row>
    <row r="130" spans="1:6" s="25" customFormat="1" ht="12.75">
      <c r="A130" s="644"/>
      <c r="B130" s="645"/>
      <c r="C130" s="644"/>
      <c r="D130" s="644"/>
      <c r="E130" s="647"/>
      <c r="F130" s="644"/>
    </row>
    <row r="131" spans="1:6" s="25" customFormat="1" ht="12.75">
      <c r="A131" s="644"/>
      <c r="B131" s="645"/>
      <c r="C131" s="644"/>
      <c r="D131" s="644"/>
      <c r="E131" s="647"/>
      <c r="F131" s="644"/>
    </row>
    <row r="132" spans="1:6" s="25" customFormat="1" ht="12.75">
      <c r="A132" s="644"/>
      <c r="B132" s="645"/>
      <c r="C132" s="644"/>
      <c r="D132" s="644"/>
      <c r="E132" s="647"/>
      <c r="F132" s="644"/>
    </row>
    <row r="133" spans="1:6" s="25" customFormat="1" ht="12.75">
      <c r="A133" s="644"/>
      <c r="B133" s="645"/>
      <c r="C133" s="644"/>
      <c r="D133" s="644"/>
      <c r="E133" s="647"/>
      <c r="F133" s="644"/>
    </row>
    <row r="134" spans="1:6" s="25" customFormat="1" ht="12.75">
      <c r="A134" s="644"/>
      <c r="B134" s="645"/>
      <c r="C134" s="644"/>
      <c r="D134" s="644"/>
      <c r="E134" s="647"/>
      <c r="F134" s="644"/>
    </row>
    <row r="135" spans="1:6" s="25" customFormat="1" ht="12.75">
      <c r="A135" s="644"/>
      <c r="B135" s="645"/>
      <c r="C135" s="644"/>
      <c r="D135" s="644"/>
      <c r="E135" s="647"/>
      <c r="F135" s="644"/>
    </row>
    <row r="136" spans="1:6" s="25" customFormat="1" ht="12.75">
      <c r="A136" s="644"/>
      <c r="B136" s="645"/>
      <c r="C136" s="644"/>
      <c r="D136" s="644"/>
      <c r="E136" s="647"/>
      <c r="F136" s="644"/>
    </row>
    <row r="137" spans="1:6" s="25" customFormat="1" ht="12.75">
      <c r="A137" s="644"/>
      <c r="B137" s="645"/>
      <c r="C137" s="644"/>
      <c r="D137" s="644"/>
      <c r="E137" s="647"/>
      <c r="F137" s="644"/>
    </row>
    <row r="138" spans="1:6" s="25" customFormat="1" ht="12.75">
      <c r="A138" s="644"/>
      <c r="B138" s="645"/>
      <c r="C138" s="644"/>
      <c r="D138" s="644"/>
      <c r="E138" s="647"/>
      <c r="F138" s="644"/>
    </row>
    <row r="139" spans="1:6" s="25" customFormat="1" ht="12.75">
      <c r="A139" s="644"/>
      <c r="B139" s="645"/>
      <c r="C139" s="644"/>
      <c r="D139" s="644"/>
      <c r="E139" s="647"/>
      <c r="F139" s="644"/>
    </row>
    <row r="140" spans="1:6" s="25" customFormat="1" ht="12.75">
      <c r="A140" s="644"/>
      <c r="B140" s="645"/>
      <c r="C140" s="644"/>
      <c r="D140" s="644"/>
      <c r="E140" s="647"/>
      <c r="F140" s="644"/>
    </row>
    <row r="141" spans="1:6" s="25" customFormat="1" ht="12.75">
      <c r="A141" s="644"/>
      <c r="B141" s="645"/>
      <c r="C141" s="644"/>
      <c r="D141" s="644"/>
      <c r="E141" s="647"/>
      <c r="F141" s="644"/>
    </row>
    <row r="142" spans="1:6" s="25" customFormat="1" ht="12.75">
      <c r="A142" s="644"/>
      <c r="B142" s="645"/>
      <c r="C142" s="644"/>
      <c r="D142" s="644"/>
      <c r="E142" s="647"/>
      <c r="F142" s="644"/>
    </row>
    <row r="143" spans="1:6" s="25" customFormat="1" ht="12.75">
      <c r="A143" s="644"/>
      <c r="B143" s="645"/>
      <c r="C143" s="644"/>
      <c r="D143" s="644"/>
      <c r="E143" s="647"/>
      <c r="F143" s="644"/>
    </row>
    <row r="144" spans="1:6" s="25" customFormat="1" ht="12.75">
      <c r="A144" s="644"/>
      <c r="B144" s="645"/>
      <c r="C144" s="644"/>
      <c r="D144" s="644"/>
      <c r="E144" s="647"/>
      <c r="F144" s="644"/>
    </row>
    <row r="145" spans="1:6" s="25" customFormat="1" ht="12.75">
      <c r="A145" s="644"/>
      <c r="B145" s="645"/>
      <c r="C145" s="644"/>
      <c r="D145" s="644"/>
      <c r="E145" s="647"/>
      <c r="F145" s="644"/>
    </row>
    <row r="146" spans="1:6" s="25" customFormat="1" ht="12.75">
      <c r="A146" s="644"/>
      <c r="B146" s="645"/>
      <c r="C146" s="644"/>
      <c r="D146" s="644"/>
      <c r="E146" s="647"/>
      <c r="F146" s="644"/>
    </row>
    <row r="147" spans="1:6" s="25" customFormat="1" ht="12.75">
      <c r="A147" s="644"/>
      <c r="B147" s="645"/>
      <c r="C147" s="644"/>
      <c r="D147" s="644"/>
      <c r="E147" s="647"/>
      <c r="F147" s="644"/>
    </row>
    <row r="148" spans="1:6" s="25" customFormat="1" ht="12.75">
      <c r="A148" s="644"/>
      <c r="B148" s="645"/>
      <c r="C148" s="644"/>
      <c r="D148" s="644"/>
      <c r="E148" s="647"/>
      <c r="F148" s="644"/>
    </row>
    <row r="149" spans="1:6" s="25" customFormat="1" ht="12.75">
      <c r="A149" s="644"/>
      <c r="B149" s="645"/>
      <c r="C149" s="644"/>
      <c r="D149" s="644"/>
      <c r="E149" s="647"/>
      <c r="F149" s="644"/>
    </row>
    <row r="150" spans="1:6" s="25" customFormat="1" ht="12.75">
      <c r="A150" s="644"/>
      <c r="B150" s="645"/>
      <c r="C150" s="644"/>
      <c r="D150" s="644"/>
      <c r="E150" s="647"/>
      <c r="F150" s="644"/>
    </row>
    <row r="151" spans="1:6" s="25" customFormat="1" ht="12.75">
      <c r="A151" s="644"/>
      <c r="B151" s="645"/>
      <c r="C151" s="644"/>
      <c r="D151" s="644"/>
      <c r="E151" s="647"/>
      <c r="F151" s="644"/>
    </row>
    <row r="152" spans="1:6" s="25" customFormat="1" ht="12.75">
      <c r="A152" s="644"/>
      <c r="B152" s="645"/>
      <c r="C152" s="644"/>
      <c r="D152" s="644"/>
      <c r="E152" s="647"/>
      <c r="F152" s="644"/>
    </row>
    <row r="153" spans="1:6" s="25" customFormat="1" ht="12.75">
      <c r="A153" s="644"/>
      <c r="B153" s="645"/>
      <c r="C153" s="644"/>
      <c r="D153" s="644"/>
      <c r="E153" s="647"/>
      <c r="F153" s="644"/>
    </row>
    <row r="154" spans="1:6" s="25" customFormat="1" ht="12.75">
      <c r="A154" s="644"/>
      <c r="B154" s="645"/>
      <c r="C154" s="644"/>
      <c r="D154" s="644"/>
      <c r="E154" s="647"/>
      <c r="F154" s="644"/>
    </row>
    <row r="155" spans="1:6" s="25" customFormat="1" ht="12.75">
      <c r="A155" s="644"/>
      <c r="B155" s="645"/>
      <c r="C155" s="644"/>
      <c r="D155" s="644"/>
      <c r="E155" s="647"/>
      <c r="F155" s="644"/>
    </row>
    <row r="156" spans="1:6" s="25" customFormat="1" ht="12.75">
      <c r="A156" s="644"/>
      <c r="B156" s="645"/>
      <c r="C156" s="644"/>
      <c r="D156" s="644"/>
      <c r="E156" s="647"/>
      <c r="F156" s="644"/>
    </row>
    <row r="157" spans="1:6" s="25" customFormat="1" ht="12.75">
      <c r="A157" s="644"/>
      <c r="B157" s="645"/>
      <c r="C157" s="644"/>
      <c r="D157" s="644"/>
      <c r="E157" s="647"/>
      <c r="F157" s="644"/>
    </row>
    <row r="158" spans="1:6" s="25" customFormat="1" ht="12.75">
      <c r="A158" s="644"/>
      <c r="B158" s="645"/>
      <c r="C158" s="644"/>
      <c r="D158" s="644"/>
      <c r="E158" s="647"/>
      <c r="F158" s="644"/>
    </row>
    <row r="159" spans="1:6" s="25" customFormat="1" ht="12.75">
      <c r="A159" s="644"/>
      <c r="B159" s="645"/>
      <c r="C159" s="644"/>
      <c r="D159" s="644"/>
      <c r="E159" s="647"/>
      <c r="F159" s="644"/>
    </row>
    <row r="160" spans="1:6" s="25" customFormat="1" ht="12.75">
      <c r="A160" s="644"/>
      <c r="B160" s="645"/>
      <c r="C160" s="644"/>
      <c r="D160" s="644"/>
      <c r="E160" s="647"/>
      <c r="F160" s="644"/>
    </row>
    <row r="161" spans="1:6" s="25" customFormat="1" ht="12.75">
      <c r="A161" s="644"/>
      <c r="B161" s="645"/>
      <c r="C161" s="644"/>
      <c r="D161" s="644"/>
      <c r="E161" s="647"/>
      <c r="F161" s="644"/>
    </row>
    <row r="162" spans="1:6" s="25" customFormat="1" ht="12.75">
      <c r="A162" s="644"/>
      <c r="B162" s="645"/>
      <c r="C162" s="644"/>
      <c r="D162" s="644"/>
      <c r="E162" s="647"/>
      <c r="F162" s="644"/>
    </row>
    <row r="163" spans="1:6" s="25" customFormat="1" ht="12.75">
      <c r="A163" s="644"/>
      <c r="B163" s="645"/>
      <c r="C163" s="644"/>
      <c r="D163" s="644"/>
      <c r="E163" s="647"/>
      <c r="F163" s="644"/>
    </row>
    <row r="164" spans="1:6" s="25" customFormat="1" ht="12.75">
      <c r="A164" s="644"/>
      <c r="B164" s="645"/>
      <c r="C164" s="644"/>
      <c r="D164" s="644"/>
      <c r="E164" s="647"/>
      <c r="F164" s="644"/>
    </row>
    <row r="165" ht="15.75">
      <c r="A165" s="644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75" right="0.75" top="1" bottom="1" header="0.5" footer="0.5"/>
  <pageSetup firstPageNumber="42" useFirstPageNumber="1" fitToHeight="1" fitToWidth="1" horizontalDpi="600" verticalDpi="600" orientation="portrait" paperSize="9" scale="83" r:id="rId1"/>
  <headerFooter alignWithMargins="0">
    <oddFooter>&amp;C&amp;"times,Regular"&amp;P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9"/>
  <sheetViews>
    <sheetView zoomScaleSheetLayoutView="100" workbookViewId="0" topLeftCell="A1">
      <selection activeCell="A9" sqref="A9:F9"/>
    </sheetView>
  </sheetViews>
  <sheetFormatPr defaultColWidth="9.140625" defaultRowHeight="12.75"/>
  <cols>
    <col min="1" max="1" width="9.57421875" style="282" customWidth="1"/>
    <col min="2" max="2" width="46.8515625" style="219" customWidth="1"/>
    <col min="3" max="3" width="13.00390625" style="282" customWidth="1"/>
    <col min="4" max="4" width="11.140625" style="689" customWidth="1"/>
    <col min="5" max="5" width="10.28125" style="728" customWidth="1"/>
    <col min="6" max="6" width="11.140625" style="660" customWidth="1"/>
    <col min="7" max="16384" width="9.140625" style="15" customWidth="1"/>
  </cols>
  <sheetData>
    <row r="1" spans="1:6" ht="12.75">
      <c r="A1" s="1076" t="s">
        <v>1577</v>
      </c>
      <c r="B1" s="1076"/>
      <c r="C1" s="1076"/>
      <c r="D1" s="1076"/>
      <c r="E1" s="1076"/>
      <c r="F1" s="1076"/>
    </row>
    <row r="2" spans="1:6" ht="15" customHeight="1">
      <c r="A2" s="1077" t="s">
        <v>1578</v>
      </c>
      <c r="B2" s="1077"/>
      <c r="C2" s="1077"/>
      <c r="D2" s="1077"/>
      <c r="E2" s="1077"/>
      <c r="F2" s="1077"/>
    </row>
    <row r="3" spans="1:6" ht="3.75" customHeight="1">
      <c r="A3" s="7"/>
      <c r="B3" s="8"/>
      <c r="C3" s="9"/>
      <c r="D3" s="9"/>
      <c r="E3" s="7"/>
      <c r="F3" s="7"/>
    </row>
    <row r="4" spans="1:6" s="3" customFormat="1" ht="12.75">
      <c r="A4" s="1078" t="s">
        <v>1579</v>
      </c>
      <c r="B4" s="1078"/>
      <c r="C4" s="1078"/>
      <c r="D4" s="1078"/>
      <c r="E4" s="1078"/>
      <c r="F4" s="1078"/>
    </row>
    <row r="5" spans="1:6" s="3" customFormat="1" ht="12.75">
      <c r="A5" s="12"/>
      <c r="B5" s="11"/>
      <c r="C5" s="11"/>
      <c r="D5" s="11"/>
      <c r="E5" s="11"/>
      <c r="F5" s="11"/>
    </row>
    <row r="6" spans="1:6" ht="17.25" customHeight="1">
      <c r="A6" s="1079" t="s">
        <v>1580</v>
      </c>
      <c r="B6" s="1079"/>
      <c r="C6" s="1079"/>
      <c r="D6" s="1079"/>
      <c r="E6" s="1079"/>
      <c r="F6" s="1079"/>
    </row>
    <row r="7" spans="1:6" ht="17.25" customHeight="1">
      <c r="A7" s="628" t="s">
        <v>970</v>
      </c>
      <c r="B7" s="628"/>
      <c r="C7" s="628"/>
      <c r="D7" s="628"/>
      <c r="E7" s="628"/>
      <c r="F7" s="628"/>
    </row>
    <row r="8" spans="1:6" ht="17.25" customHeight="1">
      <c r="A8" s="1074" t="s">
        <v>1730</v>
      </c>
      <c r="B8" s="1074"/>
      <c r="C8" s="1074"/>
      <c r="D8" s="1074"/>
      <c r="E8" s="1074"/>
      <c r="F8" s="1074"/>
    </row>
    <row r="9" spans="1:6" s="19" customFormat="1" ht="12.75">
      <c r="A9" s="1075" t="s">
        <v>1583</v>
      </c>
      <c r="B9" s="1075"/>
      <c r="C9" s="1075"/>
      <c r="D9" s="1075"/>
      <c r="E9" s="1075"/>
      <c r="F9" s="1075"/>
    </row>
    <row r="10" spans="1:6" s="19" customFormat="1" ht="12.75">
      <c r="A10" s="23" t="s">
        <v>1584</v>
      </c>
      <c r="B10" s="24"/>
      <c r="C10" s="20"/>
      <c r="D10" s="18"/>
      <c r="F10" s="21" t="s">
        <v>781</v>
      </c>
    </row>
    <row r="11" spans="5:6" ht="15.75">
      <c r="E11" s="15"/>
      <c r="F11" s="690" t="s">
        <v>971</v>
      </c>
    </row>
    <row r="12" spans="1:6" s="25" customFormat="1" ht="12.75" customHeight="1">
      <c r="A12" s="644"/>
      <c r="B12" s="645"/>
      <c r="C12" s="691"/>
      <c r="D12" s="591"/>
      <c r="E12" s="692"/>
      <c r="F12" s="591" t="s">
        <v>1637</v>
      </c>
    </row>
    <row r="13" spans="1:6" s="25" customFormat="1" ht="46.5" customHeight="1">
      <c r="A13" s="592" t="s">
        <v>783</v>
      </c>
      <c r="B13" s="592" t="s">
        <v>784</v>
      </c>
      <c r="C13" s="592" t="s">
        <v>1515</v>
      </c>
      <c r="D13" s="593" t="s">
        <v>1640</v>
      </c>
      <c r="E13" s="593" t="s">
        <v>785</v>
      </c>
      <c r="F13" s="593" t="s">
        <v>1591</v>
      </c>
    </row>
    <row r="14" spans="1:6" s="25" customFormat="1" ht="12.75">
      <c r="A14" s="595">
        <v>1</v>
      </c>
      <c r="B14" s="592">
        <v>2</v>
      </c>
      <c r="C14" s="595">
        <v>3</v>
      </c>
      <c r="D14" s="593">
        <v>4</v>
      </c>
      <c r="E14" s="694">
        <v>5</v>
      </c>
      <c r="F14" s="593">
        <v>6</v>
      </c>
    </row>
    <row r="15" spans="1:6" s="25" customFormat="1" ht="19.5" customHeight="1">
      <c r="A15" s="695" t="s">
        <v>383</v>
      </c>
      <c r="B15" s="384" t="s">
        <v>295</v>
      </c>
      <c r="C15" s="641">
        <v>957821938</v>
      </c>
      <c r="D15" s="641">
        <v>530784306</v>
      </c>
      <c r="E15" s="669">
        <v>55.41575995934226</v>
      </c>
      <c r="F15" s="641">
        <v>119281108</v>
      </c>
    </row>
    <row r="16" spans="1:6" s="25" customFormat="1" ht="21" customHeight="1">
      <c r="A16" s="389" t="s">
        <v>388</v>
      </c>
      <c r="B16" s="384" t="s">
        <v>389</v>
      </c>
      <c r="C16" s="634">
        <v>1044314381</v>
      </c>
      <c r="D16" s="634">
        <v>486020628</v>
      </c>
      <c r="E16" s="669">
        <v>46.53968544746105</v>
      </c>
      <c r="F16" s="634">
        <v>121189681</v>
      </c>
    </row>
    <row r="17" spans="1:6" s="25" customFormat="1" ht="18.75" customHeight="1">
      <c r="A17" s="68"/>
      <c r="B17" s="87" t="s">
        <v>1074</v>
      </c>
      <c r="C17" s="634">
        <v>883039133</v>
      </c>
      <c r="D17" s="634">
        <v>443410832</v>
      </c>
      <c r="E17" s="669">
        <v>50.21417686140077</v>
      </c>
      <c r="F17" s="696">
        <v>107638875</v>
      </c>
    </row>
    <row r="18" spans="1:6" s="25" customFormat="1" ht="18" customHeight="1">
      <c r="A18" s="78">
        <v>1000</v>
      </c>
      <c r="B18" s="87" t="s">
        <v>390</v>
      </c>
      <c r="C18" s="634">
        <v>641200835</v>
      </c>
      <c r="D18" s="634">
        <v>319422515</v>
      </c>
      <c r="E18" s="669">
        <v>49.81629741639373</v>
      </c>
      <c r="F18" s="696">
        <v>79212790</v>
      </c>
    </row>
    <row r="19" spans="1:6" s="25" customFormat="1" ht="18.75" customHeight="1">
      <c r="A19" s="71" t="s">
        <v>972</v>
      </c>
      <c r="B19" s="82" t="s">
        <v>973</v>
      </c>
      <c r="C19" s="614">
        <v>339152016</v>
      </c>
      <c r="D19" s="614">
        <v>182071234</v>
      </c>
      <c r="E19" s="673">
        <v>53.68425526327994</v>
      </c>
      <c r="F19" s="697">
        <v>52925989</v>
      </c>
    </row>
    <row r="20" spans="1:6" s="25" customFormat="1" ht="17.25" customHeight="1">
      <c r="A20" s="71" t="s">
        <v>974</v>
      </c>
      <c r="B20" s="82" t="s">
        <v>975</v>
      </c>
      <c r="C20" s="614">
        <v>81215477</v>
      </c>
      <c r="D20" s="614">
        <v>37615828</v>
      </c>
      <c r="E20" s="673">
        <v>46.31608332485691</v>
      </c>
      <c r="F20" s="697">
        <v>8124076</v>
      </c>
    </row>
    <row r="21" spans="1:6" s="25" customFormat="1" ht="18" customHeight="1">
      <c r="A21" s="71" t="s">
        <v>976</v>
      </c>
      <c r="B21" s="82" t="s">
        <v>977</v>
      </c>
      <c r="C21" s="614">
        <v>3466039</v>
      </c>
      <c r="D21" s="614">
        <v>1602025</v>
      </c>
      <c r="E21" s="673">
        <v>46.22062821566635</v>
      </c>
      <c r="F21" s="697">
        <v>294841</v>
      </c>
    </row>
    <row r="22" spans="1:6" s="25" customFormat="1" ht="15" customHeight="1">
      <c r="A22" s="71" t="s">
        <v>978</v>
      </c>
      <c r="B22" s="82" t="s">
        <v>979</v>
      </c>
      <c r="C22" s="614">
        <v>120651925</v>
      </c>
      <c r="D22" s="614">
        <v>47176337</v>
      </c>
      <c r="E22" s="673">
        <v>39.1011888123625</v>
      </c>
      <c r="F22" s="697">
        <v>10976666</v>
      </c>
    </row>
    <row r="23" spans="1:6" s="25" customFormat="1" ht="25.5">
      <c r="A23" s="312">
        <v>1455</v>
      </c>
      <c r="B23" s="418" t="s">
        <v>980</v>
      </c>
      <c r="C23" s="636" t="s">
        <v>1594</v>
      </c>
      <c r="D23" s="636">
        <v>88444</v>
      </c>
      <c r="E23" s="678" t="s">
        <v>1594</v>
      </c>
      <c r="F23" s="698">
        <v>11299</v>
      </c>
    </row>
    <row r="24" spans="1:6" s="25" customFormat="1" ht="51">
      <c r="A24" s="312">
        <v>1456</v>
      </c>
      <c r="B24" s="418" t="s">
        <v>981</v>
      </c>
      <c r="C24" s="636" t="s">
        <v>1594</v>
      </c>
      <c r="D24" s="636" t="s">
        <v>1594</v>
      </c>
      <c r="E24" s="678" t="s">
        <v>1594</v>
      </c>
      <c r="F24" s="698">
        <v>0</v>
      </c>
    </row>
    <row r="25" spans="1:6" s="25" customFormat="1" ht="16.5" customHeight="1">
      <c r="A25" s="699">
        <v>1491</v>
      </c>
      <c r="B25" s="700" t="s">
        <v>982</v>
      </c>
      <c r="C25" s="607" t="s">
        <v>1594</v>
      </c>
      <c r="D25" s="607">
        <v>240</v>
      </c>
      <c r="E25" s="678" t="s">
        <v>1594</v>
      </c>
      <c r="F25" s="698">
        <v>0</v>
      </c>
    </row>
    <row r="26" spans="1:6" s="25" customFormat="1" ht="12.75">
      <c r="A26" s="699">
        <v>1492</v>
      </c>
      <c r="B26" s="700" t="s">
        <v>983</v>
      </c>
      <c r="C26" s="607" t="s">
        <v>1594</v>
      </c>
      <c r="D26" s="607">
        <v>680097</v>
      </c>
      <c r="E26" s="678" t="s">
        <v>1594</v>
      </c>
      <c r="F26" s="698">
        <v>104903</v>
      </c>
    </row>
    <row r="27" spans="1:6" s="25" customFormat="1" ht="12.75">
      <c r="A27" s="699">
        <v>1493</v>
      </c>
      <c r="B27" s="700" t="s">
        <v>984</v>
      </c>
      <c r="C27" s="607" t="s">
        <v>1594</v>
      </c>
      <c r="D27" s="607">
        <v>174559</v>
      </c>
      <c r="E27" s="678" t="s">
        <v>1594</v>
      </c>
      <c r="F27" s="698">
        <v>36821</v>
      </c>
    </row>
    <row r="28" spans="1:6" s="25" customFormat="1" ht="12.75">
      <c r="A28" s="699">
        <v>1499</v>
      </c>
      <c r="B28" s="700" t="s">
        <v>985</v>
      </c>
      <c r="C28" s="607" t="s">
        <v>1594</v>
      </c>
      <c r="D28" s="607">
        <v>65158</v>
      </c>
      <c r="E28" s="678" t="s">
        <v>1594</v>
      </c>
      <c r="F28" s="698">
        <v>4055</v>
      </c>
    </row>
    <row r="29" spans="1:6" s="25" customFormat="1" ht="30" customHeight="1">
      <c r="A29" s="701" t="s">
        <v>986</v>
      </c>
      <c r="B29" s="702" t="s">
        <v>987</v>
      </c>
      <c r="C29" s="614">
        <v>93175721</v>
      </c>
      <c r="D29" s="614">
        <v>49566910</v>
      </c>
      <c r="E29" s="673">
        <v>53.197237937123134</v>
      </c>
      <c r="F29" s="697">
        <v>6465691</v>
      </c>
    </row>
    <row r="30" spans="1:6" s="25" customFormat="1" ht="12.75">
      <c r="A30" s="312">
        <v>1564</v>
      </c>
      <c r="B30" s="418" t="s">
        <v>988</v>
      </c>
      <c r="C30" s="636" t="s">
        <v>1594</v>
      </c>
      <c r="D30" s="636">
        <v>127307</v>
      </c>
      <c r="E30" s="678" t="s">
        <v>1594</v>
      </c>
      <c r="F30" s="698">
        <v>17829</v>
      </c>
    </row>
    <row r="31" spans="1:6" s="25" customFormat="1" ht="12.75">
      <c r="A31" s="312">
        <v>1565</v>
      </c>
      <c r="B31" s="703" t="s">
        <v>989</v>
      </c>
      <c r="C31" s="636" t="s">
        <v>1594</v>
      </c>
      <c r="D31" s="636">
        <v>43449</v>
      </c>
      <c r="E31" s="678" t="s">
        <v>1594</v>
      </c>
      <c r="F31" s="698">
        <v>9340</v>
      </c>
    </row>
    <row r="32" spans="1:6" s="25" customFormat="1" ht="21" customHeight="1">
      <c r="A32" s="71">
        <v>1600</v>
      </c>
      <c r="B32" s="551" t="s">
        <v>990</v>
      </c>
      <c r="C32" s="614">
        <v>3539657</v>
      </c>
      <c r="D32" s="614">
        <v>1390181</v>
      </c>
      <c r="E32" s="673">
        <v>39.27445512375917</v>
      </c>
      <c r="F32" s="697">
        <v>425527</v>
      </c>
    </row>
    <row r="33" spans="1:6" s="25" customFormat="1" ht="15.75" customHeight="1">
      <c r="A33" s="78">
        <v>2000</v>
      </c>
      <c r="B33" s="78" t="s">
        <v>304</v>
      </c>
      <c r="C33" s="634">
        <v>8643034</v>
      </c>
      <c r="D33" s="634">
        <v>2666265</v>
      </c>
      <c r="E33" s="669">
        <v>30.84871585602926</v>
      </c>
      <c r="F33" s="696">
        <v>281904</v>
      </c>
    </row>
    <row r="34" spans="1:6" s="25" customFormat="1" ht="15.75" customHeight="1">
      <c r="A34" s="704" t="s">
        <v>991</v>
      </c>
      <c r="B34" s="705" t="s">
        <v>992</v>
      </c>
      <c r="C34" s="614">
        <v>8559806</v>
      </c>
      <c r="D34" s="614">
        <v>2615515</v>
      </c>
      <c r="E34" s="673">
        <v>30.55577427806191</v>
      </c>
      <c r="F34" s="697">
        <v>279072</v>
      </c>
    </row>
    <row r="35" spans="1:6" s="25" customFormat="1" ht="18" customHeight="1">
      <c r="A35" s="676" t="s">
        <v>993</v>
      </c>
      <c r="B35" s="706" t="s">
        <v>994</v>
      </c>
      <c r="C35" s="607" t="s">
        <v>1594</v>
      </c>
      <c r="D35" s="607">
        <v>538625</v>
      </c>
      <c r="E35" s="678" t="s">
        <v>1594</v>
      </c>
      <c r="F35" s="698">
        <v>163489</v>
      </c>
    </row>
    <row r="36" spans="1:6" s="25" customFormat="1" ht="25.5">
      <c r="A36" s="707">
        <v>2140</v>
      </c>
      <c r="B36" s="708" t="s">
        <v>995</v>
      </c>
      <c r="C36" s="607" t="s">
        <v>1594</v>
      </c>
      <c r="D36" s="607">
        <v>1088306</v>
      </c>
      <c r="E36" s="678" t="s">
        <v>1594</v>
      </c>
      <c r="F36" s="698">
        <v>306944</v>
      </c>
    </row>
    <row r="37" spans="1:6" s="25" customFormat="1" ht="18.75" customHeight="1">
      <c r="A37" s="709" t="s">
        <v>996</v>
      </c>
      <c r="B37" s="710" t="s">
        <v>997</v>
      </c>
      <c r="C37" s="607" t="s">
        <v>1594</v>
      </c>
      <c r="D37" s="607">
        <v>62530</v>
      </c>
      <c r="E37" s="678" t="s">
        <v>1594</v>
      </c>
      <c r="F37" s="698">
        <v>2794</v>
      </c>
    </row>
    <row r="38" spans="1:6" s="25" customFormat="1" ht="18.75" customHeight="1">
      <c r="A38" s="704" t="s">
        <v>998</v>
      </c>
      <c r="B38" s="705" t="s">
        <v>999</v>
      </c>
      <c r="C38" s="614">
        <v>43476</v>
      </c>
      <c r="D38" s="614">
        <v>29495</v>
      </c>
      <c r="E38" s="673">
        <v>67.84202778544484</v>
      </c>
      <c r="F38" s="697">
        <v>370</v>
      </c>
    </row>
    <row r="39" spans="1:6" s="25" customFormat="1" ht="17.25" customHeight="1">
      <c r="A39" s="704" t="s">
        <v>1000</v>
      </c>
      <c r="B39" s="705" t="s">
        <v>1001</v>
      </c>
      <c r="C39" s="614">
        <v>39752</v>
      </c>
      <c r="D39" s="614">
        <v>21255</v>
      </c>
      <c r="E39" s="673">
        <v>53.4690078486617</v>
      </c>
      <c r="F39" s="697">
        <v>2462</v>
      </c>
    </row>
    <row r="40" spans="1:6" s="25" customFormat="1" ht="19.5" customHeight="1">
      <c r="A40" s="78">
        <v>3000</v>
      </c>
      <c r="B40" s="78" t="s">
        <v>402</v>
      </c>
      <c r="C40" s="634">
        <v>233195264</v>
      </c>
      <c r="D40" s="214">
        <v>121322052</v>
      </c>
      <c r="E40" s="669">
        <v>52.02595023542159</v>
      </c>
      <c r="F40" s="634">
        <v>28144181</v>
      </c>
    </row>
    <row r="41" spans="1:6" s="25" customFormat="1" ht="18" customHeight="1">
      <c r="A41" s="71">
        <v>3100</v>
      </c>
      <c r="B41" s="82" t="s">
        <v>1002</v>
      </c>
      <c r="C41" s="614">
        <v>2245909</v>
      </c>
      <c r="D41" s="614">
        <v>1533065</v>
      </c>
      <c r="E41" s="673">
        <v>68.26033467963306</v>
      </c>
      <c r="F41" s="697">
        <v>79480</v>
      </c>
    </row>
    <row r="42" spans="1:6" s="25" customFormat="1" ht="20.25" customHeight="1">
      <c r="A42" s="71">
        <v>3300</v>
      </c>
      <c r="B42" s="82" t="s">
        <v>1003</v>
      </c>
      <c r="C42" s="614">
        <v>48892422</v>
      </c>
      <c r="D42" s="614">
        <v>24312105</v>
      </c>
      <c r="E42" s="673">
        <v>49.72571209501546</v>
      </c>
      <c r="F42" s="697">
        <v>4144838</v>
      </c>
    </row>
    <row r="43" spans="1:6" s="25" customFormat="1" ht="18.75" customHeight="1">
      <c r="A43" s="71">
        <v>3400</v>
      </c>
      <c r="B43" s="82" t="s">
        <v>1004</v>
      </c>
      <c r="C43" s="614">
        <v>65181299</v>
      </c>
      <c r="D43" s="614">
        <v>28585016</v>
      </c>
      <c r="E43" s="673">
        <v>43.85462769006798</v>
      </c>
      <c r="F43" s="697">
        <v>4077347</v>
      </c>
    </row>
    <row r="44" spans="1:6" s="25" customFormat="1" ht="21" customHeight="1">
      <c r="A44" s="71">
        <v>3500</v>
      </c>
      <c r="B44" s="82" t="s">
        <v>1005</v>
      </c>
      <c r="C44" s="614">
        <v>29908395</v>
      </c>
      <c r="D44" s="614">
        <v>13126916</v>
      </c>
      <c r="E44" s="673">
        <v>43.890406021453174</v>
      </c>
      <c r="F44" s="697">
        <v>1916649</v>
      </c>
    </row>
    <row r="45" spans="1:6" s="25" customFormat="1" ht="12.75">
      <c r="A45" s="676" t="s">
        <v>1006</v>
      </c>
      <c r="B45" s="708" t="s">
        <v>1007</v>
      </c>
      <c r="C45" s="636" t="s">
        <v>1594</v>
      </c>
      <c r="D45" s="636">
        <v>745</v>
      </c>
      <c r="E45" s="678" t="s">
        <v>1594</v>
      </c>
      <c r="F45" s="697">
        <v>120</v>
      </c>
    </row>
    <row r="46" spans="1:6" s="25" customFormat="1" ht="12.75">
      <c r="A46" s="676" t="s">
        <v>1008</v>
      </c>
      <c r="B46" s="711" t="s">
        <v>1009</v>
      </c>
      <c r="C46" s="636" t="s">
        <v>1594</v>
      </c>
      <c r="D46" s="636">
        <v>63934</v>
      </c>
      <c r="E46" s="678" t="s">
        <v>1594</v>
      </c>
      <c r="F46" s="698">
        <v>4075</v>
      </c>
    </row>
    <row r="47" spans="1:6" s="25" customFormat="1" ht="12.75">
      <c r="A47" s="676" t="s">
        <v>1010</v>
      </c>
      <c r="B47" s="711" t="s">
        <v>1011</v>
      </c>
      <c r="C47" s="636" t="s">
        <v>1594</v>
      </c>
      <c r="D47" s="636">
        <v>694031</v>
      </c>
      <c r="E47" s="678" t="s">
        <v>1594</v>
      </c>
      <c r="F47" s="698">
        <v>334767</v>
      </c>
    </row>
    <row r="48" spans="1:6" s="25" customFormat="1" ht="18.75" customHeight="1">
      <c r="A48" s="71">
        <v>3600</v>
      </c>
      <c r="B48" s="82" t="s">
        <v>1012</v>
      </c>
      <c r="C48" s="614">
        <v>444621</v>
      </c>
      <c r="D48" s="614">
        <v>345398</v>
      </c>
      <c r="E48" s="673">
        <v>77.68369015408629</v>
      </c>
      <c r="F48" s="697">
        <v>19565</v>
      </c>
    </row>
    <row r="49" spans="1:6" s="25" customFormat="1" ht="18.75" customHeight="1">
      <c r="A49" s="71">
        <v>3800</v>
      </c>
      <c r="B49" s="88" t="s">
        <v>1013</v>
      </c>
      <c r="C49" s="614">
        <v>86487323</v>
      </c>
      <c r="D49" s="614">
        <v>53403500</v>
      </c>
      <c r="E49" s="673">
        <v>61.74719964450743</v>
      </c>
      <c r="F49" s="697">
        <v>17904345</v>
      </c>
    </row>
    <row r="50" spans="1:6" s="25" customFormat="1" ht="38.25">
      <c r="A50" s="712">
        <v>3860</v>
      </c>
      <c r="B50" s="713" t="s">
        <v>1014</v>
      </c>
      <c r="C50" s="607" t="s">
        <v>1594</v>
      </c>
      <c r="D50" s="607">
        <v>84985</v>
      </c>
      <c r="E50" s="678" t="s">
        <v>1594</v>
      </c>
      <c r="F50" s="698">
        <v>505</v>
      </c>
    </row>
    <row r="51" spans="1:6" s="25" customFormat="1" ht="21" customHeight="1">
      <c r="A51" s="701">
        <v>3900</v>
      </c>
      <c r="B51" s="714" t="s">
        <v>1053</v>
      </c>
      <c r="C51" s="614">
        <v>35295</v>
      </c>
      <c r="D51" s="614">
        <v>16052</v>
      </c>
      <c r="E51" s="673">
        <v>45.479529678424704</v>
      </c>
      <c r="F51" s="697">
        <v>1957</v>
      </c>
    </row>
    <row r="52" spans="1:6" s="25" customFormat="1" ht="12.75">
      <c r="A52" s="712">
        <v>3910</v>
      </c>
      <c r="B52" s="713" t="s">
        <v>1015</v>
      </c>
      <c r="C52" s="607" t="s">
        <v>1594</v>
      </c>
      <c r="D52" s="607">
        <v>1376</v>
      </c>
      <c r="E52" s="678" t="s">
        <v>1594</v>
      </c>
      <c r="F52" s="698">
        <v>0</v>
      </c>
    </row>
    <row r="53" spans="1:6" s="25" customFormat="1" ht="18.75" customHeight="1">
      <c r="A53" s="712"/>
      <c r="B53" s="715" t="s">
        <v>8</v>
      </c>
      <c r="C53" s="634">
        <v>161275248</v>
      </c>
      <c r="D53" s="214">
        <v>42609796</v>
      </c>
      <c r="E53" s="669">
        <v>26.420542847343814</v>
      </c>
      <c r="F53" s="696">
        <v>13550806</v>
      </c>
    </row>
    <row r="54" spans="1:6" s="25" customFormat="1" ht="18.75" customHeight="1">
      <c r="A54" s="87" t="s">
        <v>1016</v>
      </c>
      <c r="B54" s="87" t="s">
        <v>1017</v>
      </c>
      <c r="C54" s="602">
        <v>97458157</v>
      </c>
      <c r="D54" s="602">
        <v>32114196</v>
      </c>
      <c r="E54" s="669">
        <v>32.95177847453036</v>
      </c>
      <c r="F54" s="716">
        <v>9867104</v>
      </c>
    </row>
    <row r="55" spans="1:6" s="25" customFormat="1" ht="25.5">
      <c r="A55" s="701">
        <v>4800</v>
      </c>
      <c r="B55" s="702" t="s">
        <v>1018</v>
      </c>
      <c r="C55" s="614">
        <v>280000</v>
      </c>
      <c r="D55" s="614">
        <v>100904</v>
      </c>
      <c r="E55" s="673">
        <v>0</v>
      </c>
      <c r="F55" s="697">
        <v>67463</v>
      </c>
    </row>
    <row r="56" spans="1:6" s="25" customFormat="1" ht="38.25">
      <c r="A56" s="712">
        <v>4860</v>
      </c>
      <c r="B56" s="713" t="s">
        <v>1019</v>
      </c>
      <c r="C56" s="607" t="s">
        <v>1594</v>
      </c>
      <c r="D56" s="607">
        <v>0</v>
      </c>
      <c r="E56" s="607" t="s">
        <v>1594</v>
      </c>
      <c r="F56" s="698">
        <v>0</v>
      </c>
    </row>
    <row r="57" spans="1:6" s="25" customFormat="1" ht="18.75" customHeight="1">
      <c r="A57" s="78">
        <v>6000</v>
      </c>
      <c r="B57" s="87" t="s">
        <v>1020</v>
      </c>
      <c r="C57" s="602">
        <v>2432766</v>
      </c>
      <c r="D57" s="602">
        <v>1241566</v>
      </c>
      <c r="E57" s="669">
        <v>51.03515915628548</v>
      </c>
      <c r="F57" s="716">
        <v>892265</v>
      </c>
    </row>
    <row r="58" spans="1:6" s="25" customFormat="1" ht="19.5" customHeight="1">
      <c r="A58" s="78">
        <v>7000</v>
      </c>
      <c r="B58" s="87" t="s">
        <v>1021</v>
      </c>
      <c r="C58" s="602">
        <v>61384325</v>
      </c>
      <c r="D58" s="602">
        <v>9254034</v>
      </c>
      <c r="E58" s="669">
        <v>15.075565301076455</v>
      </c>
      <c r="F58" s="716">
        <v>2791437</v>
      </c>
    </row>
    <row r="59" spans="1:6" s="25" customFormat="1" ht="12.75">
      <c r="A59" s="71">
        <v>7800</v>
      </c>
      <c r="B59" s="551" t="s">
        <v>1022</v>
      </c>
      <c r="C59" s="50">
        <v>0</v>
      </c>
      <c r="D59" s="50">
        <v>0</v>
      </c>
      <c r="E59" s="673">
        <v>0</v>
      </c>
      <c r="F59" s="697">
        <v>0</v>
      </c>
    </row>
    <row r="60" spans="1:6" s="25" customFormat="1" ht="25.5">
      <c r="A60" s="712">
        <v>7860</v>
      </c>
      <c r="B60" s="713" t="s">
        <v>1023</v>
      </c>
      <c r="C60" s="679" t="s">
        <v>1594</v>
      </c>
      <c r="D60" s="679">
        <v>0</v>
      </c>
      <c r="E60" s="678" t="s">
        <v>1594</v>
      </c>
      <c r="F60" s="698">
        <v>0</v>
      </c>
    </row>
    <row r="61" spans="1:6" s="25" customFormat="1" ht="21" customHeight="1">
      <c r="A61" s="389" t="s">
        <v>1024</v>
      </c>
      <c r="B61" s="86" t="s">
        <v>9</v>
      </c>
      <c r="C61" s="634">
        <v>-31848</v>
      </c>
      <c r="D61" s="214">
        <v>-479144</v>
      </c>
      <c r="E61" s="669">
        <v>1504.471238382316</v>
      </c>
      <c r="F61" s="696">
        <v>-2644</v>
      </c>
    </row>
    <row r="62" spans="1:6" s="25" customFormat="1" ht="18" customHeight="1">
      <c r="A62" s="71">
        <v>8100</v>
      </c>
      <c r="B62" s="551" t="s">
        <v>1025</v>
      </c>
      <c r="C62" s="614">
        <v>178300</v>
      </c>
      <c r="D62" s="614">
        <v>125230</v>
      </c>
      <c r="E62" s="673">
        <v>70.23555804823332</v>
      </c>
      <c r="F62" s="697">
        <v>1150</v>
      </c>
    </row>
    <row r="63" spans="1:6" s="25" customFormat="1" ht="12.75">
      <c r="A63" s="717">
        <v>8111</v>
      </c>
      <c r="B63" s="718" t="s">
        <v>1026</v>
      </c>
      <c r="C63" s="607" t="s">
        <v>1594</v>
      </c>
      <c r="D63" s="607">
        <v>1150</v>
      </c>
      <c r="E63" s="678" t="s">
        <v>1594</v>
      </c>
      <c r="F63" s="698">
        <v>1150</v>
      </c>
    </row>
    <row r="64" spans="1:6" s="25" customFormat="1" ht="12.75">
      <c r="A64" s="717">
        <v>8112</v>
      </c>
      <c r="B64" s="718" t="s">
        <v>1027</v>
      </c>
      <c r="C64" s="607" t="s">
        <v>1594</v>
      </c>
      <c r="D64" s="607">
        <v>0</v>
      </c>
      <c r="E64" s="678" t="s">
        <v>1594</v>
      </c>
      <c r="F64" s="698">
        <v>0</v>
      </c>
    </row>
    <row r="65" spans="1:6" s="25" customFormat="1" ht="18.75" customHeight="1">
      <c r="A65" s="71">
        <v>8200</v>
      </c>
      <c r="B65" s="551" t="s">
        <v>1028</v>
      </c>
      <c r="C65" s="614">
        <v>210148</v>
      </c>
      <c r="D65" s="614">
        <v>604374</v>
      </c>
      <c r="E65" s="673">
        <v>287.5944572396597</v>
      </c>
      <c r="F65" s="697">
        <v>3794</v>
      </c>
    </row>
    <row r="66" spans="1:6" s="25" customFormat="1" ht="12.75">
      <c r="A66" s="719">
        <v>8211</v>
      </c>
      <c r="B66" s="718" t="s">
        <v>1029</v>
      </c>
      <c r="C66" s="607" t="s">
        <v>1594</v>
      </c>
      <c r="D66" s="607">
        <v>0</v>
      </c>
      <c r="E66" s="678" t="s">
        <v>1594</v>
      </c>
      <c r="F66" s="698">
        <v>0</v>
      </c>
    </row>
    <row r="67" spans="1:6" s="25" customFormat="1" ht="12.75">
      <c r="A67" s="717">
        <v>8212</v>
      </c>
      <c r="B67" s="718" t="s">
        <v>1030</v>
      </c>
      <c r="C67" s="607" t="s">
        <v>1594</v>
      </c>
      <c r="D67" s="607">
        <v>609400</v>
      </c>
      <c r="E67" s="678" t="s">
        <v>1594</v>
      </c>
      <c r="F67" s="698">
        <v>75858</v>
      </c>
    </row>
    <row r="68" spans="1:6" s="623" customFormat="1" ht="15" customHeight="1">
      <c r="A68" s="389" t="s">
        <v>1031</v>
      </c>
      <c r="B68" s="250" t="s">
        <v>1032</v>
      </c>
      <c r="C68" s="634">
        <v>1044282533</v>
      </c>
      <c r="D68" s="634">
        <v>485541484</v>
      </c>
      <c r="E68" s="669">
        <v>46.49522218907017</v>
      </c>
      <c r="F68" s="696">
        <v>121187037</v>
      </c>
    </row>
    <row r="69" spans="1:6" s="25" customFormat="1" ht="15.75" customHeight="1">
      <c r="A69" s="251" t="s">
        <v>1033</v>
      </c>
      <c r="B69" s="250" t="s">
        <v>1034</v>
      </c>
      <c r="C69" s="214">
        <v>-86460595</v>
      </c>
      <c r="D69" s="214">
        <v>45242822</v>
      </c>
      <c r="E69" s="669">
        <v>-52.32767829090235</v>
      </c>
      <c r="F69" s="720">
        <v>-1905929</v>
      </c>
    </row>
    <row r="70" spans="1:6" s="25" customFormat="1" ht="18" customHeight="1">
      <c r="A70" s="389" t="s">
        <v>1035</v>
      </c>
      <c r="B70" s="384" t="s">
        <v>1036</v>
      </c>
      <c r="C70" s="634">
        <v>86460595</v>
      </c>
      <c r="D70" s="634">
        <v>-45242822</v>
      </c>
      <c r="E70" s="669">
        <v>-52.32767829090235</v>
      </c>
      <c r="F70" s="696">
        <v>1905929</v>
      </c>
    </row>
    <row r="71" spans="1:6" s="25" customFormat="1" ht="16.5" customHeight="1">
      <c r="A71" s="389" t="s">
        <v>1037</v>
      </c>
      <c r="B71" s="384" t="s">
        <v>10</v>
      </c>
      <c r="C71" s="634">
        <v>86413471</v>
      </c>
      <c r="D71" s="634">
        <v>-45158476</v>
      </c>
      <c r="E71" s="669">
        <v>-52.25860676282752</v>
      </c>
      <c r="F71" s="696">
        <v>1908326</v>
      </c>
    </row>
    <row r="72" spans="1:6" s="25" customFormat="1" ht="18" customHeight="1">
      <c r="A72" s="389"/>
      <c r="B72" s="384" t="s">
        <v>11</v>
      </c>
      <c r="C72" s="634">
        <v>34392789</v>
      </c>
      <c r="D72" s="634">
        <v>16907222</v>
      </c>
      <c r="E72" s="669">
        <v>49.15920601844765</v>
      </c>
      <c r="F72" s="696">
        <v>5647384</v>
      </c>
    </row>
    <row r="73" spans="1:6" s="25" customFormat="1" ht="12.75">
      <c r="A73" s="722" t="s">
        <v>786</v>
      </c>
      <c r="B73" s="702" t="s">
        <v>1038</v>
      </c>
      <c r="C73" s="614">
        <v>213036</v>
      </c>
      <c r="D73" s="614">
        <v>-30541</v>
      </c>
      <c r="E73" s="673">
        <v>-14.33607465404908</v>
      </c>
      <c r="F73" s="697">
        <v>-3788</v>
      </c>
    </row>
    <row r="74" spans="1:6" s="25" customFormat="1" ht="19.5" customHeight="1">
      <c r="A74" s="722" t="s">
        <v>786</v>
      </c>
      <c r="B74" s="702" t="s">
        <v>1039</v>
      </c>
      <c r="C74" s="614">
        <v>34179753</v>
      </c>
      <c r="D74" s="614">
        <v>16937763</v>
      </c>
      <c r="E74" s="673">
        <v>49.55496021284882</v>
      </c>
      <c r="F74" s="697">
        <v>5651172</v>
      </c>
    </row>
    <row r="75" spans="1:6" s="25" customFormat="1" ht="15" customHeight="1">
      <c r="A75" s="389" t="s">
        <v>786</v>
      </c>
      <c r="B75" s="384" t="s">
        <v>12</v>
      </c>
      <c r="C75" s="634">
        <v>35234897</v>
      </c>
      <c r="D75" s="634">
        <v>-61455439</v>
      </c>
      <c r="E75" s="669">
        <v>-174.41640030904588</v>
      </c>
      <c r="F75" s="696">
        <v>-3305820</v>
      </c>
    </row>
    <row r="76" spans="1:6" s="25" customFormat="1" ht="17.25" customHeight="1">
      <c r="A76" s="723" t="s">
        <v>786</v>
      </c>
      <c r="B76" s="551" t="s">
        <v>0</v>
      </c>
      <c r="C76" s="614">
        <v>43055469</v>
      </c>
      <c r="D76" s="614">
        <v>52010727</v>
      </c>
      <c r="E76" s="673">
        <v>120.79935071663022</v>
      </c>
      <c r="F76" s="697">
        <v>887</v>
      </c>
    </row>
    <row r="77" spans="1:6" s="25" customFormat="1" ht="15" customHeight="1">
      <c r="A77" s="723" t="s">
        <v>786</v>
      </c>
      <c r="B77" s="551" t="s">
        <v>1</v>
      </c>
      <c r="C77" s="614">
        <v>7820572</v>
      </c>
      <c r="D77" s="614">
        <v>113466166</v>
      </c>
      <c r="E77" s="673">
        <v>1450.8678649080912</v>
      </c>
      <c r="F77" s="697">
        <v>3306707</v>
      </c>
    </row>
    <row r="78" spans="1:6" s="25" customFormat="1" ht="15" customHeight="1">
      <c r="A78" s="723" t="s">
        <v>786</v>
      </c>
      <c r="B78" s="384" t="s">
        <v>2</v>
      </c>
      <c r="C78" s="602">
        <v>14905858</v>
      </c>
      <c r="D78" s="602">
        <v>-618263</v>
      </c>
      <c r="E78" s="669">
        <v>-4.147785387463103</v>
      </c>
      <c r="F78" s="716">
        <v>-93343</v>
      </c>
    </row>
    <row r="79" spans="1:6" s="25" customFormat="1" ht="18" customHeight="1">
      <c r="A79" s="723" t="s">
        <v>786</v>
      </c>
      <c r="B79" s="384" t="s">
        <v>3</v>
      </c>
      <c r="C79" s="602">
        <v>1879927</v>
      </c>
      <c r="D79" s="602">
        <v>8004</v>
      </c>
      <c r="E79" s="669">
        <v>0.4257612130683798</v>
      </c>
      <c r="F79" s="716">
        <v>-339895</v>
      </c>
    </row>
    <row r="80" spans="1:6" s="25" customFormat="1" ht="18" customHeight="1">
      <c r="A80" s="389" t="s">
        <v>4</v>
      </c>
      <c r="B80" s="384" t="s">
        <v>5</v>
      </c>
      <c r="C80" s="602">
        <v>47124</v>
      </c>
      <c r="D80" s="602">
        <v>-84346</v>
      </c>
      <c r="E80" s="669">
        <v>-178.98735251676428</v>
      </c>
      <c r="F80" s="716">
        <v>-2397</v>
      </c>
    </row>
    <row r="81" spans="1:6" s="25" customFormat="1" ht="12.75">
      <c r="A81" s="627"/>
      <c r="B81" s="627"/>
      <c r="C81" s="600"/>
      <c r="D81" s="600"/>
      <c r="E81" s="724"/>
      <c r="F81" s="468"/>
    </row>
    <row r="82" spans="1:6" s="25" customFormat="1" ht="18.75" customHeight="1">
      <c r="A82" s="450"/>
      <c r="B82" s="272"/>
      <c r="C82" s="590"/>
      <c r="D82" s="590"/>
      <c r="E82" s="590"/>
      <c r="F82" s="590"/>
    </row>
    <row r="83" spans="1:6" s="25" customFormat="1" ht="18.75" customHeight="1">
      <c r="A83" s="450"/>
      <c r="B83" s="590"/>
      <c r="C83" s="590"/>
      <c r="D83" s="590"/>
      <c r="E83" s="590"/>
      <c r="F83" s="590"/>
    </row>
    <row r="84" spans="1:6" s="25" customFormat="1" ht="15.75">
      <c r="A84" s="644"/>
      <c r="B84" s="726"/>
      <c r="C84" s="727"/>
      <c r="D84" s="653"/>
      <c r="E84" s="728"/>
      <c r="F84" s="729"/>
    </row>
    <row r="85" spans="1:6" s="25" customFormat="1" ht="15.75">
      <c r="A85" s="199" t="s">
        <v>6</v>
      </c>
      <c r="B85" s="443"/>
      <c r="C85" s="172"/>
      <c r="D85" s="194"/>
      <c r="E85" s="649"/>
      <c r="F85" s="449"/>
    </row>
    <row r="86" spans="1:6" s="25" customFormat="1" ht="15.75">
      <c r="A86" s="199" t="s">
        <v>7</v>
      </c>
      <c r="B86" s="443"/>
      <c r="C86" s="172"/>
      <c r="D86" s="194"/>
      <c r="E86" s="649"/>
      <c r="F86" s="449" t="s">
        <v>1633</v>
      </c>
    </row>
    <row r="87" spans="1:6" s="25" customFormat="1" ht="15.75">
      <c r="A87" s="199"/>
      <c r="B87" s="443"/>
      <c r="C87" s="172"/>
      <c r="D87" s="194"/>
      <c r="E87" s="649"/>
      <c r="F87" s="449"/>
    </row>
    <row r="88" spans="1:6" s="25" customFormat="1" ht="12.75">
      <c r="A88" s="56" t="s">
        <v>1576</v>
      </c>
      <c r="B88" s="272"/>
      <c r="C88" s="172"/>
      <c r="D88" s="170"/>
      <c r="E88" s="649"/>
      <c r="F88" s="170"/>
    </row>
    <row r="89" spans="1:6" s="25" customFormat="1" ht="12.75">
      <c r="A89" s="376"/>
      <c r="B89" s="272"/>
      <c r="C89" s="172"/>
      <c r="D89" s="170"/>
      <c r="E89" s="730"/>
      <c r="F89" s="274"/>
    </row>
    <row r="90" spans="1:6" s="25" customFormat="1" ht="12.75">
      <c r="A90" s="644"/>
      <c r="B90" s="27"/>
      <c r="D90" s="539"/>
      <c r="E90" s="731"/>
      <c r="F90" s="579"/>
    </row>
    <row r="91" spans="1:6" s="25" customFormat="1" ht="12.75">
      <c r="A91" s="644"/>
      <c r="B91" s="23"/>
      <c r="D91" s="539"/>
      <c r="E91" s="731"/>
      <c r="F91" s="579"/>
    </row>
    <row r="92" spans="1:6" s="25" customFormat="1" ht="12.75">
      <c r="A92" s="23"/>
      <c r="B92" s="23"/>
      <c r="D92" s="539"/>
      <c r="E92" s="731"/>
      <c r="F92" s="579"/>
    </row>
    <row r="93" spans="1:6" s="25" customFormat="1" ht="12.75">
      <c r="A93" s="659"/>
      <c r="B93" s="645"/>
      <c r="C93" s="644"/>
      <c r="D93" s="732"/>
      <c r="E93" s="692"/>
      <c r="F93" s="646"/>
    </row>
    <row r="94" spans="1:6" s="25" customFormat="1" ht="12.75">
      <c r="A94" s="644"/>
      <c r="B94" s="645"/>
      <c r="C94" s="644"/>
      <c r="D94" s="732"/>
      <c r="E94" s="692"/>
      <c r="F94" s="646"/>
    </row>
    <row r="95" spans="1:6" s="25" customFormat="1" ht="12.75">
      <c r="A95" s="644"/>
      <c r="B95" s="645"/>
      <c r="C95" s="644"/>
      <c r="D95" s="732"/>
      <c r="E95" s="692"/>
      <c r="F95" s="646"/>
    </row>
    <row r="96" spans="1:6" s="25" customFormat="1" ht="12.75">
      <c r="A96" s="644"/>
      <c r="B96" s="645"/>
      <c r="C96" s="644"/>
      <c r="D96" s="732"/>
      <c r="E96" s="692"/>
      <c r="F96" s="646"/>
    </row>
    <row r="97" spans="1:6" s="25" customFormat="1" ht="12.75">
      <c r="A97" s="644"/>
      <c r="B97" s="645"/>
      <c r="C97" s="644"/>
      <c r="D97" s="732"/>
      <c r="E97" s="692"/>
      <c r="F97" s="646"/>
    </row>
    <row r="98" spans="1:6" s="25" customFormat="1" ht="12.75">
      <c r="A98" s="644"/>
      <c r="B98" s="645"/>
      <c r="C98" s="644"/>
      <c r="D98" s="732"/>
      <c r="E98" s="692"/>
      <c r="F98" s="646"/>
    </row>
    <row r="99" spans="1:6" s="25" customFormat="1" ht="12.75">
      <c r="A99" s="644"/>
      <c r="B99" s="645"/>
      <c r="C99" s="644"/>
      <c r="D99" s="732"/>
      <c r="E99" s="692"/>
      <c r="F99" s="646"/>
    </row>
    <row r="100" spans="1:6" s="25" customFormat="1" ht="12.75">
      <c r="A100" s="644"/>
      <c r="B100" s="688"/>
      <c r="C100" s="644"/>
      <c r="D100" s="732"/>
      <c r="E100" s="692"/>
      <c r="F100" s="646"/>
    </row>
    <row r="101" spans="1:6" s="25" customFormat="1" ht="12.75">
      <c r="A101" s="644"/>
      <c r="B101" s="645"/>
      <c r="C101" s="644"/>
      <c r="D101" s="732"/>
      <c r="E101" s="692"/>
      <c r="F101" s="646"/>
    </row>
    <row r="102" spans="1:6" s="25" customFormat="1" ht="12.75">
      <c r="A102" s="644"/>
      <c r="B102" s="645"/>
      <c r="C102" s="644"/>
      <c r="D102" s="732"/>
      <c r="E102" s="692"/>
      <c r="F102" s="646"/>
    </row>
    <row r="103" spans="1:6" s="25" customFormat="1" ht="12.75">
      <c r="A103" s="644"/>
      <c r="B103" s="645"/>
      <c r="C103" s="644"/>
      <c r="D103" s="732"/>
      <c r="E103" s="692"/>
      <c r="F103" s="646"/>
    </row>
    <row r="104" spans="1:6" s="25" customFormat="1" ht="12.75">
      <c r="A104" s="644"/>
      <c r="B104" s="645"/>
      <c r="C104" s="644"/>
      <c r="D104" s="732"/>
      <c r="E104" s="692"/>
      <c r="F104" s="646"/>
    </row>
    <row r="105" spans="1:6" s="25" customFormat="1" ht="12.75">
      <c r="A105" s="644"/>
      <c r="B105" s="645"/>
      <c r="C105" s="644"/>
      <c r="D105" s="732"/>
      <c r="E105" s="692"/>
      <c r="F105" s="646"/>
    </row>
    <row r="106" spans="1:6" s="25" customFormat="1" ht="12.75">
      <c r="A106" s="644"/>
      <c r="B106" s="645"/>
      <c r="C106" s="644"/>
      <c r="D106" s="732"/>
      <c r="E106" s="692"/>
      <c r="F106" s="646"/>
    </row>
    <row r="107" spans="1:6" s="25" customFormat="1" ht="12.75">
      <c r="A107" s="644"/>
      <c r="B107" s="688"/>
      <c r="C107" s="644"/>
      <c r="D107" s="732"/>
      <c r="E107" s="692"/>
      <c r="F107" s="646"/>
    </row>
    <row r="108" spans="1:6" s="25" customFormat="1" ht="12.75">
      <c r="A108" s="644"/>
      <c r="B108" s="645"/>
      <c r="C108" s="644"/>
      <c r="D108" s="732"/>
      <c r="E108" s="692"/>
      <c r="F108" s="646"/>
    </row>
    <row r="109" spans="1:6" s="25" customFormat="1" ht="12.75">
      <c r="A109" s="644"/>
      <c r="B109" s="645"/>
      <c r="C109" s="644"/>
      <c r="D109" s="732"/>
      <c r="E109" s="692"/>
      <c r="F109" s="646"/>
    </row>
    <row r="110" spans="1:6" s="25" customFormat="1" ht="12.75">
      <c r="A110" s="644"/>
      <c r="B110" s="645"/>
      <c r="C110" s="644"/>
      <c r="D110" s="732"/>
      <c r="E110" s="692"/>
      <c r="F110" s="646"/>
    </row>
    <row r="111" spans="1:6" s="25" customFormat="1" ht="12.75">
      <c r="A111" s="644"/>
      <c r="B111" s="688"/>
      <c r="C111" s="644"/>
      <c r="D111" s="732"/>
      <c r="E111" s="692"/>
      <c r="F111" s="646"/>
    </row>
    <row r="112" spans="1:6" s="25" customFormat="1" ht="12.75">
      <c r="A112" s="644"/>
      <c r="B112" s="645"/>
      <c r="C112" s="644"/>
      <c r="D112" s="732"/>
      <c r="E112" s="692"/>
      <c r="F112" s="646"/>
    </row>
    <row r="113" spans="1:6" s="25" customFormat="1" ht="12.75">
      <c r="A113" s="644"/>
      <c r="B113" s="645"/>
      <c r="C113" s="644"/>
      <c r="D113" s="732"/>
      <c r="E113" s="692"/>
      <c r="F113" s="646"/>
    </row>
    <row r="114" spans="1:6" s="25" customFormat="1" ht="12.75">
      <c r="A114" s="644"/>
      <c r="B114" s="645"/>
      <c r="C114" s="644"/>
      <c r="D114" s="732"/>
      <c r="E114" s="692"/>
      <c r="F114" s="646"/>
    </row>
    <row r="115" spans="1:6" s="25" customFormat="1" ht="12.75">
      <c r="A115" s="644"/>
      <c r="B115" s="645"/>
      <c r="C115" s="644"/>
      <c r="D115" s="732"/>
      <c r="E115" s="692"/>
      <c r="F115" s="646"/>
    </row>
    <row r="116" spans="1:6" s="25" customFormat="1" ht="12.75">
      <c r="A116" s="644"/>
      <c r="B116" s="645"/>
      <c r="C116" s="644"/>
      <c r="D116" s="732"/>
      <c r="E116" s="692"/>
      <c r="F116" s="646"/>
    </row>
    <row r="117" spans="1:6" s="25" customFormat="1" ht="12.75">
      <c r="A117" s="644"/>
      <c r="B117" s="645"/>
      <c r="C117" s="644"/>
      <c r="D117" s="732"/>
      <c r="E117" s="692"/>
      <c r="F117" s="646"/>
    </row>
    <row r="118" spans="1:6" s="25" customFormat="1" ht="12.75">
      <c r="A118" s="644"/>
      <c r="B118" s="688"/>
      <c r="C118" s="644"/>
      <c r="D118" s="732"/>
      <c r="E118" s="692"/>
      <c r="F118" s="646"/>
    </row>
    <row r="119" spans="1:6" s="25" customFormat="1" ht="12.75">
      <c r="A119" s="644"/>
      <c r="B119" s="645"/>
      <c r="C119" s="644"/>
      <c r="D119" s="732"/>
      <c r="E119" s="692"/>
      <c r="F119" s="646"/>
    </row>
    <row r="120" spans="1:6" s="25" customFormat="1" ht="12.75">
      <c r="A120" s="644"/>
      <c r="B120" s="645"/>
      <c r="C120" s="644"/>
      <c r="D120" s="732"/>
      <c r="E120" s="692"/>
      <c r="F120" s="646"/>
    </row>
    <row r="121" spans="1:6" s="25" customFormat="1" ht="12.75">
      <c r="A121" s="644"/>
      <c r="B121" s="645"/>
      <c r="C121" s="644"/>
      <c r="D121" s="732"/>
      <c r="E121" s="692"/>
      <c r="F121" s="646"/>
    </row>
    <row r="122" spans="1:6" s="25" customFormat="1" ht="12.75">
      <c r="A122" s="644"/>
      <c r="B122" s="645"/>
      <c r="C122" s="644"/>
      <c r="D122" s="732"/>
      <c r="E122" s="692"/>
      <c r="F122" s="646"/>
    </row>
    <row r="123" spans="1:6" s="25" customFormat="1" ht="12.75">
      <c r="A123" s="644"/>
      <c r="B123" s="645"/>
      <c r="C123" s="644"/>
      <c r="D123" s="732"/>
      <c r="E123" s="692"/>
      <c r="F123" s="646"/>
    </row>
    <row r="124" spans="1:6" s="25" customFormat="1" ht="12.75">
      <c r="A124" s="644"/>
      <c r="B124" s="645"/>
      <c r="C124" s="644"/>
      <c r="D124" s="732"/>
      <c r="E124" s="692"/>
      <c r="F124" s="646"/>
    </row>
    <row r="125" spans="1:6" s="25" customFormat="1" ht="12.75">
      <c r="A125" s="644"/>
      <c r="B125" s="688"/>
      <c r="C125" s="644"/>
      <c r="D125" s="732"/>
      <c r="E125" s="692"/>
      <c r="F125" s="646"/>
    </row>
    <row r="126" spans="1:6" s="25" customFormat="1" ht="12.75">
      <c r="A126" s="644"/>
      <c r="B126" s="645"/>
      <c r="C126" s="644"/>
      <c r="D126" s="732"/>
      <c r="E126" s="692"/>
      <c r="F126" s="646"/>
    </row>
    <row r="127" spans="1:6" s="25" customFormat="1" ht="12.75">
      <c r="A127" s="644"/>
      <c r="B127" s="688"/>
      <c r="C127" s="644"/>
      <c r="D127" s="732"/>
      <c r="E127" s="692"/>
      <c r="F127" s="646"/>
    </row>
    <row r="128" spans="1:6" s="25" customFormat="1" ht="12.75">
      <c r="A128" s="644"/>
      <c r="B128" s="645"/>
      <c r="C128" s="644"/>
      <c r="D128" s="732"/>
      <c r="E128" s="692"/>
      <c r="F128" s="646"/>
    </row>
    <row r="129" spans="1:6" s="25" customFormat="1" ht="12.75">
      <c r="A129" s="644"/>
      <c r="B129" s="688"/>
      <c r="C129" s="644"/>
      <c r="D129" s="732"/>
      <c r="E129" s="692"/>
      <c r="F129" s="646"/>
    </row>
    <row r="130" spans="1:6" s="25" customFormat="1" ht="12.75">
      <c r="A130" s="644"/>
      <c r="B130" s="645"/>
      <c r="C130" s="644"/>
      <c r="D130" s="732"/>
      <c r="E130" s="692"/>
      <c r="F130" s="646"/>
    </row>
    <row r="131" spans="1:6" s="25" customFormat="1" ht="12.75">
      <c r="A131" s="644"/>
      <c r="B131" s="688"/>
      <c r="C131" s="644"/>
      <c r="D131" s="732"/>
      <c r="E131" s="692"/>
      <c r="F131" s="646"/>
    </row>
    <row r="132" spans="1:6" s="25" customFormat="1" ht="12.75">
      <c r="A132" s="644"/>
      <c r="B132" s="645"/>
      <c r="C132" s="644"/>
      <c r="D132" s="732"/>
      <c r="E132" s="692"/>
      <c r="F132" s="646"/>
    </row>
    <row r="133" spans="1:6" s="25" customFormat="1" ht="12.75">
      <c r="A133" s="644"/>
      <c r="B133" s="688"/>
      <c r="C133" s="644"/>
      <c r="D133" s="732"/>
      <c r="E133" s="692"/>
      <c r="F133" s="646"/>
    </row>
    <row r="134" spans="1:6" s="25" customFormat="1" ht="12.75">
      <c r="A134" s="644"/>
      <c r="B134" s="645"/>
      <c r="C134" s="644"/>
      <c r="D134" s="732"/>
      <c r="E134" s="692"/>
      <c r="F134" s="646"/>
    </row>
    <row r="135" spans="1:6" s="25" customFormat="1" ht="12.75">
      <c r="A135" s="644"/>
      <c r="B135" s="688"/>
      <c r="C135" s="644"/>
      <c r="D135" s="732"/>
      <c r="E135" s="692"/>
      <c r="F135" s="646"/>
    </row>
    <row r="136" spans="1:6" s="25" customFormat="1" ht="12.75">
      <c r="A136" s="644"/>
      <c r="B136" s="645"/>
      <c r="C136" s="644"/>
      <c r="D136" s="732"/>
      <c r="E136" s="692"/>
      <c r="F136" s="646"/>
    </row>
    <row r="137" spans="1:6" s="25" customFormat="1" ht="12.75">
      <c r="A137" s="644"/>
      <c r="B137" s="688"/>
      <c r="C137" s="644"/>
      <c r="D137" s="732"/>
      <c r="E137" s="692"/>
      <c r="F137" s="646"/>
    </row>
    <row r="138" spans="1:6" s="25" customFormat="1" ht="12.75">
      <c r="A138" s="644"/>
      <c r="B138" s="645"/>
      <c r="C138" s="644"/>
      <c r="D138" s="732"/>
      <c r="E138" s="692"/>
      <c r="F138" s="646"/>
    </row>
    <row r="139" spans="1:6" s="25" customFormat="1" ht="12.75">
      <c r="A139" s="644"/>
      <c r="B139" s="645"/>
      <c r="C139" s="644"/>
      <c r="D139" s="732"/>
      <c r="E139" s="692"/>
      <c r="F139" s="646"/>
    </row>
    <row r="140" spans="1:6" s="25" customFormat="1" ht="12.75">
      <c r="A140" s="644"/>
      <c r="B140" s="645"/>
      <c r="C140" s="644"/>
      <c r="D140" s="732"/>
      <c r="E140" s="692"/>
      <c r="F140" s="646"/>
    </row>
    <row r="141" spans="1:6" s="25" customFormat="1" ht="12.75">
      <c r="A141" s="644"/>
      <c r="B141" s="645"/>
      <c r="C141" s="644"/>
      <c r="D141" s="732"/>
      <c r="E141" s="692"/>
      <c r="F141" s="646"/>
    </row>
    <row r="142" spans="1:6" s="25" customFormat="1" ht="12.75">
      <c r="A142" s="644"/>
      <c r="B142" s="645"/>
      <c r="C142" s="644"/>
      <c r="D142" s="732"/>
      <c r="E142" s="692"/>
      <c r="F142" s="646"/>
    </row>
    <row r="143" spans="1:6" s="25" customFormat="1" ht="12.75">
      <c r="A143" s="644"/>
      <c r="B143" s="688"/>
      <c r="C143" s="644"/>
      <c r="D143" s="732"/>
      <c r="E143" s="692"/>
      <c r="F143" s="646"/>
    </row>
    <row r="144" spans="1:6" s="25" customFormat="1" ht="12.75">
      <c r="A144" s="644"/>
      <c r="B144" s="645"/>
      <c r="C144" s="644"/>
      <c r="D144" s="732"/>
      <c r="E144" s="692"/>
      <c r="F144" s="646"/>
    </row>
    <row r="145" spans="1:6" s="25" customFormat="1" ht="12.75">
      <c r="A145" s="644"/>
      <c r="B145" s="645"/>
      <c r="C145" s="644"/>
      <c r="D145" s="732"/>
      <c r="E145" s="692"/>
      <c r="F145" s="646"/>
    </row>
    <row r="146" spans="1:6" s="25" customFormat="1" ht="12.75">
      <c r="A146" s="644"/>
      <c r="B146" s="645"/>
      <c r="C146" s="644"/>
      <c r="D146" s="732"/>
      <c r="E146" s="692"/>
      <c r="F146" s="646"/>
    </row>
    <row r="147" spans="1:6" s="25" customFormat="1" ht="12.75">
      <c r="A147" s="644"/>
      <c r="B147" s="645"/>
      <c r="C147" s="644"/>
      <c r="D147" s="732"/>
      <c r="E147" s="692"/>
      <c r="F147" s="646"/>
    </row>
    <row r="148" spans="1:6" s="25" customFormat="1" ht="12.75">
      <c r="A148" s="644"/>
      <c r="B148" s="645"/>
      <c r="C148" s="644"/>
      <c r="D148" s="732"/>
      <c r="E148" s="692"/>
      <c r="F148" s="646"/>
    </row>
    <row r="149" spans="1:6" s="25" customFormat="1" ht="12.75">
      <c r="A149" s="644"/>
      <c r="B149" s="645"/>
      <c r="C149" s="644"/>
      <c r="D149" s="732"/>
      <c r="E149" s="692"/>
      <c r="F149" s="646"/>
    </row>
    <row r="150" spans="1:6" s="25" customFormat="1" ht="12.75">
      <c r="A150" s="644"/>
      <c r="B150" s="645"/>
      <c r="C150" s="644"/>
      <c r="D150" s="732"/>
      <c r="E150" s="692"/>
      <c r="F150" s="646"/>
    </row>
    <row r="151" spans="1:6" s="25" customFormat="1" ht="12.75">
      <c r="A151" s="644"/>
      <c r="B151" s="645"/>
      <c r="C151" s="644"/>
      <c r="D151" s="732"/>
      <c r="E151" s="692"/>
      <c r="F151" s="646"/>
    </row>
    <row r="152" spans="1:6" s="25" customFormat="1" ht="12.75">
      <c r="A152" s="644"/>
      <c r="B152" s="645"/>
      <c r="C152" s="644"/>
      <c r="D152" s="732"/>
      <c r="E152" s="692"/>
      <c r="F152" s="646"/>
    </row>
    <row r="153" spans="1:6" s="25" customFormat="1" ht="12.75">
      <c r="A153" s="644"/>
      <c r="B153" s="645"/>
      <c r="C153" s="644"/>
      <c r="D153" s="732"/>
      <c r="E153" s="692"/>
      <c r="F153" s="646"/>
    </row>
    <row r="154" spans="1:6" s="25" customFormat="1" ht="12.75">
      <c r="A154" s="644"/>
      <c r="B154" s="645"/>
      <c r="C154" s="644"/>
      <c r="D154" s="732"/>
      <c r="E154" s="692"/>
      <c r="F154" s="646"/>
    </row>
    <row r="155" spans="1:6" s="25" customFormat="1" ht="12.75">
      <c r="A155" s="644"/>
      <c r="B155" s="645"/>
      <c r="C155" s="644"/>
      <c r="D155" s="732"/>
      <c r="E155" s="692"/>
      <c r="F155" s="646"/>
    </row>
    <row r="156" spans="1:6" s="25" customFormat="1" ht="12.75">
      <c r="A156" s="644"/>
      <c r="B156" s="645"/>
      <c r="C156" s="644"/>
      <c r="D156" s="732"/>
      <c r="E156" s="692"/>
      <c r="F156" s="646"/>
    </row>
    <row r="157" spans="1:6" s="25" customFormat="1" ht="12.75">
      <c r="A157" s="644"/>
      <c r="B157" s="645"/>
      <c r="C157" s="644"/>
      <c r="D157" s="732"/>
      <c r="E157" s="692"/>
      <c r="F157" s="646"/>
    </row>
    <row r="158" spans="1:6" s="25" customFormat="1" ht="12.75">
      <c r="A158" s="644"/>
      <c r="B158" s="645"/>
      <c r="C158" s="644"/>
      <c r="D158" s="732"/>
      <c r="E158" s="692"/>
      <c r="F158" s="646"/>
    </row>
    <row r="159" spans="1:6" s="25" customFormat="1" ht="12.75">
      <c r="A159" s="644"/>
      <c r="B159" s="645"/>
      <c r="C159" s="644"/>
      <c r="D159" s="732"/>
      <c r="E159" s="692"/>
      <c r="F159" s="646"/>
    </row>
    <row r="160" spans="1:6" s="25" customFormat="1" ht="12.75">
      <c r="A160" s="644"/>
      <c r="B160" s="645"/>
      <c r="C160" s="644"/>
      <c r="D160" s="732"/>
      <c r="E160" s="692"/>
      <c r="F160" s="646"/>
    </row>
    <row r="161" spans="1:6" s="25" customFormat="1" ht="12.75">
      <c r="A161" s="644"/>
      <c r="B161" s="645"/>
      <c r="C161" s="644"/>
      <c r="D161" s="732"/>
      <c r="E161" s="692"/>
      <c r="F161" s="646"/>
    </row>
    <row r="162" spans="1:6" s="25" customFormat="1" ht="12.75">
      <c r="A162" s="644"/>
      <c r="B162" s="645"/>
      <c r="C162" s="644"/>
      <c r="D162" s="732"/>
      <c r="E162" s="692"/>
      <c r="F162" s="646"/>
    </row>
    <row r="163" spans="1:6" s="25" customFormat="1" ht="12.75">
      <c r="A163" s="644"/>
      <c r="B163" s="645"/>
      <c r="C163" s="644"/>
      <c r="D163" s="732"/>
      <c r="E163" s="692"/>
      <c r="F163" s="646"/>
    </row>
    <row r="164" spans="1:6" s="25" customFormat="1" ht="12.75">
      <c r="A164" s="644"/>
      <c r="B164" s="645"/>
      <c r="C164" s="644"/>
      <c r="D164" s="732"/>
      <c r="E164" s="692"/>
      <c r="F164" s="646"/>
    </row>
    <row r="165" spans="1:6" s="25" customFormat="1" ht="12.75">
      <c r="A165" s="644"/>
      <c r="B165" s="645"/>
      <c r="C165" s="644"/>
      <c r="D165" s="732"/>
      <c r="E165" s="692"/>
      <c r="F165" s="646"/>
    </row>
    <row r="166" spans="1:6" s="25" customFormat="1" ht="12.75">
      <c r="A166" s="644"/>
      <c r="B166" s="645"/>
      <c r="C166" s="644"/>
      <c r="D166" s="732"/>
      <c r="E166" s="692"/>
      <c r="F166" s="646"/>
    </row>
    <row r="167" spans="1:6" s="25" customFormat="1" ht="12.75">
      <c r="A167" s="644"/>
      <c r="B167" s="645"/>
      <c r="C167" s="644"/>
      <c r="D167" s="732"/>
      <c r="E167" s="692"/>
      <c r="F167" s="646"/>
    </row>
    <row r="168" spans="1:6" s="25" customFormat="1" ht="12.75">
      <c r="A168" s="644"/>
      <c r="B168" s="645"/>
      <c r="C168" s="644"/>
      <c r="D168" s="732"/>
      <c r="E168" s="692"/>
      <c r="F168" s="646"/>
    </row>
    <row r="169" ht="15.75">
      <c r="A169" s="644"/>
    </row>
  </sheetData>
  <mergeCells count="9">
    <mergeCell ref="A7:F7"/>
    <mergeCell ref="A8:F8"/>
    <mergeCell ref="A9:F9"/>
    <mergeCell ref="A81:B81"/>
    <mergeCell ref="C81:D81"/>
    <mergeCell ref="A1:F1"/>
    <mergeCell ref="A2:F2"/>
    <mergeCell ref="A4:F4"/>
    <mergeCell ref="A6:F6"/>
  </mergeCells>
  <printOptions/>
  <pageMargins left="0.75" right="0.75" top="1" bottom="0.74" header="0.5" footer="0.5"/>
  <pageSetup firstPageNumber="43" useFirstPageNumber="1" horizontalDpi="600" verticalDpi="600" orientation="portrait" paperSize="9" scale="86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B13" sqref="B13"/>
    </sheetView>
  </sheetViews>
  <sheetFormatPr defaultColWidth="9.140625" defaultRowHeight="12.75"/>
  <cols>
    <col min="1" max="1" width="8.00390625" style="737" customWidth="1"/>
    <col min="2" max="2" width="47.140625" style="15" customWidth="1"/>
    <col min="3" max="3" width="11.00390625" style="15" customWidth="1"/>
    <col min="4" max="4" width="10.8515625" style="15" customWidth="1"/>
    <col min="5" max="5" width="11.7109375" style="755" customWidth="1"/>
    <col min="6" max="6" width="12.00390625" style="15" customWidth="1"/>
    <col min="7" max="16384" width="9.140625" style="15" customWidth="1"/>
  </cols>
  <sheetData>
    <row r="1" spans="1:6" ht="15.75">
      <c r="A1" s="1076" t="s">
        <v>1577</v>
      </c>
      <c r="B1" s="1076"/>
      <c r="C1" s="1076"/>
      <c r="D1" s="1076"/>
      <c r="E1" s="1076"/>
      <c r="F1" s="1076"/>
    </row>
    <row r="2" spans="1:6" ht="15.75">
      <c r="A2" s="1073" t="s">
        <v>1578</v>
      </c>
      <c r="B2" s="1073"/>
      <c r="C2" s="1073"/>
      <c r="D2" s="1073"/>
      <c r="E2" s="1073"/>
      <c r="F2" s="1073"/>
    </row>
    <row r="3" spans="1:6" ht="3.75" customHeight="1">
      <c r="A3" s="733"/>
      <c r="B3" s="734"/>
      <c r="C3" s="734"/>
      <c r="D3" s="734"/>
      <c r="E3" s="735"/>
      <c r="F3" s="734"/>
    </row>
    <row r="4" spans="1:6" ht="15.75">
      <c r="A4" s="1078" t="s">
        <v>1579</v>
      </c>
      <c r="B4" s="1078"/>
      <c r="C4" s="1078"/>
      <c r="D4" s="1078"/>
      <c r="E4" s="1078"/>
      <c r="F4" s="1078"/>
    </row>
    <row r="6" spans="1:6" ht="17.25" customHeight="1">
      <c r="A6" s="1079" t="s">
        <v>1580</v>
      </c>
      <c r="B6" s="1079"/>
      <c r="C6" s="1079"/>
      <c r="D6" s="1079"/>
      <c r="E6" s="1079"/>
      <c r="F6" s="1079"/>
    </row>
    <row r="7" spans="1:6" s="25" customFormat="1" ht="15.75">
      <c r="A7" s="628" t="s">
        <v>13</v>
      </c>
      <c r="B7" s="628"/>
      <c r="C7" s="628"/>
      <c r="D7" s="628"/>
      <c r="E7" s="628"/>
      <c r="F7" s="628"/>
    </row>
    <row r="8" spans="1:6" s="25" customFormat="1" ht="12.75">
      <c r="A8" s="1096" t="s">
        <v>1817</v>
      </c>
      <c r="B8" s="1096"/>
      <c r="C8" s="1096"/>
      <c r="D8" s="1096"/>
      <c r="E8" s="1096"/>
      <c r="F8" s="1096"/>
    </row>
    <row r="9" spans="1:6" s="25" customFormat="1" ht="12.75">
      <c r="A9" s="1075" t="s">
        <v>1583</v>
      </c>
      <c r="B9" s="1075"/>
      <c r="C9" s="1075"/>
      <c r="D9" s="1075"/>
      <c r="E9" s="1075"/>
      <c r="F9" s="1075"/>
    </row>
    <row r="10" spans="1:6" s="25" customFormat="1" ht="12.75">
      <c r="A10" s="18"/>
      <c r="B10" s="18"/>
      <c r="C10" s="18"/>
      <c r="D10" s="18"/>
      <c r="E10" s="18"/>
      <c r="F10" s="18"/>
    </row>
    <row r="11" spans="1:6" s="25" customFormat="1" ht="12.75">
      <c r="A11" s="23" t="s">
        <v>1584</v>
      </c>
      <c r="B11" s="24"/>
      <c r="C11" s="20"/>
      <c r="D11" s="18"/>
      <c r="E11" s="19"/>
      <c r="F11" s="21" t="s">
        <v>781</v>
      </c>
    </row>
    <row r="12" spans="1:6" s="25" customFormat="1" ht="15" customHeight="1">
      <c r="A12" s="18"/>
      <c r="B12" s="18"/>
      <c r="C12" s="18"/>
      <c r="D12" s="18"/>
      <c r="E12" s="18"/>
      <c r="F12" s="736" t="s">
        <v>14</v>
      </c>
    </row>
    <row r="13" spans="1:6" s="25" customFormat="1" ht="12.75">
      <c r="A13" s="737"/>
      <c r="E13" s="738"/>
      <c r="F13" s="739" t="s">
        <v>1637</v>
      </c>
    </row>
    <row r="14" spans="1:6" s="25" customFormat="1" ht="38.25">
      <c r="A14" s="740" t="s">
        <v>380</v>
      </c>
      <c r="B14" s="740" t="s">
        <v>1587</v>
      </c>
      <c r="C14" s="740" t="s">
        <v>1515</v>
      </c>
      <c r="D14" s="740" t="s">
        <v>1640</v>
      </c>
      <c r="E14" s="594" t="s">
        <v>785</v>
      </c>
      <c r="F14" s="592" t="s">
        <v>1591</v>
      </c>
    </row>
    <row r="15" spans="1:6" s="25" customFormat="1" ht="12.75">
      <c r="A15" s="741" t="s">
        <v>15</v>
      </c>
      <c r="B15" s="741" t="s">
        <v>16</v>
      </c>
      <c r="C15" s="741" t="s">
        <v>17</v>
      </c>
      <c r="D15" s="741" t="s">
        <v>18</v>
      </c>
      <c r="E15" s="742" t="s">
        <v>19</v>
      </c>
      <c r="F15" s="741" t="s">
        <v>20</v>
      </c>
    </row>
    <row r="16" spans="1:6" s="25" customFormat="1" ht="12.75">
      <c r="A16" s="601" t="s">
        <v>21</v>
      </c>
      <c r="B16" s="601"/>
      <c r="C16" s="634">
        <v>74705450</v>
      </c>
      <c r="D16" s="634">
        <v>40234200</v>
      </c>
      <c r="E16" s="669">
        <v>53.857114842357554</v>
      </c>
      <c r="F16" s="634">
        <v>7584724</v>
      </c>
    </row>
    <row r="17" spans="1:6" s="25" customFormat="1" ht="12.75">
      <c r="A17" s="515"/>
      <c r="B17" s="743" t="s">
        <v>22</v>
      </c>
      <c r="C17" s="634">
        <v>21566050</v>
      </c>
      <c r="D17" s="634">
        <v>11434629</v>
      </c>
      <c r="E17" s="669">
        <v>53.02143415229029</v>
      </c>
      <c r="F17" s="634">
        <v>2199097</v>
      </c>
    </row>
    <row r="18" spans="1:6" s="25" customFormat="1" ht="12.75">
      <c r="A18" s="515"/>
      <c r="B18" s="93" t="s">
        <v>23</v>
      </c>
      <c r="C18" s="634">
        <v>4403162</v>
      </c>
      <c r="D18" s="634">
        <v>2976474</v>
      </c>
      <c r="E18" s="669">
        <v>67.59855758202855</v>
      </c>
      <c r="F18" s="634">
        <v>820510</v>
      </c>
    </row>
    <row r="19" spans="1:6" s="25" customFormat="1" ht="12.75">
      <c r="A19" s="515"/>
      <c r="B19" s="93" t="s">
        <v>49</v>
      </c>
      <c r="C19" s="634">
        <v>333387</v>
      </c>
      <c r="D19" s="634">
        <v>70658</v>
      </c>
      <c r="E19" s="669">
        <v>21.193987767969357</v>
      </c>
      <c r="F19" s="634">
        <v>1500</v>
      </c>
    </row>
    <row r="20" spans="1:6" s="25" customFormat="1" ht="25.5" customHeight="1">
      <c r="A20" s="515"/>
      <c r="B20" s="744" t="s">
        <v>24</v>
      </c>
      <c r="C20" s="745">
        <v>73589</v>
      </c>
      <c r="D20" s="745">
        <v>63465</v>
      </c>
      <c r="E20" s="669">
        <v>86.24250907064915</v>
      </c>
      <c r="F20" s="745">
        <v>8211</v>
      </c>
    </row>
    <row r="21" spans="1:6" s="25" customFormat="1" ht="27">
      <c r="A21" s="515"/>
      <c r="B21" s="744" t="s">
        <v>25</v>
      </c>
      <c r="C21" s="745">
        <v>144485</v>
      </c>
      <c r="D21" s="745">
        <v>30647</v>
      </c>
      <c r="E21" s="669">
        <v>21.211198394296986</v>
      </c>
      <c r="F21" s="745">
        <v>144</v>
      </c>
    </row>
    <row r="22" spans="1:6" s="25" customFormat="1" ht="12.75" customHeight="1">
      <c r="A22" s="515"/>
      <c r="B22" s="744" t="s">
        <v>26</v>
      </c>
      <c r="C22" s="745">
        <v>36281805</v>
      </c>
      <c r="D22" s="745">
        <v>18727607</v>
      </c>
      <c r="E22" s="669">
        <v>51.61707638305205</v>
      </c>
      <c r="F22" s="745">
        <v>3118973</v>
      </c>
    </row>
    <row r="23" spans="1:6" s="25" customFormat="1" ht="27.75" customHeight="1">
      <c r="A23" s="746"/>
      <c r="B23" s="744" t="s">
        <v>27</v>
      </c>
      <c r="C23" s="745">
        <v>11308628</v>
      </c>
      <c r="D23" s="745">
        <v>6510487</v>
      </c>
      <c r="E23" s="669">
        <v>57.57097147416999</v>
      </c>
      <c r="F23" s="745">
        <v>1308456</v>
      </c>
    </row>
    <row r="24" spans="1:6" s="25" customFormat="1" ht="16.5" customHeight="1">
      <c r="A24" s="746"/>
      <c r="B24" s="744" t="s">
        <v>28</v>
      </c>
      <c r="C24" s="745">
        <v>527484</v>
      </c>
      <c r="D24" s="745">
        <v>263294</v>
      </c>
      <c r="E24" s="669">
        <v>49.915068513926485</v>
      </c>
      <c r="F24" s="745">
        <v>124003</v>
      </c>
    </row>
    <row r="25" spans="1:6" s="25" customFormat="1" ht="27">
      <c r="A25" s="747"/>
      <c r="B25" s="744" t="s">
        <v>29</v>
      </c>
      <c r="C25" s="745">
        <v>66860</v>
      </c>
      <c r="D25" s="745">
        <v>156939</v>
      </c>
      <c r="E25" s="669">
        <v>234.72778941070894</v>
      </c>
      <c r="F25" s="745">
        <v>3830</v>
      </c>
    </row>
    <row r="26" spans="1:6" s="25" customFormat="1" ht="12.75">
      <c r="A26" s="601" t="s">
        <v>30</v>
      </c>
      <c r="B26" s="601"/>
      <c r="C26" s="748">
        <v>74705450</v>
      </c>
      <c r="D26" s="748">
        <v>40234200</v>
      </c>
      <c r="E26" s="669">
        <v>53.857114842357554</v>
      </c>
      <c r="F26" s="748">
        <v>7584724</v>
      </c>
    </row>
    <row r="27" spans="1:6" s="25" customFormat="1" ht="12.75">
      <c r="A27" s="601" t="s">
        <v>31</v>
      </c>
      <c r="B27" s="601"/>
      <c r="C27" s="634">
        <v>8884028</v>
      </c>
      <c r="D27" s="634">
        <v>5670147</v>
      </c>
      <c r="E27" s="669">
        <v>63.824055934988046</v>
      </c>
      <c r="F27" s="634">
        <v>1235970</v>
      </c>
    </row>
    <row r="28" spans="1:6" s="25" customFormat="1" ht="12.75">
      <c r="A28" s="749" t="s">
        <v>868</v>
      </c>
      <c r="B28" s="750" t="s">
        <v>32</v>
      </c>
      <c r="C28" s="50">
        <v>7925989</v>
      </c>
      <c r="D28" s="50">
        <v>5386065</v>
      </c>
      <c r="E28" s="673">
        <v>67.9544849229541</v>
      </c>
      <c r="F28" s="50">
        <v>1151482</v>
      </c>
    </row>
    <row r="29" spans="1:6" s="25" customFormat="1" ht="12.75">
      <c r="A29" s="749" t="s">
        <v>1807</v>
      </c>
      <c r="B29" s="751" t="s">
        <v>1521</v>
      </c>
      <c r="C29" s="50">
        <v>947039</v>
      </c>
      <c r="D29" s="50">
        <v>187171</v>
      </c>
      <c r="E29" s="673">
        <v>19.763811205240756</v>
      </c>
      <c r="F29" s="50">
        <v>84488</v>
      </c>
    </row>
    <row r="30" spans="1:6" s="25" customFormat="1" ht="25.5">
      <c r="A30" s="749" t="s">
        <v>921</v>
      </c>
      <c r="B30" s="752" t="s">
        <v>33</v>
      </c>
      <c r="C30" s="679">
        <v>11000</v>
      </c>
      <c r="D30" s="679">
        <v>96911</v>
      </c>
      <c r="E30" s="678">
        <v>881.009090909091</v>
      </c>
      <c r="F30" s="679">
        <v>0</v>
      </c>
    </row>
    <row r="31" spans="1:6" s="25" customFormat="1" ht="12.75">
      <c r="A31" s="601" t="s">
        <v>34</v>
      </c>
      <c r="B31" s="601"/>
      <c r="C31" s="634">
        <v>2289312</v>
      </c>
      <c r="D31" s="634">
        <v>1148886</v>
      </c>
      <c r="E31" s="669">
        <v>50.18477166939238</v>
      </c>
      <c r="F31" s="634">
        <v>30671</v>
      </c>
    </row>
    <row r="32" spans="1:6" s="25" customFormat="1" ht="12.75">
      <c r="A32" s="515" t="s">
        <v>1754</v>
      </c>
      <c r="B32" s="750" t="s">
        <v>32</v>
      </c>
      <c r="C32" s="50">
        <v>2244107</v>
      </c>
      <c r="D32" s="50">
        <v>1130994</v>
      </c>
      <c r="E32" s="673">
        <v>50.39839900682097</v>
      </c>
      <c r="F32" s="50">
        <v>30145</v>
      </c>
    </row>
    <row r="33" spans="1:6" s="25" customFormat="1" ht="12.75">
      <c r="A33" s="515" t="s">
        <v>1807</v>
      </c>
      <c r="B33" s="751" t="s">
        <v>1521</v>
      </c>
      <c r="C33" s="50">
        <v>45205</v>
      </c>
      <c r="D33" s="50">
        <v>17892</v>
      </c>
      <c r="E33" s="673">
        <v>39.57969251189028</v>
      </c>
      <c r="F33" s="50">
        <v>526</v>
      </c>
    </row>
    <row r="34" spans="1:6" s="25" customFormat="1" ht="12.75">
      <c r="A34" s="601" t="s">
        <v>35</v>
      </c>
      <c r="B34" s="601"/>
      <c r="C34" s="634">
        <v>42803195</v>
      </c>
      <c r="D34" s="634">
        <v>22859944</v>
      </c>
      <c r="E34" s="669">
        <v>53.407097297292886</v>
      </c>
      <c r="F34" s="634">
        <v>4116239</v>
      </c>
    </row>
    <row r="35" spans="1:6" s="25" customFormat="1" ht="12.75">
      <c r="A35" s="749" t="s">
        <v>868</v>
      </c>
      <c r="B35" s="750" t="s">
        <v>32</v>
      </c>
      <c r="C35" s="50">
        <v>545837</v>
      </c>
      <c r="D35" s="50">
        <v>255022</v>
      </c>
      <c r="E35" s="673">
        <v>46.72127393342701</v>
      </c>
      <c r="F35" s="50">
        <v>58620</v>
      </c>
    </row>
    <row r="36" spans="1:6" s="25" customFormat="1" ht="12.75">
      <c r="A36" s="749" t="s">
        <v>1807</v>
      </c>
      <c r="B36" s="751" t="s">
        <v>1521</v>
      </c>
      <c r="C36" s="50">
        <v>52666</v>
      </c>
      <c r="D36" s="50">
        <v>22844</v>
      </c>
      <c r="E36" s="673">
        <v>43.37523259788099</v>
      </c>
      <c r="F36" s="50">
        <v>-1655</v>
      </c>
    </row>
    <row r="37" spans="1:6" s="25" customFormat="1" ht="12.75">
      <c r="A37" s="749" t="s">
        <v>1810</v>
      </c>
      <c r="B37" s="751" t="s">
        <v>1522</v>
      </c>
      <c r="C37" s="50">
        <v>0</v>
      </c>
      <c r="D37" s="50">
        <v>0</v>
      </c>
      <c r="E37" s="673">
        <v>0</v>
      </c>
      <c r="F37" s="50">
        <v>0</v>
      </c>
    </row>
    <row r="38" spans="1:6" s="25" customFormat="1" ht="25.5">
      <c r="A38" s="749" t="s">
        <v>927</v>
      </c>
      <c r="B38" s="752" t="s">
        <v>36</v>
      </c>
      <c r="C38" s="679">
        <v>0</v>
      </c>
      <c r="D38" s="679">
        <v>0</v>
      </c>
      <c r="E38" s="678">
        <v>0</v>
      </c>
      <c r="F38" s="679">
        <v>0</v>
      </c>
    </row>
    <row r="39" spans="1:6" s="25" customFormat="1" ht="27.75" customHeight="1">
      <c r="A39" s="749" t="s">
        <v>881</v>
      </c>
      <c r="B39" s="752" t="s">
        <v>37</v>
      </c>
      <c r="C39" s="679">
        <v>0</v>
      </c>
      <c r="D39" s="679">
        <v>0</v>
      </c>
      <c r="E39" s="678">
        <v>0</v>
      </c>
      <c r="F39" s="679">
        <v>0</v>
      </c>
    </row>
    <row r="40" spans="1:6" s="25" customFormat="1" ht="15.75" customHeight="1">
      <c r="A40" s="749" t="s">
        <v>915</v>
      </c>
      <c r="B40" s="752" t="s">
        <v>38</v>
      </c>
      <c r="C40" s="679">
        <v>30328122</v>
      </c>
      <c r="D40" s="679">
        <v>15767264</v>
      </c>
      <c r="E40" s="678">
        <v>51.98892302002742</v>
      </c>
      <c r="F40" s="679">
        <v>2627879</v>
      </c>
    </row>
    <row r="41" spans="1:6" s="25" customFormat="1" ht="25.5">
      <c r="A41" s="749" t="s">
        <v>881</v>
      </c>
      <c r="B41" s="752" t="s">
        <v>39</v>
      </c>
      <c r="C41" s="679">
        <v>11298628</v>
      </c>
      <c r="D41" s="679">
        <v>6502735</v>
      </c>
      <c r="E41" s="678">
        <v>57.55331532288699</v>
      </c>
      <c r="F41" s="679">
        <v>1307085</v>
      </c>
    </row>
    <row r="42" spans="1:6" s="25" customFormat="1" ht="12.75">
      <c r="A42" s="749" t="s">
        <v>881</v>
      </c>
      <c r="B42" s="752" t="s">
        <v>40</v>
      </c>
      <c r="C42" s="679">
        <v>526782</v>
      </c>
      <c r="D42" s="679">
        <v>262659</v>
      </c>
      <c r="E42" s="678">
        <v>49.861043088032616</v>
      </c>
      <c r="F42" s="679">
        <v>123944</v>
      </c>
    </row>
    <row r="43" spans="1:6" s="25" customFormat="1" ht="12.75">
      <c r="A43" s="749" t="s">
        <v>929</v>
      </c>
      <c r="B43" s="752" t="s">
        <v>41</v>
      </c>
      <c r="C43" s="679">
        <v>51160</v>
      </c>
      <c r="D43" s="679">
        <v>49420</v>
      </c>
      <c r="E43" s="678">
        <v>96.59890539483972</v>
      </c>
      <c r="F43" s="679">
        <v>366</v>
      </c>
    </row>
    <row r="44" spans="1:6" s="25" customFormat="1" ht="15" customHeight="1">
      <c r="A44" s="1094" t="s">
        <v>42</v>
      </c>
      <c r="B44" s="1094"/>
      <c r="C44" s="634">
        <v>6009090</v>
      </c>
      <c r="D44" s="634">
        <v>2993420</v>
      </c>
      <c r="E44" s="669">
        <v>49.81486381465413</v>
      </c>
      <c r="F44" s="634">
        <v>495364</v>
      </c>
    </row>
    <row r="45" spans="1:6" s="25" customFormat="1" ht="12.75">
      <c r="A45" s="749" t="s">
        <v>868</v>
      </c>
      <c r="B45" s="750" t="s">
        <v>32</v>
      </c>
      <c r="C45" s="50">
        <v>1885</v>
      </c>
      <c r="D45" s="50">
        <v>2572</v>
      </c>
      <c r="E45" s="673">
        <v>136.44562334217508</v>
      </c>
      <c r="F45" s="50">
        <v>11</v>
      </c>
    </row>
    <row r="46" spans="1:6" s="25" customFormat="1" ht="12.75">
      <c r="A46" s="749" t="s">
        <v>1807</v>
      </c>
      <c r="B46" s="751" t="s">
        <v>1521</v>
      </c>
      <c r="C46" s="50">
        <v>43522</v>
      </c>
      <c r="D46" s="50">
        <v>22753</v>
      </c>
      <c r="E46" s="673">
        <v>52.27930701714075</v>
      </c>
      <c r="F46" s="50">
        <v>2888</v>
      </c>
    </row>
    <row r="47" spans="1:6" s="25" customFormat="1" ht="25.5">
      <c r="A47" s="749" t="s">
        <v>915</v>
      </c>
      <c r="B47" s="752" t="s">
        <v>43</v>
      </c>
      <c r="C47" s="679">
        <v>5953683</v>
      </c>
      <c r="D47" s="679">
        <v>2960343</v>
      </c>
      <c r="E47" s="678">
        <v>49.722885817064835</v>
      </c>
      <c r="F47" s="679">
        <v>491094</v>
      </c>
    </row>
    <row r="48" spans="1:6" s="25" customFormat="1" ht="25.5">
      <c r="A48" s="749" t="s">
        <v>881</v>
      </c>
      <c r="B48" s="752" t="s">
        <v>44</v>
      </c>
      <c r="C48" s="679">
        <v>10000</v>
      </c>
      <c r="D48" s="679">
        <v>7752</v>
      </c>
      <c r="E48" s="678">
        <v>0</v>
      </c>
      <c r="F48" s="679">
        <v>1371</v>
      </c>
    </row>
    <row r="49" spans="1:6" s="25" customFormat="1" ht="12.75">
      <c r="A49" s="749" t="s">
        <v>881</v>
      </c>
      <c r="B49" s="752" t="s">
        <v>40</v>
      </c>
      <c r="C49" s="679">
        <v>0</v>
      </c>
      <c r="D49" s="679">
        <v>0</v>
      </c>
      <c r="E49" s="678">
        <v>0</v>
      </c>
      <c r="F49" s="679">
        <v>0</v>
      </c>
    </row>
    <row r="50" spans="1:6" s="25" customFormat="1" ht="12.75">
      <c r="A50" s="749" t="s">
        <v>929</v>
      </c>
      <c r="B50" s="752" t="s">
        <v>41</v>
      </c>
      <c r="C50" s="679">
        <v>0</v>
      </c>
      <c r="D50" s="679">
        <v>0</v>
      </c>
      <c r="E50" s="678">
        <v>0</v>
      </c>
      <c r="F50" s="679">
        <v>0</v>
      </c>
    </row>
    <row r="51" spans="1:6" s="25" customFormat="1" ht="12.75">
      <c r="A51" s="1094" t="s">
        <v>45</v>
      </c>
      <c r="B51" s="1094"/>
      <c r="C51" s="634">
        <v>14719825</v>
      </c>
      <c r="D51" s="634">
        <v>7561803</v>
      </c>
      <c r="E51" s="669">
        <v>51.37155502867731</v>
      </c>
      <c r="F51" s="634">
        <v>1706480</v>
      </c>
    </row>
    <row r="52" spans="1:6" s="25" customFormat="1" ht="12.75">
      <c r="A52" s="749" t="s">
        <v>868</v>
      </c>
      <c r="B52" s="750" t="s">
        <v>32</v>
      </c>
      <c r="C52" s="50">
        <v>10848232</v>
      </c>
      <c r="D52" s="50">
        <v>4659976</v>
      </c>
      <c r="E52" s="673">
        <v>42.95608722232342</v>
      </c>
      <c r="F52" s="50">
        <v>958839</v>
      </c>
    </row>
    <row r="53" spans="1:6" s="25" customFormat="1" ht="12.75">
      <c r="A53" s="749" t="s">
        <v>1807</v>
      </c>
      <c r="B53" s="751" t="s">
        <v>1521</v>
      </c>
      <c r="C53" s="50">
        <v>3314730</v>
      </c>
      <c r="D53" s="50">
        <v>2725814</v>
      </c>
      <c r="E53" s="673">
        <v>82.23336440675409</v>
      </c>
      <c r="F53" s="50">
        <v>734263</v>
      </c>
    </row>
    <row r="54" spans="1:6" s="25" customFormat="1" ht="12.75">
      <c r="A54" s="749" t="s">
        <v>1810</v>
      </c>
      <c r="B54" s="751" t="s">
        <v>1522</v>
      </c>
      <c r="C54" s="50">
        <v>333387</v>
      </c>
      <c r="D54" s="50">
        <v>70658</v>
      </c>
      <c r="E54" s="673">
        <v>21.193987767969357</v>
      </c>
      <c r="F54" s="50">
        <v>1500</v>
      </c>
    </row>
    <row r="55" spans="1:6" s="25" customFormat="1" ht="25.5">
      <c r="A55" s="749" t="s">
        <v>927</v>
      </c>
      <c r="B55" s="752" t="s">
        <v>36</v>
      </c>
      <c r="C55" s="679">
        <v>73589</v>
      </c>
      <c r="D55" s="679">
        <v>63465</v>
      </c>
      <c r="E55" s="678">
        <v>86.24250907064915</v>
      </c>
      <c r="F55" s="679">
        <v>8211</v>
      </c>
    </row>
    <row r="56" spans="1:6" s="25" customFormat="1" ht="25.5">
      <c r="A56" s="749" t="s">
        <v>881</v>
      </c>
      <c r="B56" s="752" t="s">
        <v>37</v>
      </c>
      <c r="C56" s="679">
        <v>144485</v>
      </c>
      <c r="D56" s="679">
        <v>30647</v>
      </c>
      <c r="E56" s="678">
        <v>21.211198394296986</v>
      </c>
      <c r="F56" s="679">
        <v>144</v>
      </c>
    </row>
    <row r="57" spans="1:6" s="25" customFormat="1" ht="12.75">
      <c r="A57" s="749" t="s">
        <v>881</v>
      </c>
      <c r="B57" s="752" t="s">
        <v>40</v>
      </c>
      <c r="C57" s="679">
        <v>702</v>
      </c>
      <c r="D57" s="679">
        <v>635</v>
      </c>
      <c r="E57" s="678">
        <v>90.45584045584046</v>
      </c>
      <c r="F57" s="679">
        <v>59</v>
      </c>
    </row>
    <row r="58" spans="1:6" s="25" customFormat="1" ht="12.75">
      <c r="A58" s="749" t="s">
        <v>929</v>
      </c>
      <c r="B58" s="752" t="s">
        <v>46</v>
      </c>
      <c r="C58" s="679">
        <v>4700</v>
      </c>
      <c r="D58" s="679">
        <v>10608</v>
      </c>
      <c r="E58" s="678">
        <v>225.70212765957444</v>
      </c>
      <c r="F58" s="679">
        <v>3464</v>
      </c>
    </row>
    <row r="59" spans="1:6" s="25" customFormat="1" ht="14.25" customHeight="1">
      <c r="A59" s="1095"/>
      <c r="B59" s="1095"/>
      <c r="C59" s="1095"/>
      <c r="D59" s="1095"/>
      <c r="E59" s="1095"/>
      <c r="F59" s="1095"/>
    </row>
    <row r="60" spans="1:6" s="331" customFormat="1" ht="17.25" customHeight="1">
      <c r="A60" s="1093"/>
      <c r="B60" s="1093"/>
      <c r="C60" s="1093"/>
      <c r="D60" s="1093"/>
      <c r="E60" s="1093"/>
      <c r="F60" s="1093"/>
    </row>
    <row r="61" spans="1:6" s="577" customFormat="1" ht="17.25" customHeight="1">
      <c r="A61" s="25"/>
      <c r="B61" s="362"/>
      <c r="C61" s="25"/>
      <c r="D61" s="26"/>
      <c r="E61" s="754"/>
      <c r="F61" s="653"/>
    </row>
    <row r="62" spans="1:5" s="172" customFormat="1" ht="15.75">
      <c r="A62" s="443" t="s">
        <v>47</v>
      </c>
      <c r="B62" s="199"/>
      <c r="C62" s="205"/>
      <c r="D62" s="205"/>
      <c r="E62" s="199"/>
    </row>
    <row r="63" spans="1:6" s="331" customFormat="1" ht="17.25" customHeight="1">
      <c r="A63" s="443" t="s">
        <v>1632</v>
      </c>
      <c r="B63" s="193"/>
      <c r="C63" s="193"/>
      <c r="D63" s="193"/>
      <c r="E63" s="443" t="s">
        <v>1633</v>
      </c>
      <c r="F63" s="201"/>
    </row>
    <row r="64" spans="2:6" s="331" customFormat="1" ht="17.25" customHeight="1">
      <c r="B64" s="193"/>
      <c r="C64" s="193"/>
      <c r="D64" s="193"/>
      <c r="E64" s="440"/>
      <c r="F64" s="201"/>
    </row>
    <row r="65" spans="1:2" s="172" customFormat="1" ht="12.75">
      <c r="A65" s="56" t="s">
        <v>48</v>
      </c>
      <c r="B65" s="272"/>
    </row>
    <row r="66" spans="1:5" s="25" customFormat="1" ht="12.75">
      <c r="A66" s="737"/>
      <c r="E66" s="738"/>
    </row>
    <row r="67" spans="1:6" s="25" customFormat="1" ht="12.75">
      <c r="A67" s="737"/>
      <c r="B67" s="648"/>
      <c r="C67" s="648"/>
      <c r="D67" s="648"/>
      <c r="E67" s="648"/>
      <c r="F67" s="648"/>
    </row>
    <row r="68" spans="1:6" ht="15.75">
      <c r="A68" s="23"/>
      <c r="B68" s="25"/>
      <c r="C68" s="25"/>
      <c r="D68" s="25"/>
      <c r="E68" s="738"/>
      <c r="F68" s="25"/>
    </row>
    <row r="69" spans="1:6" ht="15.75">
      <c r="A69" s="659"/>
      <c r="B69" s="25"/>
      <c r="C69" s="25"/>
      <c r="D69" s="25"/>
      <c r="E69" s="738"/>
      <c r="F69" s="25"/>
    </row>
  </sheetData>
  <mergeCells count="16">
    <mergeCell ref="A26:B26"/>
    <mergeCell ref="A9:F9"/>
    <mergeCell ref="A7:F7"/>
    <mergeCell ref="A8:F8"/>
    <mergeCell ref="A16:B16"/>
    <mergeCell ref="A1:F1"/>
    <mergeCell ref="A2:F2"/>
    <mergeCell ref="A6:F6"/>
    <mergeCell ref="A4:F4"/>
    <mergeCell ref="A27:B27"/>
    <mergeCell ref="A60:F60"/>
    <mergeCell ref="A34:B34"/>
    <mergeCell ref="A44:B44"/>
    <mergeCell ref="A51:B51"/>
    <mergeCell ref="A31:B31"/>
    <mergeCell ref="A59:F59"/>
  </mergeCells>
  <printOptions horizontalCentered="1"/>
  <pageMargins left="0.7480314960629921" right="0.7480314960629921" top="0.984251968503937" bottom="0.984251968503937" header="0.5118110236220472" footer="0.5118110236220472"/>
  <pageSetup firstPageNumber="45" useFirstPageNumber="1" horizontalDpi="300" verticalDpi="300" orientation="portrait" paperSize="9" scale="87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6" sqref="A6:F6"/>
    </sheetView>
  </sheetViews>
  <sheetFormatPr defaultColWidth="9.140625" defaultRowHeight="12.75"/>
  <cols>
    <col min="1" max="1" width="8.00390625" style="756" customWidth="1"/>
    <col min="2" max="2" width="43.28125" style="15" customWidth="1"/>
    <col min="3" max="3" width="11.00390625" style="15" customWidth="1"/>
    <col min="4" max="4" width="10.8515625" style="15" customWidth="1"/>
    <col min="5" max="5" width="11.7109375" style="771" customWidth="1"/>
    <col min="6" max="6" width="11.28125" style="15" customWidth="1"/>
    <col min="7" max="16384" width="9.140625" style="15" customWidth="1"/>
  </cols>
  <sheetData>
    <row r="1" spans="1:6" ht="15.75">
      <c r="A1" s="1076" t="s">
        <v>1577</v>
      </c>
      <c r="B1" s="1076"/>
      <c r="C1" s="1076"/>
      <c r="D1" s="1076"/>
      <c r="E1" s="1076"/>
      <c r="F1" s="1076"/>
    </row>
    <row r="2" spans="1:6" ht="15.75">
      <c r="A2" s="1073" t="s">
        <v>1578</v>
      </c>
      <c r="B2" s="1073"/>
      <c r="C2" s="1073"/>
      <c r="D2" s="1073"/>
      <c r="E2" s="1073"/>
      <c r="F2" s="1073"/>
    </row>
    <row r="3" spans="1:6" ht="4.5" customHeight="1">
      <c r="A3" s="733"/>
      <c r="B3" s="734"/>
      <c r="C3" s="734"/>
      <c r="D3" s="734"/>
      <c r="E3" s="735"/>
      <c r="F3" s="734"/>
    </row>
    <row r="4" spans="1:6" ht="15.75">
      <c r="A4" s="1078" t="s">
        <v>1579</v>
      </c>
      <c r="B4" s="1098"/>
      <c r="C4" s="1098"/>
      <c r="D4" s="1098"/>
      <c r="E4" s="1098"/>
      <c r="F4" s="1098"/>
    </row>
    <row r="6" spans="1:6" ht="15.75">
      <c r="A6" s="1079" t="s">
        <v>1580</v>
      </c>
      <c r="B6" s="1099"/>
      <c r="C6" s="1099"/>
      <c r="D6" s="1099"/>
      <c r="E6" s="1099"/>
      <c r="F6" s="1099"/>
    </row>
    <row r="7" spans="1:6" ht="15.75">
      <c r="A7" s="628" t="s">
        <v>50</v>
      </c>
      <c r="B7" s="1099"/>
      <c r="C7" s="1099"/>
      <c r="D7" s="1099"/>
      <c r="E7" s="1099"/>
      <c r="F7" s="1099"/>
    </row>
    <row r="8" spans="1:6" ht="15.75">
      <c r="A8" s="1100" t="s">
        <v>1817</v>
      </c>
      <c r="B8" s="1100"/>
      <c r="C8" s="1100"/>
      <c r="D8" s="1100"/>
      <c r="E8" s="1100"/>
      <c r="F8" s="1100"/>
    </row>
    <row r="9" spans="1:6" ht="15.75">
      <c r="A9" s="1075" t="s">
        <v>1583</v>
      </c>
      <c r="B9" s="1075"/>
      <c r="C9" s="1075"/>
      <c r="D9" s="1075"/>
      <c r="E9" s="1075"/>
      <c r="F9" s="1075"/>
    </row>
    <row r="10" spans="1:6" ht="15.75">
      <c r="A10" s="23" t="s">
        <v>1584</v>
      </c>
      <c r="B10" s="24"/>
      <c r="C10" s="20"/>
      <c r="D10" s="18"/>
      <c r="E10" s="19"/>
      <c r="F10" s="21" t="s">
        <v>781</v>
      </c>
    </row>
    <row r="11" spans="1:6" s="25" customFormat="1" ht="12.75">
      <c r="A11" s="756"/>
      <c r="E11" s="757"/>
      <c r="F11" s="26" t="s">
        <v>51</v>
      </c>
    </row>
    <row r="12" spans="1:6" s="25" customFormat="1" ht="12.75">
      <c r="A12" s="756"/>
      <c r="E12" s="757"/>
      <c r="F12" s="739" t="s">
        <v>1637</v>
      </c>
    </row>
    <row r="13" spans="1:6" s="25" customFormat="1" ht="45.75" customHeight="1">
      <c r="A13" s="740" t="s">
        <v>380</v>
      </c>
      <c r="B13" s="740" t="s">
        <v>1587</v>
      </c>
      <c r="C13" s="740" t="s">
        <v>1515</v>
      </c>
      <c r="D13" s="740" t="s">
        <v>1640</v>
      </c>
      <c r="E13" s="758" t="s">
        <v>52</v>
      </c>
      <c r="F13" s="592" t="s">
        <v>1591</v>
      </c>
    </row>
    <row r="14" spans="1:6" s="25" customFormat="1" ht="12.75">
      <c r="A14" s="704" t="s">
        <v>15</v>
      </c>
      <c r="B14" s="704" t="s">
        <v>16</v>
      </c>
      <c r="C14" s="704" t="s">
        <v>17</v>
      </c>
      <c r="D14" s="704" t="s">
        <v>18</v>
      </c>
      <c r="E14" s="704" t="s">
        <v>19</v>
      </c>
      <c r="F14" s="704" t="s">
        <v>20</v>
      </c>
    </row>
    <row r="15" spans="1:6" s="25" customFormat="1" ht="25.5">
      <c r="A15" s="759" t="s">
        <v>53</v>
      </c>
      <c r="B15" s="760" t="s">
        <v>70</v>
      </c>
      <c r="C15" s="621">
        <v>91324350</v>
      </c>
      <c r="D15" s="621">
        <v>32148119</v>
      </c>
      <c r="E15" s="603">
        <v>35.20213283751814</v>
      </c>
      <c r="F15" s="621">
        <v>7524213</v>
      </c>
    </row>
    <row r="16" spans="1:6" s="25" customFormat="1" ht="15.75" customHeight="1">
      <c r="A16" s="761" t="s">
        <v>54</v>
      </c>
      <c r="B16" s="760" t="s">
        <v>31</v>
      </c>
      <c r="C16" s="602">
        <v>13186073</v>
      </c>
      <c r="D16" s="602">
        <v>3983340</v>
      </c>
      <c r="E16" s="603">
        <v>30.208690638979473</v>
      </c>
      <c r="F16" s="602">
        <v>730362</v>
      </c>
    </row>
    <row r="17" spans="1:6" s="25" customFormat="1" ht="15.75" customHeight="1">
      <c r="A17" s="761"/>
      <c r="B17" s="714" t="s">
        <v>55</v>
      </c>
      <c r="C17" s="614">
        <v>13132158</v>
      </c>
      <c r="D17" s="614">
        <v>3930340</v>
      </c>
      <c r="E17" s="615">
        <v>29.92912512931995</v>
      </c>
      <c r="F17" s="614">
        <v>730362</v>
      </c>
    </row>
    <row r="18" spans="1:6" s="25" customFormat="1" ht="15.75" customHeight="1">
      <c r="A18" s="761"/>
      <c r="B18" s="714" t="s">
        <v>56</v>
      </c>
      <c r="C18" s="614">
        <v>53915</v>
      </c>
      <c r="D18" s="614">
        <v>53000</v>
      </c>
      <c r="E18" s="615">
        <v>98.30288416952611</v>
      </c>
      <c r="F18" s="614">
        <v>0</v>
      </c>
    </row>
    <row r="19" spans="1:6" s="25" customFormat="1" ht="15.75" customHeight="1">
      <c r="A19" s="761" t="s">
        <v>57</v>
      </c>
      <c r="B19" s="760" t="s">
        <v>34</v>
      </c>
      <c r="C19" s="602">
        <v>3362154</v>
      </c>
      <c r="D19" s="602">
        <v>1006715</v>
      </c>
      <c r="E19" s="603">
        <v>29.942560632261344</v>
      </c>
      <c r="F19" s="602">
        <v>239514</v>
      </c>
    </row>
    <row r="20" spans="1:6" s="25" customFormat="1" ht="15.75" customHeight="1">
      <c r="A20" s="761"/>
      <c r="B20" s="714" t="s">
        <v>55</v>
      </c>
      <c r="C20" s="614">
        <v>3362154</v>
      </c>
      <c r="D20" s="614">
        <v>1006715</v>
      </c>
      <c r="E20" s="615">
        <v>29.942560632261344</v>
      </c>
      <c r="F20" s="614">
        <v>239514</v>
      </c>
    </row>
    <row r="21" spans="1:6" s="25" customFormat="1" ht="15.75" customHeight="1">
      <c r="A21" s="761"/>
      <c r="B21" s="714" t="s">
        <v>56</v>
      </c>
      <c r="C21" s="614">
        <v>0</v>
      </c>
      <c r="D21" s="614">
        <v>0</v>
      </c>
      <c r="E21" s="615">
        <v>0</v>
      </c>
      <c r="F21" s="614">
        <v>0</v>
      </c>
    </row>
    <row r="22" spans="1:6" s="25" customFormat="1" ht="15.75" customHeight="1">
      <c r="A22" s="761" t="s">
        <v>58</v>
      </c>
      <c r="B22" s="760" t="s">
        <v>35</v>
      </c>
      <c r="C22" s="602">
        <v>46118956</v>
      </c>
      <c r="D22" s="602">
        <v>17344140</v>
      </c>
      <c r="E22" s="603">
        <v>37.60739943896388</v>
      </c>
      <c r="F22" s="602">
        <v>4847636</v>
      </c>
    </row>
    <row r="23" spans="1:6" s="25" customFormat="1" ht="15.75" customHeight="1">
      <c r="A23" s="761"/>
      <c r="B23" s="714" t="s">
        <v>55</v>
      </c>
      <c r="C23" s="614">
        <v>31665397</v>
      </c>
      <c r="D23" s="614">
        <v>10172013</v>
      </c>
      <c r="E23" s="615">
        <v>32.123434296434056</v>
      </c>
      <c r="F23" s="614">
        <v>3346911</v>
      </c>
    </row>
    <row r="24" spans="1:6" s="25" customFormat="1" ht="15.75" customHeight="1">
      <c r="A24" s="761"/>
      <c r="B24" s="714" t="s">
        <v>56</v>
      </c>
      <c r="C24" s="614">
        <v>14453559</v>
      </c>
      <c r="D24" s="614">
        <v>7172127</v>
      </c>
      <c r="E24" s="615">
        <v>49.62187513815801</v>
      </c>
      <c r="F24" s="614">
        <v>1500725</v>
      </c>
    </row>
    <row r="25" spans="1:6" s="25" customFormat="1" ht="15.75" customHeight="1">
      <c r="A25" s="761" t="s">
        <v>59</v>
      </c>
      <c r="B25" s="218" t="s">
        <v>60</v>
      </c>
      <c r="C25" s="602">
        <v>6004477</v>
      </c>
      <c r="D25" s="602">
        <v>2879082</v>
      </c>
      <c r="E25" s="603">
        <v>47.94892211261697</v>
      </c>
      <c r="F25" s="602">
        <v>454350</v>
      </c>
    </row>
    <row r="26" spans="1:6" s="25" customFormat="1" ht="15.75" customHeight="1">
      <c r="A26" s="761"/>
      <c r="B26" s="714" t="s">
        <v>55</v>
      </c>
      <c r="C26" s="614">
        <v>6001477</v>
      </c>
      <c r="D26" s="614">
        <v>2879082</v>
      </c>
      <c r="E26" s="615">
        <v>47.97289067341256</v>
      </c>
      <c r="F26" s="614">
        <v>454350</v>
      </c>
    </row>
    <row r="27" spans="1:6" s="25" customFormat="1" ht="15.75" customHeight="1">
      <c r="A27" s="761"/>
      <c r="B27" s="714" t="s">
        <v>56</v>
      </c>
      <c r="C27" s="614">
        <v>3000</v>
      </c>
      <c r="D27" s="614">
        <v>0</v>
      </c>
      <c r="E27" s="615">
        <v>0</v>
      </c>
      <c r="F27" s="614">
        <v>0</v>
      </c>
    </row>
    <row r="28" spans="1:6" s="25" customFormat="1" ht="15.75" customHeight="1">
      <c r="A28" s="761" t="s">
        <v>61</v>
      </c>
      <c r="B28" s="218" t="s">
        <v>45</v>
      </c>
      <c r="C28" s="602">
        <v>22652690</v>
      </c>
      <c r="D28" s="602">
        <v>6934842</v>
      </c>
      <c r="E28" s="603">
        <v>30.61376816616481</v>
      </c>
      <c r="F28" s="602">
        <v>1252351</v>
      </c>
    </row>
    <row r="29" spans="1:6" s="25" customFormat="1" ht="15.75" customHeight="1">
      <c r="A29" s="761"/>
      <c r="B29" s="714" t="s">
        <v>55</v>
      </c>
      <c r="C29" s="614">
        <v>22207767</v>
      </c>
      <c r="D29" s="614">
        <v>6791606</v>
      </c>
      <c r="E29" s="615">
        <v>30.582120210465103</v>
      </c>
      <c r="F29" s="614">
        <v>1213783</v>
      </c>
    </row>
    <row r="30" spans="1:6" s="25" customFormat="1" ht="15.75" customHeight="1">
      <c r="A30" s="761"/>
      <c r="B30" s="714" t="s">
        <v>56</v>
      </c>
      <c r="C30" s="614">
        <v>444923</v>
      </c>
      <c r="D30" s="614">
        <v>143236</v>
      </c>
      <c r="E30" s="615">
        <v>32.19343571809055</v>
      </c>
      <c r="F30" s="614">
        <v>38568</v>
      </c>
    </row>
    <row r="31" spans="1:6" s="25" customFormat="1" ht="15.75" customHeight="1">
      <c r="A31" s="761"/>
      <c r="B31" s="714"/>
      <c r="C31" s="614"/>
      <c r="D31" s="614"/>
      <c r="E31" s="762"/>
      <c r="F31" s="614"/>
    </row>
    <row r="32" spans="1:6" s="25" customFormat="1" ht="25.5">
      <c r="A32" s="759" t="s">
        <v>62</v>
      </c>
      <c r="B32" s="763" t="s">
        <v>63</v>
      </c>
      <c r="C32" s="602">
        <v>91324350</v>
      </c>
      <c r="D32" s="602">
        <v>32148119</v>
      </c>
      <c r="E32" s="603">
        <v>35.20213283751814</v>
      </c>
      <c r="F32" s="602">
        <v>7524213</v>
      </c>
    </row>
    <row r="33" spans="1:6" s="25" customFormat="1" ht="15.75" customHeight="1">
      <c r="A33" s="764" t="s">
        <v>64</v>
      </c>
      <c r="B33" s="763" t="s">
        <v>65</v>
      </c>
      <c r="C33" s="602">
        <v>76368953</v>
      </c>
      <c r="D33" s="602">
        <v>24779756</v>
      </c>
      <c r="E33" s="603">
        <v>32.44742140173115</v>
      </c>
      <c r="F33" s="602">
        <v>5984920</v>
      </c>
    </row>
    <row r="34" spans="1:6" s="25" customFormat="1" ht="15.75" customHeight="1">
      <c r="A34" s="765" t="s">
        <v>1079</v>
      </c>
      <c r="B34" s="765" t="s">
        <v>1080</v>
      </c>
      <c r="C34" s="614">
        <v>5597869</v>
      </c>
      <c r="D34" s="614">
        <v>1637671</v>
      </c>
      <c r="E34" s="615">
        <v>29.255257670374206</v>
      </c>
      <c r="F34" s="614">
        <v>265339</v>
      </c>
    </row>
    <row r="35" spans="1:6" s="25" customFormat="1" ht="15.75" customHeight="1">
      <c r="A35" s="765" t="s">
        <v>1081</v>
      </c>
      <c r="B35" s="765" t="s">
        <v>1082</v>
      </c>
      <c r="C35" s="614">
        <v>900</v>
      </c>
      <c r="D35" s="614">
        <v>730</v>
      </c>
      <c r="E35" s="615">
        <v>81.11111111111111</v>
      </c>
      <c r="F35" s="614">
        <v>0</v>
      </c>
    </row>
    <row r="36" spans="1:6" s="25" customFormat="1" ht="15.75" customHeight="1">
      <c r="A36" s="765" t="s">
        <v>1083</v>
      </c>
      <c r="B36" s="765" t="s">
        <v>1084</v>
      </c>
      <c r="C36" s="614">
        <v>414270</v>
      </c>
      <c r="D36" s="614">
        <v>97685</v>
      </c>
      <c r="E36" s="615">
        <v>23.580032346054505</v>
      </c>
      <c r="F36" s="614">
        <v>18818</v>
      </c>
    </row>
    <row r="37" spans="1:6" s="25" customFormat="1" ht="15.75" customHeight="1">
      <c r="A37" s="765" t="s">
        <v>1085</v>
      </c>
      <c r="B37" s="765" t="s">
        <v>1086</v>
      </c>
      <c r="C37" s="614">
        <v>4722152</v>
      </c>
      <c r="D37" s="614">
        <v>1454693</v>
      </c>
      <c r="E37" s="615">
        <v>30.805721628613398</v>
      </c>
      <c r="F37" s="614">
        <v>316207</v>
      </c>
    </row>
    <row r="38" spans="1:6" s="25" customFormat="1" ht="15.75" customHeight="1">
      <c r="A38" s="765" t="s">
        <v>1087</v>
      </c>
      <c r="B38" s="765" t="s">
        <v>1088</v>
      </c>
      <c r="C38" s="614">
        <v>901132</v>
      </c>
      <c r="D38" s="614">
        <v>68217</v>
      </c>
      <c r="E38" s="615">
        <v>7.5701451063773115</v>
      </c>
      <c r="F38" s="614">
        <v>5865</v>
      </c>
    </row>
    <row r="39" spans="1:6" s="25" customFormat="1" ht="15.75" customHeight="1">
      <c r="A39" s="765" t="s">
        <v>1089</v>
      </c>
      <c r="B39" s="765" t="s">
        <v>1090</v>
      </c>
      <c r="C39" s="614">
        <v>957884</v>
      </c>
      <c r="D39" s="614">
        <v>227827</v>
      </c>
      <c r="E39" s="615">
        <v>23.784403957055343</v>
      </c>
      <c r="F39" s="614">
        <v>28602</v>
      </c>
    </row>
    <row r="40" spans="1:6" s="25" customFormat="1" ht="38.25">
      <c r="A40" s="765" t="s">
        <v>1091</v>
      </c>
      <c r="B40" s="765" t="s">
        <v>1506</v>
      </c>
      <c r="C40" s="614">
        <v>25806807</v>
      </c>
      <c r="D40" s="614">
        <v>7697929</v>
      </c>
      <c r="E40" s="615">
        <v>29.829064091501127</v>
      </c>
      <c r="F40" s="614">
        <v>2093696</v>
      </c>
    </row>
    <row r="41" spans="1:6" s="25" customFormat="1" ht="15.75" customHeight="1">
      <c r="A41" s="765" t="s">
        <v>1093</v>
      </c>
      <c r="B41" s="765" t="s">
        <v>946</v>
      </c>
      <c r="C41" s="614">
        <v>2364573</v>
      </c>
      <c r="D41" s="614">
        <v>647623</v>
      </c>
      <c r="E41" s="615">
        <v>27.38858136331591</v>
      </c>
      <c r="F41" s="614">
        <v>200104</v>
      </c>
    </row>
    <row r="42" spans="1:6" s="25" customFormat="1" ht="15.75" customHeight="1">
      <c r="A42" s="765" t="s">
        <v>1095</v>
      </c>
      <c r="B42" s="765" t="s">
        <v>1096</v>
      </c>
      <c r="C42" s="614">
        <v>68105</v>
      </c>
      <c r="D42" s="614">
        <v>65783</v>
      </c>
      <c r="E42" s="615">
        <v>0</v>
      </c>
      <c r="F42" s="614">
        <v>25483</v>
      </c>
    </row>
    <row r="43" spans="1:6" s="25" customFormat="1" ht="15.75" customHeight="1">
      <c r="A43" s="765" t="s">
        <v>1097</v>
      </c>
      <c r="B43" s="765" t="s">
        <v>947</v>
      </c>
      <c r="C43" s="614">
        <v>3349465</v>
      </c>
      <c r="D43" s="614">
        <v>1315339</v>
      </c>
      <c r="E43" s="615">
        <v>39.27012224340305</v>
      </c>
      <c r="F43" s="614">
        <v>263691</v>
      </c>
    </row>
    <row r="44" spans="1:6" s="25" customFormat="1" ht="25.5">
      <c r="A44" s="765" t="s">
        <v>1099</v>
      </c>
      <c r="B44" s="765" t="s">
        <v>1100</v>
      </c>
      <c r="C44" s="614">
        <v>23640</v>
      </c>
      <c r="D44" s="614">
        <v>10271</v>
      </c>
      <c r="E44" s="615">
        <v>43.447546531302876</v>
      </c>
      <c r="F44" s="614">
        <v>56</v>
      </c>
    </row>
    <row r="45" spans="1:6" s="25" customFormat="1" ht="15.75" customHeight="1">
      <c r="A45" s="765" t="s">
        <v>1101</v>
      </c>
      <c r="B45" s="765" t="s">
        <v>1102</v>
      </c>
      <c r="C45" s="614">
        <v>27434306</v>
      </c>
      <c r="D45" s="614">
        <v>9200225</v>
      </c>
      <c r="E45" s="615">
        <v>33.53547561946711</v>
      </c>
      <c r="F45" s="614">
        <v>2492468</v>
      </c>
    </row>
    <row r="46" spans="1:6" s="25" customFormat="1" ht="15.75" customHeight="1">
      <c r="A46" s="765" t="s">
        <v>1103</v>
      </c>
      <c r="B46" s="765" t="s">
        <v>1104</v>
      </c>
      <c r="C46" s="614">
        <v>3821152</v>
      </c>
      <c r="D46" s="614">
        <v>2187315</v>
      </c>
      <c r="E46" s="615">
        <v>57.24229237674921</v>
      </c>
      <c r="F46" s="614">
        <v>231552</v>
      </c>
    </row>
    <row r="47" spans="1:6" s="25" customFormat="1" ht="15.75" customHeight="1">
      <c r="A47" s="765" t="s">
        <v>948</v>
      </c>
      <c r="B47" s="766" t="s">
        <v>949</v>
      </c>
      <c r="C47" s="614">
        <v>90317</v>
      </c>
      <c r="D47" s="614">
        <v>27166</v>
      </c>
      <c r="E47" s="615">
        <v>30.078501278829012</v>
      </c>
      <c r="F47" s="614">
        <v>1368</v>
      </c>
    </row>
    <row r="48" spans="1:6" s="25" customFormat="1" ht="15.75" customHeight="1">
      <c r="A48" s="765" t="s">
        <v>950</v>
      </c>
      <c r="B48" s="766" t="s">
        <v>951</v>
      </c>
      <c r="C48" s="614">
        <v>252085</v>
      </c>
      <c r="D48" s="614">
        <v>0</v>
      </c>
      <c r="E48" s="615">
        <v>0</v>
      </c>
      <c r="F48" s="614">
        <v>-15</v>
      </c>
    </row>
    <row r="49" spans="1:6" s="25" customFormat="1" ht="15.75" customHeight="1">
      <c r="A49" s="765" t="s">
        <v>952</v>
      </c>
      <c r="B49" s="765" t="s">
        <v>953</v>
      </c>
      <c r="C49" s="614">
        <v>564296</v>
      </c>
      <c r="D49" s="614">
        <v>141282</v>
      </c>
      <c r="E49" s="615">
        <v>25.036860087613594</v>
      </c>
      <c r="F49" s="614">
        <v>41686</v>
      </c>
    </row>
    <row r="50" spans="1:6" s="25" customFormat="1" ht="15.75" customHeight="1">
      <c r="A50" s="767" t="s">
        <v>66</v>
      </c>
      <c r="B50" s="760" t="s">
        <v>67</v>
      </c>
      <c r="C50" s="602">
        <v>14955397</v>
      </c>
      <c r="D50" s="602">
        <v>7368363</v>
      </c>
      <c r="E50" s="603">
        <v>49.268922784196235</v>
      </c>
      <c r="F50" s="602">
        <v>1539293</v>
      </c>
    </row>
    <row r="51" spans="1:6" s="25" customFormat="1" ht="15.75" customHeight="1">
      <c r="A51" s="768" t="s">
        <v>954</v>
      </c>
      <c r="B51" s="769" t="s">
        <v>955</v>
      </c>
      <c r="C51" s="614">
        <v>353187</v>
      </c>
      <c r="D51" s="614">
        <v>120408</v>
      </c>
      <c r="E51" s="615">
        <v>34.091855022976496</v>
      </c>
      <c r="F51" s="614">
        <v>33426</v>
      </c>
    </row>
    <row r="52" spans="1:6" s="25" customFormat="1" ht="15.75" customHeight="1">
      <c r="A52" s="768" t="s">
        <v>956</v>
      </c>
      <c r="B52" s="769" t="s">
        <v>957</v>
      </c>
      <c r="C52" s="614">
        <v>14602210</v>
      </c>
      <c r="D52" s="614">
        <v>7247955</v>
      </c>
      <c r="E52" s="615">
        <v>49.636014000620456</v>
      </c>
      <c r="F52" s="614">
        <v>1505867</v>
      </c>
    </row>
    <row r="53" spans="1:6" s="25" customFormat="1" ht="15" customHeight="1">
      <c r="A53" s="1095"/>
      <c r="B53" s="1095"/>
      <c r="C53" s="1095"/>
      <c r="D53" s="1095"/>
      <c r="E53" s="1095"/>
      <c r="F53" s="1095"/>
    </row>
    <row r="54" spans="1:6" ht="6" customHeight="1">
      <c r="A54" s="1097"/>
      <c r="B54" s="1097"/>
      <c r="C54" s="1097"/>
      <c r="D54" s="1097"/>
      <c r="E54" s="1097"/>
      <c r="F54" s="1097"/>
    </row>
    <row r="55" spans="1:5" s="172" customFormat="1" ht="15.75">
      <c r="A55" s="443" t="s">
        <v>68</v>
      </c>
      <c r="B55" s="199"/>
      <c r="C55" s="205"/>
      <c r="D55" s="205"/>
      <c r="E55" s="199" t="s">
        <v>1633</v>
      </c>
    </row>
    <row r="56" spans="1:6" s="331" customFormat="1" ht="17.25" customHeight="1">
      <c r="A56" s="157" t="s">
        <v>1632</v>
      </c>
      <c r="B56" s="193"/>
      <c r="C56" s="193"/>
      <c r="D56" s="193"/>
      <c r="E56" s="440"/>
      <c r="F56" s="201"/>
    </row>
    <row r="57" spans="1:6" s="331" customFormat="1" ht="14.25" customHeight="1">
      <c r="A57" s="157"/>
      <c r="B57" s="193"/>
      <c r="C57" s="193"/>
      <c r="D57" s="193"/>
      <c r="E57" s="440"/>
      <c r="F57" s="201"/>
    </row>
    <row r="58" spans="1:2" s="172" customFormat="1" ht="12.75">
      <c r="A58" s="56" t="s">
        <v>69</v>
      </c>
      <c r="B58" s="272"/>
    </row>
    <row r="59" spans="1:5" s="25" customFormat="1" ht="12.75">
      <c r="A59" s="659"/>
      <c r="B59" s="23"/>
      <c r="C59" s="23"/>
      <c r="D59" s="23"/>
      <c r="E59" s="731"/>
    </row>
    <row r="60" spans="2:5" s="25" customFormat="1" ht="12.75">
      <c r="B60" s="23"/>
      <c r="C60" s="23"/>
      <c r="D60" s="23"/>
      <c r="E60" s="731"/>
    </row>
    <row r="61" spans="1:6" ht="15.75">
      <c r="A61" s="15"/>
      <c r="B61" s="23"/>
      <c r="C61" s="23"/>
      <c r="D61" s="23"/>
      <c r="E61" s="731"/>
      <c r="F61" s="25"/>
    </row>
    <row r="62" spans="3:6" ht="15.75">
      <c r="C62" s="25"/>
      <c r="D62" s="25"/>
      <c r="E62" s="757"/>
      <c r="F62" s="25"/>
    </row>
  </sheetData>
  <mergeCells count="9">
    <mergeCell ref="A54:F54"/>
    <mergeCell ref="A1:F1"/>
    <mergeCell ref="A2:F2"/>
    <mergeCell ref="A4:F4"/>
    <mergeCell ref="A6:F6"/>
    <mergeCell ref="A7:F7"/>
    <mergeCell ref="A9:F9"/>
    <mergeCell ref="A8:F8"/>
    <mergeCell ref="A53:F53"/>
  </mergeCells>
  <printOptions horizontalCentered="1"/>
  <pageMargins left="0.9448818897637796" right="0.35433070866141736" top="0.5905511811023623" bottom="0.4724409448818898" header="0.2755905511811024" footer="0.1968503937007874"/>
  <pageSetup firstPageNumber="47" useFirstPageNumber="1" horizontalDpi="300" verticalDpi="300" orientation="portrait" paperSize="9" scale="8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B12" sqref="B12"/>
    </sheetView>
  </sheetViews>
  <sheetFormatPr defaultColWidth="9.140625" defaultRowHeight="12.75"/>
  <cols>
    <col min="1" max="1" width="8.00390625" style="756" customWidth="1"/>
    <col min="2" max="2" width="47.140625" style="15" customWidth="1"/>
    <col min="3" max="3" width="11.00390625" style="15" customWidth="1"/>
    <col min="4" max="4" width="10.8515625" style="15" customWidth="1"/>
    <col min="5" max="5" width="11.7109375" style="13" customWidth="1"/>
    <col min="6" max="6" width="10.57421875" style="199" bestFit="1" customWidth="1"/>
    <col min="7" max="16384" width="9.140625" style="15" customWidth="1"/>
  </cols>
  <sheetData>
    <row r="1" spans="1:6" ht="15.75">
      <c r="A1" s="1076" t="s">
        <v>1577</v>
      </c>
      <c r="B1" s="1076"/>
      <c r="C1" s="1076"/>
      <c r="D1" s="1076"/>
      <c r="E1" s="1076"/>
      <c r="F1" s="1076"/>
    </row>
    <row r="2" spans="1:6" ht="15.75">
      <c r="A2" s="1073" t="s">
        <v>1578</v>
      </c>
      <c r="B2" s="1073"/>
      <c r="C2" s="1073"/>
      <c r="D2" s="1073"/>
      <c r="E2" s="1073"/>
      <c r="F2" s="1073"/>
    </row>
    <row r="3" spans="1:6" ht="2.25" customHeight="1">
      <c r="A3" s="733"/>
      <c r="B3" s="734"/>
      <c r="C3" s="734"/>
      <c r="D3" s="734"/>
      <c r="E3" s="735"/>
      <c r="F3" s="734"/>
    </row>
    <row r="4" spans="1:6" ht="15.75">
      <c r="A4" s="1078" t="s">
        <v>1579</v>
      </c>
      <c r="B4" s="1078"/>
      <c r="C4" s="1078"/>
      <c r="D4" s="1078"/>
      <c r="E4" s="1078"/>
      <c r="F4" s="1078"/>
    </row>
    <row r="5" spans="1:6" ht="0.75" customHeight="1">
      <c r="A5" s="10"/>
      <c r="B5" s="10"/>
      <c r="C5" s="10"/>
      <c r="D5" s="10"/>
      <c r="E5" s="10"/>
      <c r="F5" s="10"/>
    </row>
    <row r="6" spans="1:6" ht="15.75">
      <c r="A6" s="12"/>
      <c r="B6" s="11"/>
      <c r="C6" s="11"/>
      <c r="D6" s="11"/>
      <c r="E6" s="11"/>
      <c r="F6" s="11"/>
    </row>
    <row r="7" spans="1:6" ht="15.75">
      <c r="A7" s="1079" t="s">
        <v>1580</v>
      </c>
      <c r="B7" s="1079"/>
      <c r="C7" s="1079"/>
      <c r="D7" s="1079"/>
      <c r="E7" s="1079"/>
      <c r="F7" s="1079"/>
    </row>
    <row r="8" spans="1:6" ht="15.75">
      <c r="A8" s="628" t="s">
        <v>71</v>
      </c>
      <c r="B8" s="628"/>
      <c r="C8" s="628"/>
      <c r="D8" s="628"/>
      <c r="E8" s="628"/>
      <c r="F8" s="628"/>
    </row>
    <row r="9" spans="1:6" ht="15.75">
      <c r="A9" s="1101" t="s">
        <v>72</v>
      </c>
      <c r="B9" s="1101"/>
      <c r="C9" s="1101"/>
      <c r="D9" s="1101"/>
      <c r="E9" s="1101"/>
      <c r="F9" s="1101"/>
    </row>
    <row r="11" spans="1:6" ht="15.75">
      <c r="A11" s="23" t="s">
        <v>1584</v>
      </c>
      <c r="B11" s="24"/>
      <c r="C11" s="20"/>
      <c r="D11" s="18"/>
      <c r="E11" s="19"/>
      <c r="F11" s="21" t="s">
        <v>781</v>
      </c>
    </row>
    <row r="12" spans="2:6" ht="15.75">
      <c r="B12" s="25"/>
      <c r="C12" s="25"/>
      <c r="D12" s="25"/>
      <c r="E12" s="12"/>
      <c r="F12" s="194" t="s">
        <v>73</v>
      </c>
    </row>
    <row r="13" spans="1:6" s="25" customFormat="1" ht="12.75">
      <c r="A13" s="756"/>
      <c r="E13" s="12"/>
      <c r="F13" s="772" t="s">
        <v>1637</v>
      </c>
    </row>
    <row r="14" spans="1:6" s="25" customFormat="1" ht="45.75" customHeight="1">
      <c r="A14" s="740" t="s">
        <v>380</v>
      </c>
      <c r="B14" s="740" t="s">
        <v>1587</v>
      </c>
      <c r="C14" s="740" t="s">
        <v>1515</v>
      </c>
      <c r="D14" s="740" t="s">
        <v>1640</v>
      </c>
      <c r="E14" s="592" t="s">
        <v>785</v>
      </c>
      <c r="F14" s="773" t="s">
        <v>1591</v>
      </c>
    </row>
    <row r="15" spans="1:6" s="25" customFormat="1" ht="12.75">
      <c r="A15" s="741" t="s">
        <v>15</v>
      </c>
      <c r="B15" s="741" t="s">
        <v>16</v>
      </c>
      <c r="C15" s="741" t="s">
        <v>17</v>
      </c>
      <c r="D15" s="741" t="s">
        <v>18</v>
      </c>
      <c r="E15" s="741" t="s">
        <v>19</v>
      </c>
      <c r="F15" s="704" t="s">
        <v>20</v>
      </c>
    </row>
    <row r="16" spans="1:6" s="25" customFormat="1" ht="12.75">
      <c r="A16" s="774" t="s">
        <v>383</v>
      </c>
      <c r="B16" s="93" t="s">
        <v>74</v>
      </c>
      <c r="C16" s="634">
        <v>74705450</v>
      </c>
      <c r="D16" s="634">
        <v>40234200</v>
      </c>
      <c r="E16" s="669">
        <v>53.857114842357554</v>
      </c>
      <c r="F16" s="214">
        <v>7584724</v>
      </c>
    </row>
    <row r="17" spans="1:6" s="25" customFormat="1" ht="12.75">
      <c r="A17" s="774" t="s">
        <v>75</v>
      </c>
      <c r="B17" s="93" t="s">
        <v>76</v>
      </c>
      <c r="C17" s="634">
        <v>91545656</v>
      </c>
      <c r="D17" s="634">
        <v>32334595</v>
      </c>
      <c r="E17" s="669">
        <v>35.3207311114795</v>
      </c>
      <c r="F17" s="214">
        <v>7554438</v>
      </c>
    </row>
    <row r="18" spans="1:6" s="25" customFormat="1" ht="12.75">
      <c r="A18" s="667"/>
      <c r="B18" s="743" t="s">
        <v>107</v>
      </c>
      <c r="C18" s="634">
        <v>58808520</v>
      </c>
      <c r="D18" s="634">
        <v>23509895</v>
      </c>
      <c r="E18" s="669">
        <v>39.97702203694294</v>
      </c>
      <c r="F18" s="214">
        <v>5246233</v>
      </c>
    </row>
    <row r="19" spans="1:6" s="25" customFormat="1" ht="12.75">
      <c r="A19" s="776">
        <v>1000</v>
      </c>
      <c r="B19" s="743" t="s">
        <v>390</v>
      </c>
      <c r="C19" s="634">
        <v>36114580</v>
      </c>
      <c r="D19" s="634">
        <v>12389603</v>
      </c>
      <c r="E19" s="669">
        <v>34.306374323057334</v>
      </c>
      <c r="F19" s="214">
        <v>3051407</v>
      </c>
    </row>
    <row r="20" spans="1:6" s="25" customFormat="1" ht="12.75">
      <c r="A20" s="777">
        <v>1100</v>
      </c>
      <c r="B20" s="517" t="s">
        <v>77</v>
      </c>
      <c r="C20" s="50">
        <v>5224991</v>
      </c>
      <c r="D20" s="50">
        <v>1931095</v>
      </c>
      <c r="E20" s="673">
        <v>36.95881964198598</v>
      </c>
      <c r="F20" s="186">
        <v>413634</v>
      </c>
    </row>
    <row r="21" spans="1:6" s="25" customFormat="1" ht="14.25" customHeight="1">
      <c r="A21" s="777">
        <v>1200</v>
      </c>
      <c r="B21" s="517" t="s">
        <v>78</v>
      </c>
      <c r="C21" s="50">
        <v>1237989</v>
      </c>
      <c r="D21" s="50">
        <v>405759</v>
      </c>
      <c r="E21" s="673">
        <v>32.77565471098693</v>
      </c>
      <c r="F21" s="186">
        <v>84267</v>
      </c>
    </row>
    <row r="22" spans="1:6" s="25" customFormat="1" ht="12.75">
      <c r="A22" s="777">
        <v>1300</v>
      </c>
      <c r="B22" s="517" t="s">
        <v>79</v>
      </c>
      <c r="C22" s="50">
        <v>243117</v>
      </c>
      <c r="D22" s="50">
        <v>102069</v>
      </c>
      <c r="E22" s="673">
        <v>41.983489431014696</v>
      </c>
      <c r="F22" s="186">
        <v>12185</v>
      </c>
    </row>
    <row r="23" spans="1:6" s="25" customFormat="1" ht="12.75">
      <c r="A23" s="777">
        <v>1400</v>
      </c>
      <c r="B23" s="517" t="s">
        <v>80</v>
      </c>
      <c r="C23" s="50">
        <v>26720562</v>
      </c>
      <c r="D23" s="50">
        <v>8975623</v>
      </c>
      <c r="E23" s="673">
        <v>33.59069693219776</v>
      </c>
      <c r="F23" s="186">
        <v>2371940</v>
      </c>
    </row>
    <row r="24" spans="1:6" s="12" customFormat="1" ht="25.5">
      <c r="A24" s="312">
        <v>1455</v>
      </c>
      <c r="B24" s="418" t="s">
        <v>980</v>
      </c>
      <c r="C24" s="230" t="s">
        <v>1594</v>
      </c>
      <c r="D24" s="230">
        <v>1887</v>
      </c>
      <c r="E24" s="673" t="s">
        <v>1594</v>
      </c>
      <c r="F24" s="230">
        <v>-14</v>
      </c>
    </row>
    <row r="25" spans="1:6" s="12" customFormat="1" ht="51">
      <c r="A25" s="312">
        <v>1456</v>
      </c>
      <c r="B25" s="418" t="s">
        <v>981</v>
      </c>
      <c r="C25" s="230" t="s">
        <v>1594</v>
      </c>
      <c r="D25" s="230" t="s">
        <v>1594</v>
      </c>
      <c r="E25" s="678" t="s">
        <v>1594</v>
      </c>
      <c r="F25" s="230" t="s">
        <v>1594</v>
      </c>
    </row>
    <row r="26" spans="1:6" s="13" customFormat="1" ht="15.75">
      <c r="A26" s="699">
        <v>1491</v>
      </c>
      <c r="B26" s="700" t="s">
        <v>81</v>
      </c>
      <c r="C26" s="679" t="s">
        <v>1594</v>
      </c>
      <c r="D26" s="679">
        <v>21</v>
      </c>
      <c r="E26" s="678" t="s">
        <v>1594</v>
      </c>
      <c r="F26" s="230">
        <v>21</v>
      </c>
    </row>
    <row r="27" spans="1:6" s="13" customFormat="1" ht="15.75">
      <c r="A27" s="699">
        <v>1492</v>
      </c>
      <c r="B27" s="700" t="s">
        <v>983</v>
      </c>
      <c r="C27" s="679" t="s">
        <v>1594</v>
      </c>
      <c r="D27" s="679">
        <v>301834</v>
      </c>
      <c r="E27" s="673" t="s">
        <v>1594</v>
      </c>
      <c r="F27" s="230">
        <v>22915</v>
      </c>
    </row>
    <row r="28" spans="1:6" s="13" customFormat="1" ht="15.75">
      <c r="A28" s="699">
        <v>1493</v>
      </c>
      <c r="B28" s="700" t="s">
        <v>984</v>
      </c>
      <c r="C28" s="679" t="s">
        <v>1594</v>
      </c>
      <c r="D28" s="679">
        <v>43338</v>
      </c>
      <c r="E28" s="673" t="s">
        <v>1594</v>
      </c>
      <c r="F28" s="230">
        <v>-35</v>
      </c>
    </row>
    <row r="29" spans="1:6" s="13" customFormat="1" ht="15.75">
      <c r="A29" s="699">
        <v>1499</v>
      </c>
      <c r="B29" s="700" t="s">
        <v>985</v>
      </c>
      <c r="C29" s="679" t="s">
        <v>1594</v>
      </c>
      <c r="D29" s="679">
        <v>3622</v>
      </c>
      <c r="E29" s="673" t="s">
        <v>1594</v>
      </c>
      <c r="F29" s="230">
        <v>216</v>
      </c>
    </row>
    <row r="30" spans="1:6" s="25" customFormat="1" ht="25.5">
      <c r="A30" s="777">
        <v>1500</v>
      </c>
      <c r="B30" s="517" t="s">
        <v>82</v>
      </c>
      <c r="C30" s="50">
        <v>2664364</v>
      </c>
      <c r="D30" s="50">
        <v>966872</v>
      </c>
      <c r="E30" s="673">
        <v>36.28903558222525</v>
      </c>
      <c r="F30" s="186">
        <v>168780</v>
      </c>
    </row>
    <row r="31" spans="1:6" s="25" customFormat="1" ht="12.75">
      <c r="A31" s="312">
        <v>1564</v>
      </c>
      <c r="B31" s="418" t="s">
        <v>988</v>
      </c>
      <c r="C31" s="230" t="s">
        <v>1594</v>
      </c>
      <c r="D31" s="230">
        <v>0</v>
      </c>
      <c r="E31" s="678" t="s">
        <v>1594</v>
      </c>
      <c r="F31" s="230">
        <v>0</v>
      </c>
    </row>
    <row r="32" spans="1:6" s="25" customFormat="1" ht="12.75">
      <c r="A32" s="312">
        <v>1565</v>
      </c>
      <c r="B32" s="703" t="s">
        <v>989</v>
      </c>
      <c r="C32" s="230" t="s">
        <v>1594</v>
      </c>
      <c r="D32" s="230">
        <v>76</v>
      </c>
      <c r="E32" s="678" t="s">
        <v>1594</v>
      </c>
      <c r="F32" s="230">
        <v>0</v>
      </c>
    </row>
    <row r="33" spans="1:6" s="25" customFormat="1" ht="12.75">
      <c r="A33" s="777">
        <v>1600</v>
      </c>
      <c r="B33" s="517" t="s">
        <v>83</v>
      </c>
      <c r="C33" s="50">
        <v>23557</v>
      </c>
      <c r="D33" s="50">
        <v>8185</v>
      </c>
      <c r="E33" s="673">
        <v>34.74551088848325</v>
      </c>
      <c r="F33" s="186">
        <v>601</v>
      </c>
    </row>
    <row r="34" spans="1:6" s="25" customFormat="1" ht="12.75">
      <c r="A34" s="776">
        <v>2000</v>
      </c>
      <c r="B34" s="778" t="s">
        <v>84</v>
      </c>
      <c r="C34" s="634">
        <v>99376</v>
      </c>
      <c r="D34" s="634">
        <v>31571</v>
      </c>
      <c r="E34" s="669">
        <v>31.769240057961678</v>
      </c>
      <c r="F34" s="214">
        <v>2036</v>
      </c>
    </row>
    <row r="35" spans="1:6" s="25" customFormat="1" ht="12.75">
      <c r="A35" s="704" t="s">
        <v>991</v>
      </c>
      <c r="B35" s="517" t="s">
        <v>992</v>
      </c>
      <c r="C35" s="50">
        <v>98656</v>
      </c>
      <c r="D35" s="50">
        <v>31268</v>
      </c>
      <c r="E35" s="673">
        <v>31.693966915342198</v>
      </c>
      <c r="F35" s="186">
        <v>1960</v>
      </c>
    </row>
    <row r="36" spans="1:6" s="25" customFormat="1" ht="12" customHeight="1">
      <c r="A36" s="676" t="s">
        <v>993</v>
      </c>
      <c r="B36" s="708" t="s">
        <v>85</v>
      </c>
      <c r="C36" s="679" t="s">
        <v>1594</v>
      </c>
      <c r="D36" s="679">
        <v>291</v>
      </c>
      <c r="E36" s="673" t="s">
        <v>1594</v>
      </c>
      <c r="F36" s="230">
        <v>0</v>
      </c>
    </row>
    <row r="37" spans="1:6" ht="25.5">
      <c r="A37" s="676" t="s">
        <v>86</v>
      </c>
      <c r="B37" s="708" t="s">
        <v>87</v>
      </c>
      <c r="C37" s="679" t="s">
        <v>1594</v>
      </c>
      <c r="D37" s="679">
        <v>20291</v>
      </c>
      <c r="E37" s="673" t="s">
        <v>1594</v>
      </c>
      <c r="F37" s="230">
        <v>757</v>
      </c>
    </row>
    <row r="38" spans="1:6" s="25" customFormat="1" ht="12.75">
      <c r="A38" s="676" t="s">
        <v>996</v>
      </c>
      <c r="B38" s="708" t="s">
        <v>88</v>
      </c>
      <c r="C38" s="679" t="s">
        <v>1594</v>
      </c>
      <c r="D38" s="679">
        <v>10686</v>
      </c>
      <c r="E38" s="673" t="s">
        <v>1594</v>
      </c>
      <c r="F38" s="230">
        <v>1203</v>
      </c>
    </row>
    <row r="39" spans="1:6" s="25" customFormat="1" ht="12.75">
      <c r="A39" s="704" t="s">
        <v>998</v>
      </c>
      <c r="B39" s="517" t="s">
        <v>999</v>
      </c>
      <c r="C39" s="50">
        <v>0</v>
      </c>
      <c r="D39" s="50">
        <v>0</v>
      </c>
      <c r="E39" s="673">
        <v>0</v>
      </c>
      <c r="F39" s="186">
        <v>0</v>
      </c>
    </row>
    <row r="40" spans="1:6" s="25" customFormat="1" ht="14.25" customHeight="1">
      <c r="A40" s="704" t="s">
        <v>1000</v>
      </c>
      <c r="B40" s="517" t="s">
        <v>1001</v>
      </c>
      <c r="C40" s="50">
        <v>720</v>
      </c>
      <c r="D40" s="50">
        <v>303</v>
      </c>
      <c r="E40" s="673">
        <v>0</v>
      </c>
      <c r="F40" s="186">
        <v>76</v>
      </c>
    </row>
    <row r="41" spans="1:6" s="25" customFormat="1" ht="12.75">
      <c r="A41" s="776">
        <v>3000</v>
      </c>
      <c r="B41" s="778" t="s">
        <v>89</v>
      </c>
      <c r="C41" s="634">
        <v>22594564</v>
      </c>
      <c r="D41" s="634">
        <v>11088721</v>
      </c>
      <c r="E41" s="669">
        <v>49.076941692700956</v>
      </c>
      <c r="F41" s="214">
        <v>2192790</v>
      </c>
    </row>
    <row r="42" spans="1:6" s="25" customFormat="1" ht="12.75">
      <c r="A42" s="777">
        <v>3100</v>
      </c>
      <c r="B42" s="517" t="s">
        <v>403</v>
      </c>
      <c r="C42" s="181">
        <v>64914</v>
      </c>
      <c r="D42" s="181">
        <v>9096</v>
      </c>
      <c r="E42" s="673">
        <v>14.012385617894447</v>
      </c>
      <c r="F42" s="186">
        <v>0</v>
      </c>
    </row>
    <row r="43" spans="1:6" s="25" customFormat="1" ht="12.75" customHeight="1">
      <c r="A43" s="777">
        <v>3400</v>
      </c>
      <c r="B43" s="517" t="s">
        <v>90</v>
      </c>
      <c r="C43" s="181">
        <v>7201385</v>
      </c>
      <c r="D43" s="181">
        <v>3554066</v>
      </c>
      <c r="E43" s="673">
        <v>49.352534269449556</v>
      </c>
      <c r="F43" s="186">
        <v>630508</v>
      </c>
    </row>
    <row r="44" spans="1:6" s="25" customFormat="1" ht="12.75">
      <c r="A44" s="777">
        <v>3500</v>
      </c>
      <c r="B44" s="517" t="s">
        <v>1043</v>
      </c>
      <c r="C44" s="181">
        <v>730730</v>
      </c>
      <c r="D44" s="181">
        <v>149869</v>
      </c>
      <c r="E44" s="673">
        <v>20.50949050949051</v>
      </c>
      <c r="F44" s="186">
        <v>22171</v>
      </c>
    </row>
    <row r="45" spans="1:6" s="25" customFormat="1" ht="12.75">
      <c r="A45" s="676" t="s">
        <v>1006</v>
      </c>
      <c r="B45" s="708" t="s">
        <v>1007</v>
      </c>
      <c r="C45" s="230" t="s">
        <v>1594</v>
      </c>
      <c r="D45" s="779">
        <v>0</v>
      </c>
      <c r="E45" s="678" t="s">
        <v>1594</v>
      </c>
      <c r="F45" s="230">
        <v>0</v>
      </c>
    </row>
    <row r="46" spans="1:6" s="25" customFormat="1" ht="12.75">
      <c r="A46" s="676" t="s">
        <v>1008</v>
      </c>
      <c r="B46" s="711" t="s">
        <v>1009</v>
      </c>
      <c r="C46" s="230" t="s">
        <v>1594</v>
      </c>
      <c r="D46" s="779">
        <v>0</v>
      </c>
      <c r="E46" s="678" t="s">
        <v>1594</v>
      </c>
      <c r="F46" s="230">
        <v>0</v>
      </c>
    </row>
    <row r="47" spans="1:6" s="25" customFormat="1" ht="12.75">
      <c r="A47" s="676" t="s">
        <v>1010</v>
      </c>
      <c r="B47" s="711" t="s">
        <v>1011</v>
      </c>
      <c r="C47" s="230" t="s">
        <v>1594</v>
      </c>
      <c r="D47" s="779">
        <v>0</v>
      </c>
      <c r="E47" s="678" t="s">
        <v>1594</v>
      </c>
      <c r="F47" s="230">
        <v>0</v>
      </c>
    </row>
    <row r="48" spans="1:6" ht="15.75">
      <c r="A48" s="704">
        <v>3600</v>
      </c>
      <c r="B48" s="517" t="s">
        <v>1048</v>
      </c>
      <c r="C48" s="181">
        <v>14218</v>
      </c>
      <c r="D48" s="181">
        <v>7067</v>
      </c>
      <c r="E48" s="673">
        <v>49.704599803066536</v>
      </c>
      <c r="F48" s="186">
        <v>818</v>
      </c>
    </row>
    <row r="49" spans="1:6" s="25" customFormat="1" ht="15.75" customHeight="1">
      <c r="A49" s="704" t="s">
        <v>91</v>
      </c>
      <c r="B49" s="517" t="s">
        <v>92</v>
      </c>
      <c r="C49" s="181">
        <v>14583317</v>
      </c>
      <c r="D49" s="181">
        <v>7368363</v>
      </c>
      <c r="E49" s="673">
        <v>50.52597430337693</v>
      </c>
      <c r="F49" s="186">
        <v>1539293</v>
      </c>
    </row>
    <row r="50" spans="1:6" s="25" customFormat="1" ht="38.25">
      <c r="A50" s="676" t="s">
        <v>93</v>
      </c>
      <c r="B50" s="708" t="s">
        <v>94</v>
      </c>
      <c r="C50" s="679" t="s">
        <v>1594</v>
      </c>
      <c r="D50" s="780">
        <v>120408</v>
      </c>
      <c r="E50" s="678" t="s">
        <v>1594</v>
      </c>
      <c r="F50" s="230">
        <v>33426</v>
      </c>
    </row>
    <row r="51" spans="1:6" s="25" customFormat="1" ht="12.75">
      <c r="A51" s="704">
        <v>3900</v>
      </c>
      <c r="B51" s="517" t="s">
        <v>1053</v>
      </c>
      <c r="C51" s="181">
        <v>0</v>
      </c>
      <c r="D51" s="181">
        <v>260</v>
      </c>
      <c r="E51" s="673">
        <v>0</v>
      </c>
      <c r="F51" s="186">
        <v>0</v>
      </c>
    </row>
    <row r="52" spans="1:6" s="25" customFormat="1" ht="12.75">
      <c r="A52" s="712">
        <v>3910</v>
      </c>
      <c r="B52" s="713" t="s">
        <v>1015</v>
      </c>
      <c r="C52" s="679" t="s">
        <v>1594</v>
      </c>
      <c r="D52" s="780">
        <v>0</v>
      </c>
      <c r="E52" s="678" t="s">
        <v>1594</v>
      </c>
      <c r="F52" s="230">
        <v>0</v>
      </c>
    </row>
    <row r="53" spans="1:6" s="25" customFormat="1" ht="15.75" customHeight="1">
      <c r="A53" s="776"/>
      <c r="B53" s="743" t="s">
        <v>8</v>
      </c>
      <c r="C53" s="634">
        <v>32737136</v>
      </c>
      <c r="D53" s="634">
        <v>8824700</v>
      </c>
      <c r="E53" s="669">
        <v>26.95623710027658</v>
      </c>
      <c r="F53" s="214">
        <v>2308205</v>
      </c>
    </row>
    <row r="54" spans="1:6" s="25" customFormat="1" ht="12.75">
      <c r="A54" s="776">
        <v>4000</v>
      </c>
      <c r="B54" s="778" t="s">
        <v>1017</v>
      </c>
      <c r="C54" s="634">
        <v>28757256</v>
      </c>
      <c r="D54" s="634">
        <v>6797020</v>
      </c>
      <c r="E54" s="669">
        <v>23.635843419831154</v>
      </c>
      <c r="F54" s="214">
        <v>2075187</v>
      </c>
    </row>
    <row r="55" spans="1:6" s="25" customFormat="1" ht="25.5">
      <c r="A55" s="781" t="s">
        <v>95</v>
      </c>
      <c r="B55" s="708" t="s">
        <v>96</v>
      </c>
      <c r="C55" s="679">
        <v>0</v>
      </c>
      <c r="D55" s="679">
        <v>0</v>
      </c>
      <c r="E55" s="678">
        <v>0</v>
      </c>
      <c r="F55" s="230">
        <v>0</v>
      </c>
    </row>
    <row r="56" spans="1:6" s="25" customFormat="1" ht="38.25">
      <c r="A56" s="676" t="s">
        <v>97</v>
      </c>
      <c r="B56" s="706" t="s">
        <v>98</v>
      </c>
      <c r="C56" s="679">
        <v>0</v>
      </c>
      <c r="D56" s="679">
        <v>0</v>
      </c>
      <c r="E56" s="678">
        <v>0</v>
      </c>
      <c r="F56" s="230">
        <v>0</v>
      </c>
    </row>
    <row r="57" spans="1:6" s="25" customFormat="1" ht="14.25" customHeight="1">
      <c r="A57" s="667">
        <v>6000</v>
      </c>
      <c r="B57" s="778" t="s">
        <v>1020</v>
      </c>
      <c r="C57" s="634">
        <v>108350</v>
      </c>
      <c r="D57" s="634">
        <v>58508</v>
      </c>
      <c r="E57" s="669">
        <v>53.99907706506691</v>
      </c>
      <c r="F57" s="214">
        <v>20000</v>
      </c>
    </row>
    <row r="58" spans="1:6" s="25" customFormat="1" ht="12.75">
      <c r="A58" s="667">
        <v>7000</v>
      </c>
      <c r="B58" s="778" t="s">
        <v>1021</v>
      </c>
      <c r="C58" s="634">
        <v>3871530</v>
      </c>
      <c r="D58" s="634">
        <v>1969172</v>
      </c>
      <c r="E58" s="669">
        <v>50.86288883206381</v>
      </c>
      <c r="F58" s="214">
        <v>213018</v>
      </c>
    </row>
    <row r="59" spans="1:6" s="25" customFormat="1" ht="16.5" customHeight="1">
      <c r="A59" s="781" t="s">
        <v>99</v>
      </c>
      <c r="B59" s="708" t="s">
        <v>1022</v>
      </c>
      <c r="C59" s="679">
        <v>0</v>
      </c>
      <c r="D59" s="679">
        <v>0</v>
      </c>
      <c r="E59" s="678">
        <v>0</v>
      </c>
      <c r="F59" s="230">
        <v>0</v>
      </c>
    </row>
    <row r="60" spans="1:6" s="25" customFormat="1" ht="38.25">
      <c r="A60" s="676" t="s">
        <v>100</v>
      </c>
      <c r="B60" s="706" t="s">
        <v>101</v>
      </c>
      <c r="C60" s="679">
        <v>0</v>
      </c>
      <c r="D60" s="679">
        <v>0</v>
      </c>
      <c r="E60" s="678">
        <v>0</v>
      </c>
      <c r="F60" s="230">
        <v>0</v>
      </c>
    </row>
    <row r="61" spans="1:6" s="25" customFormat="1" ht="25.5">
      <c r="A61" s="776" t="s">
        <v>1024</v>
      </c>
      <c r="B61" s="743" t="s">
        <v>108</v>
      </c>
      <c r="C61" s="634">
        <v>-221306</v>
      </c>
      <c r="D61" s="634">
        <v>-186476</v>
      </c>
      <c r="E61" s="669">
        <v>84.26161062058868</v>
      </c>
      <c r="F61" s="214">
        <v>-30225</v>
      </c>
    </row>
    <row r="62" spans="1:6" s="25" customFormat="1" ht="12.75">
      <c r="A62" s="777">
        <v>8100</v>
      </c>
      <c r="B62" s="750" t="s">
        <v>102</v>
      </c>
      <c r="C62" s="50">
        <v>688769</v>
      </c>
      <c r="D62" s="50">
        <v>199261</v>
      </c>
      <c r="E62" s="673">
        <v>28.930018627435324</v>
      </c>
      <c r="F62" s="186">
        <v>20472</v>
      </c>
    </row>
    <row r="63" spans="1:6" s="102" customFormat="1" ht="12.75">
      <c r="A63" s="300">
        <v>8112</v>
      </c>
      <c r="B63" s="782" t="s">
        <v>103</v>
      </c>
      <c r="C63" s="230" t="s">
        <v>1594</v>
      </c>
      <c r="D63" s="230">
        <v>19500</v>
      </c>
      <c r="E63" s="678" t="s">
        <v>1594</v>
      </c>
      <c r="F63" s="230">
        <v>-3507</v>
      </c>
    </row>
    <row r="64" spans="1:6" s="25" customFormat="1" ht="13.5" customHeight="1">
      <c r="A64" s="777">
        <v>8200</v>
      </c>
      <c r="B64" s="88" t="s">
        <v>1028</v>
      </c>
      <c r="C64" s="783">
        <v>910075</v>
      </c>
      <c r="D64" s="783">
        <v>385737</v>
      </c>
      <c r="E64" s="673">
        <v>42.38518803395325</v>
      </c>
      <c r="F64" s="186">
        <v>50697</v>
      </c>
    </row>
    <row r="65" spans="1:6" s="25" customFormat="1" ht="13.5" customHeight="1">
      <c r="A65" s="300">
        <v>8212</v>
      </c>
      <c r="B65" s="782" t="s">
        <v>104</v>
      </c>
      <c r="C65" s="784" t="s">
        <v>1594</v>
      </c>
      <c r="D65" s="784">
        <v>25041</v>
      </c>
      <c r="E65" s="678" t="s">
        <v>1594</v>
      </c>
      <c r="F65" s="230">
        <v>8041</v>
      </c>
    </row>
    <row r="66" spans="1:6" s="25" customFormat="1" ht="13.5" customHeight="1">
      <c r="A66" s="389" t="s">
        <v>1031</v>
      </c>
      <c r="B66" s="250" t="s">
        <v>109</v>
      </c>
      <c r="C66" s="785">
        <v>91324350</v>
      </c>
      <c r="D66" s="785">
        <v>32148119</v>
      </c>
      <c r="E66" s="669">
        <v>35.20213283751814</v>
      </c>
      <c r="F66" s="786">
        <v>7524213</v>
      </c>
    </row>
    <row r="67" spans="1:6" s="25" customFormat="1" ht="14.25" customHeight="1">
      <c r="A67" s="776" t="s">
        <v>1033</v>
      </c>
      <c r="B67" s="289" t="s">
        <v>110</v>
      </c>
      <c r="C67" s="785">
        <v>-16618900</v>
      </c>
      <c r="D67" s="785">
        <v>8086081</v>
      </c>
      <c r="E67" s="669">
        <v>-48.65593390657625</v>
      </c>
      <c r="F67" s="786">
        <v>60511</v>
      </c>
    </row>
    <row r="68" spans="1:6" s="25" customFormat="1" ht="12.75">
      <c r="A68" s="776" t="s">
        <v>1035</v>
      </c>
      <c r="B68" s="753" t="s">
        <v>111</v>
      </c>
      <c r="C68" s="785">
        <v>16618900</v>
      </c>
      <c r="D68" s="785">
        <v>-8086081</v>
      </c>
      <c r="E68" s="669">
        <v>-48.65593390657625</v>
      </c>
      <c r="F68" s="786">
        <v>-60511</v>
      </c>
    </row>
    <row r="69" spans="1:6" s="25" customFormat="1" ht="18" customHeight="1">
      <c r="A69" s="389" t="s">
        <v>786</v>
      </c>
      <c r="B69" s="384" t="s">
        <v>11</v>
      </c>
      <c r="C69" s="634">
        <v>-23781</v>
      </c>
      <c r="D69" s="634">
        <v>-31980</v>
      </c>
      <c r="E69" s="669">
        <v>134.47710357007696</v>
      </c>
      <c r="F69" s="214">
        <v>-2033</v>
      </c>
    </row>
    <row r="70" spans="1:6" s="25" customFormat="1" ht="12.75">
      <c r="A70" s="722" t="s">
        <v>786</v>
      </c>
      <c r="B70" s="702" t="s">
        <v>1038</v>
      </c>
      <c r="C70" s="614">
        <v>3724</v>
      </c>
      <c r="D70" s="614">
        <v>0</v>
      </c>
      <c r="E70" s="673">
        <v>0</v>
      </c>
      <c r="F70" s="186">
        <v>6667</v>
      </c>
    </row>
    <row r="71" spans="1:6" s="25" customFormat="1" ht="12.75">
      <c r="A71" s="722" t="s">
        <v>786</v>
      </c>
      <c r="B71" s="702" t="s">
        <v>105</v>
      </c>
      <c r="C71" s="614">
        <v>-27505</v>
      </c>
      <c r="D71" s="614">
        <v>-31980</v>
      </c>
      <c r="E71" s="673">
        <v>116.26976913288493</v>
      </c>
      <c r="F71" s="186">
        <v>-8700</v>
      </c>
    </row>
    <row r="72" spans="1:6" s="25" customFormat="1" ht="14.25" customHeight="1">
      <c r="A72" s="389" t="s">
        <v>786</v>
      </c>
      <c r="B72" s="384" t="s">
        <v>12</v>
      </c>
      <c r="C72" s="634">
        <v>16661851</v>
      </c>
      <c r="D72" s="634">
        <v>-8043965</v>
      </c>
      <c r="E72" s="669">
        <v>-48.27773937001357</v>
      </c>
      <c r="F72" s="214">
        <v>-51206</v>
      </c>
    </row>
    <row r="73" spans="1:6" s="25" customFormat="1" ht="12.75">
      <c r="A73" s="723" t="s">
        <v>786</v>
      </c>
      <c r="B73" s="551" t="s">
        <v>0</v>
      </c>
      <c r="C73" s="50">
        <v>23673407</v>
      </c>
      <c r="D73" s="50">
        <v>14451780</v>
      </c>
      <c r="E73" s="673">
        <v>61.04647294747224</v>
      </c>
      <c r="F73" s="186">
        <v>13864</v>
      </c>
    </row>
    <row r="74" spans="1:6" s="25" customFormat="1" ht="12.75">
      <c r="A74" s="723" t="s">
        <v>786</v>
      </c>
      <c r="B74" s="551" t="s">
        <v>106</v>
      </c>
      <c r="C74" s="50">
        <v>7011556</v>
      </c>
      <c r="D74" s="50">
        <v>22495745</v>
      </c>
      <c r="E74" s="673">
        <v>320.8381277993073</v>
      </c>
      <c r="F74" s="186">
        <v>65070</v>
      </c>
    </row>
    <row r="75" spans="1:6" s="25" customFormat="1" ht="13.5" customHeight="1">
      <c r="A75" s="723" t="s">
        <v>786</v>
      </c>
      <c r="B75" s="384" t="s">
        <v>2</v>
      </c>
      <c r="C75" s="634">
        <v>-1165</v>
      </c>
      <c r="D75" s="634">
        <v>-1133</v>
      </c>
      <c r="E75" s="669">
        <v>0</v>
      </c>
      <c r="F75" s="214">
        <v>-605</v>
      </c>
    </row>
    <row r="76" spans="1:6" s="25" customFormat="1" ht="13.5" customHeight="1">
      <c r="A76" s="723" t="s">
        <v>786</v>
      </c>
      <c r="B76" s="384" t="s">
        <v>3</v>
      </c>
      <c r="C76" s="634">
        <v>-18005</v>
      </c>
      <c r="D76" s="634">
        <v>-9003</v>
      </c>
      <c r="E76" s="669">
        <v>50.00277700638711</v>
      </c>
      <c r="F76" s="214">
        <v>-6667</v>
      </c>
    </row>
    <row r="77" spans="1:6" s="25" customFormat="1" ht="13.5" customHeight="1">
      <c r="A77" s="789"/>
      <c r="B77" s="790"/>
      <c r="C77" s="791"/>
      <c r="D77" s="791"/>
      <c r="E77" s="792"/>
      <c r="F77" s="430"/>
    </row>
    <row r="78" spans="1:6" s="25" customFormat="1" ht="12.75">
      <c r="A78" s="1102"/>
      <c r="B78" s="1102"/>
      <c r="C78" s="1102"/>
      <c r="D78" s="1102"/>
      <c r="E78" s="1102"/>
      <c r="F78" s="1102"/>
    </row>
    <row r="79" spans="1:6" s="25" customFormat="1" ht="18" customHeight="1">
      <c r="A79" s="793"/>
      <c r="B79" s="794"/>
      <c r="C79" s="544"/>
      <c r="D79" s="544"/>
      <c r="E79" s="544"/>
      <c r="F79" s="269"/>
    </row>
    <row r="80" spans="1:6" s="25" customFormat="1" ht="12.75">
      <c r="A80" s="1097"/>
      <c r="B80" s="1097"/>
      <c r="C80" s="1097"/>
      <c r="D80" s="1097"/>
      <c r="E80" s="1097"/>
      <c r="F80" s="1097"/>
    </row>
    <row r="81" spans="1:5" s="172" customFormat="1" ht="15.75">
      <c r="A81" s="443" t="s">
        <v>47</v>
      </c>
      <c r="B81" s="199"/>
      <c r="C81" s="205"/>
      <c r="D81" s="205"/>
      <c r="E81" s="199"/>
    </row>
    <row r="82" spans="1:6" s="331" customFormat="1" ht="17.25" customHeight="1">
      <c r="A82" s="157" t="s">
        <v>1632</v>
      </c>
      <c r="B82" s="193"/>
      <c r="C82" s="193"/>
      <c r="D82" s="193"/>
      <c r="E82" s="440" t="s">
        <v>1633</v>
      </c>
      <c r="F82" s="201"/>
    </row>
    <row r="83" spans="2:6" s="331" customFormat="1" ht="17.25" customHeight="1">
      <c r="B83" s="193"/>
      <c r="C83" s="193"/>
      <c r="D83" s="193"/>
      <c r="E83" s="440"/>
      <c r="F83" s="201"/>
    </row>
    <row r="84" spans="1:2" s="172" customFormat="1" ht="12.75">
      <c r="A84" s="56" t="s">
        <v>69</v>
      </c>
      <c r="B84" s="272"/>
    </row>
    <row r="85" spans="1:2" s="172" customFormat="1" ht="12.75">
      <c r="A85" s="795"/>
      <c r="B85" s="272"/>
    </row>
    <row r="86" spans="1:6" s="199" customFormat="1" ht="15.75">
      <c r="A86" s="795"/>
      <c r="C86" s="172"/>
      <c r="D86" s="172"/>
      <c r="E86" s="172"/>
      <c r="F86" s="172"/>
    </row>
    <row r="87" spans="1:6" s="199" customFormat="1" ht="15.75">
      <c r="A87" s="795"/>
      <c r="C87" s="172"/>
      <c r="D87" s="172"/>
      <c r="E87" s="172"/>
      <c r="F87" s="172"/>
    </row>
    <row r="88" spans="1:6" s="199" customFormat="1" ht="15.75">
      <c r="A88" s="795"/>
      <c r="B88" s="796"/>
      <c r="E88" s="277"/>
      <c r="F88" s="277"/>
    </row>
    <row r="89" spans="2:6" ht="15.75">
      <c r="B89" s="797"/>
      <c r="E89" s="798"/>
      <c r="F89" s="799"/>
    </row>
    <row r="90" spans="1:6" s="726" customFormat="1" ht="15.75">
      <c r="A90" s="756"/>
      <c r="D90" s="15"/>
      <c r="E90" s="13"/>
      <c r="F90" s="277"/>
    </row>
    <row r="92" spans="5:6" ht="15.75">
      <c r="E92" s="798"/>
      <c r="F92" s="443"/>
    </row>
    <row r="93" spans="1:6" s="726" customFormat="1" ht="15.75">
      <c r="A93" s="756"/>
      <c r="C93" s="15"/>
      <c r="D93" s="15"/>
      <c r="E93" s="13"/>
      <c r="F93" s="199"/>
    </row>
    <row r="94" ht="15.75">
      <c r="B94" s="800"/>
    </row>
    <row r="96" ht="15.75">
      <c r="B96" s="801"/>
    </row>
    <row r="99" ht="15.75">
      <c r="A99" s="802"/>
    </row>
    <row r="100" ht="15.75">
      <c r="A100" s="802"/>
    </row>
  </sheetData>
  <mergeCells count="8">
    <mergeCell ref="A1:F1"/>
    <mergeCell ref="A2:F2"/>
    <mergeCell ref="A9:F9"/>
    <mergeCell ref="A80:F80"/>
    <mergeCell ref="A7:F7"/>
    <mergeCell ref="A8:F8"/>
    <mergeCell ref="A4:F4"/>
    <mergeCell ref="A78:F78"/>
  </mergeCells>
  <printOptions horizontalCentered="1"/>
  <pageMargins left="0.9055118110236221" right="0.2755905511811024" top="0.6692913385826772" bottom="0.5511811023622047" header="0.3937007874015748" footer="0.2755905511811024"/>
  <pageSetup firstPageNumber="48" useFirstPageNumber="1" horizontalDpi="600" verticalDpi="600" orientation="portrait" paperSize="9" scale="92" r:id="rId1"/>
  <headerFooter alignWithMargins="0">
    <oddFooter>&amp;C&amp;P</oddFooter>
  </headerFooter>
  <rowBreaks count="1" manualBreakCount="1">
    <brk id="5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1">
      <selection activeCell="D20" sqref="D20"/>
    </sheetView>
  </sheetViews>
  <sheetFormatPr defaultColWidth="9.140625" defaultRowHeight="17.25" customHeight="1"/>
  <cols>
    <col min="1" max="1" width="7.421875" style="25" customWidth="1"/>
    <col min="2" max="2" width="39.8515625" style="23" customWidth="1"/>
    <col min="3" max="3" width="10.57421875" style="539" customWidth="1"/>
    <col min="4" max="4" width="10.8515625" style="23" customWidth="1"/>
    <col min="5" max="5" width="11.140625" style="539" customWidth="1"/>
    <col min="6" max="6" width="10.00390625" style="194" customWidth="1"/>
    <col min="7" max="16384" width="9.140625" style="25" customWidth="1"/>
  </cols>
  <sheetData>
    <row r="1" spans="1:6" ht="12.75">
      <c r="A1" s="1076" t="s">
        <v>1577</v>
      </c>
      <c r="B1" s="1076"/>
      <c r="C1" s="1076"/>
      <c r="D1" s="1076"/>
      <c r="E1" s="1076"/>
      <c r="F1" s="1076"/>
    </row>
    <row r="2" spans="1:6" ht="15" customHeight="1">
      <c r="A2" s="1077" t="s">
        <v>1578</v>
      </c>
      <c r="B2" s="1077"/>
      <c r="C2" s="1077"/>
      <c r="D2" s="1077"/>
      <c r="E2" s="1077"/>
      <c r="F2" s="1077"/>
    </row>
    <row r="3" spans="1:6" ht="3.75" customHeight="1">
      <c r="A3" s="7"/>
      <c r="B3" s="8"/>
      <c r="C3" s="9"/>
      <c r="D3" s="9"/>
      <c r="E3" s="7"/>
      <c r="F3" s="7"/>
    </row>
    <row r="4" spans="1:6" s="3" customFormat="1" ht="12.75">
      <c r="A4" s="1078" t="s">
        <v>1579</v>
      </c>
      <c r="B4" s="1078"/>
      <c r="C4" s="1078"/>
      <c r="D4" s="1078"/>
      <c r="E4" s="1078"/>
      <c r="F4" s="1078"/>
    </row>
    <row r="5" spans="1:6" s="3" customFormat="1" ht="12.75">
      <c r="A5" s="12"/>
      <c r="B5" s="11"/>
      <c r="C5" s="11"/>
      <c r="D5" s="11"/>
      <c r="E5" s="11"/>
      <c r="F5" s="11"/>
    </row>
    <row r="6" spans="1:6" s="15" customFormat="1" ht="17.25" customHeight="1">
      <c r="A6" s="1079" t="s">
        <v>1580</v>
      </c>
      <c r="B6" s="1079"/>
      <c r="C6" s="1079"/>
      <c r="D6" s="1079"/>
      <c r="E6" s="1079"/>
      <c r="F6" s="1079"/>
    </row>
    <row r="7" spans="1:6" s="15" customFormat="1" ht="30" customHeight="1">
      <c r="A7" s="1103" t="s">
        <v>112</v>
      </c>
      <c r="B7" s="1103"/>
      <c r="C7" s="1103"/>
      <c r="D7" s="1103"/>
      <c r="E7" s="1103"/>
      <c r="F7" s="1103"/>
    </row>
    <row r="8" spans="1:6" ht="17.25" customHeight="1">
      <c r="A8" s="1104" t="s">
        <v>1817</v>
      </c>
      <c r="B8" s="1104"/>
      <c r="C8" s="1104"/>
      <c r="D8" s="1104"/>
      <c r="E8" s="1104"/>
      <c r="F8" s="1104"/>
    </row>
    <row r="9" spans="1:6" ht="17.25" customHeight="1">
      <c r="A9" s="1075" t="s">
        <v>1583</v>
      </c>
      <c r="B9" s="1075"/>
      <c r="C9" s="1075"/>
      <c r="D9" s="1075"/>
      <c r="E9" s="1075"/>
      <c r="F9" s="1075"/>
    </row>
    <row r="10" spans="1:6" ht="17.25" customHeight="1">
      <c r="A10" s="23" t="s">
        <v>1584</v>
      </c>
      <c r="B10" s="24"/>
      <c r="C10" s="20"/>
      <c r="D10" s="18"/>
      <c r="E10" s="19"/>
      <c r="F10" s="21" t="s">
        <v>781</v>
      </c>
    </row>
    <row r="11" spans="1:6" ht="17.25" customHeight="1">
      <c r="A11" s="278"/>
      <c r="B11" s="279"/>
      <c r="C11" s="15"/>
      <c r="D11" s="280"/>
      <c r="E11" s="15"/>
      <c r="F11" s="281" t="s">
        <v>113</v>
      </c>
    </row>
    <row r="12" ht="17.25" customHeight="1">
      <c r="F12" s="772" t="s">
        <v>1637</v>
      </c>
    </row>
    <row r="13" spans="1:6" ht="45.75" customHeight="1">
      <c r="A13" s="704" t="s">
        <v>380</v>
      </c>
      <c r="B13" s="740" t="s">
        <v>1587</v>
      </c>
      <c r="C13" s="740" t="s">
        <v>1515</v>
      </c>
      <c r="D13" s="740" t="s">
        <v>1640</v>
      </c>
      <c r="E13" s="592" t="s">
        <v>785</v>
      </c>
      <c r="F13" s="773" t="s">
        <v>1591</v>
      </c>
    </row>
    <row r="14" spans="1:6" ht="12.75">
      <c r="A14" s="741" t="s">
        <v>15</v>
      </c>
      <c r="B14" s="741" t="s">
        <v>16</v>
      </c>
      <c r="C14" s="741" t="s">
        <v>17</v>
      </c>
      <c r="D14" s="741" t="s">
        <v>18</v>
      </c>
      <c r="E14" s="741" t="s">
        <v>19</v>
      </c>
      <c r="F14" s="741" t="s">
        <v>20</v>
      </c>
    </row>
    <row r="15" spans="1:6" ht="12.75">
      <c r="A15" s="776" t="s">
        <v>383</v>
      </c>
      <c r="B15" s="93" t="s">
        <v>123</v>
      </c>
      <c r="C15" s="38">
        <v>2427805</v>
      </c>
      <c r="D15" s="38">
        <v>1769392</v>
      </c>
      <c r="E15" s="803">
        <v>72.88031781794666</v>
      </c>
      <c r="F15" s="214">
        <v>533057</v>
      </c>
    </row>
    <row r="16" spans="1:6" ht="25.5">
      <c r="A16" s="759"/>
      <c r="B16" s="743" t="s">
        <v>124</v>
      </c>
      <c r="C16" s="38">
        <v>2427805</v>
      </c>
      <c r="D16" s="38">
        <v>1769292</v>
      </c>
      <c r="E16" s="803">
        <v>72.87619887099665</v>
      </c>
      <c r="F16" s="214">
        <v>533057</v>
      </c>
    </row>
    <row r="17" spans="1:6" ht="25.5">
      <c r="A17" s="804"/>
      <c r="B17" s="805" t="s">
        <v>114</v>
      </c>
      <c r="C17" s="679">
        <v>2341544</v>
      </c>
      <c r="D17" s="679">
        <v>1693371</v>
      </c>
      <c r="E17" s="678">
        <v>72.31856416108346</v>
      </c>
      <c r="F17" s="230">
        <v>528046</v>
      </c>
    </row>
    <row r="18" spans="1:6" ht="25.5">
      <c r="A18" s="804"/>
      <c r="B18" s="805" t="s">
        <v>115</v>
      </c>
      <c r="C18" s="679">
        <v>86261</v>
      </c>
      <c r="D18" s="679">
        <v>75921</v>
      </c>
      <c r="E18" s="678">
        <v>88.01312296402777</v>
      </c>
      <c r="F18" s="230">
        <v>5011</v>
      </c>
    </row>
    <row r="19" spans="1:6" ht="29.25" customHeight="1">
      <c r="A19" s="759"/>
      <c r="B19" s="93" t="s">
        <v>116</v>
      </c>
      <c r="C19" s="634">
        <v>0</v>
      </c>
      <c r="D19" s="634">
        <v>100</v>
      </c>
      <c r="E19" s="669">
        <v>0</v>
      </c>
      <c r="F19" s="214">
        <v>0</v>
      </c>
    </row>
    <row r="20" spans="1:6" ht="16.5" customHeight="1">
      <c r="A20" s="806" t="s">
        <v>388</v>
      </c>
      <c r="B20" s="93" t="s">
        <v>125</v>
      </c>
      <c r="C20" s="38">
        <v>3251604</v>
      </c>
      <c r="D20" s="38">
        <v>1381461</v>
      </c>
      <c r="E20" s="803">
        <v>42.485524067506375</v>
      </c>
      <c r="F20" s="214">
        <v>283602</v>
      </c>
    </row>
    <row r="21" spans="1:6" ht="12.75">
      <c r="A21" s="807"/>
      <c r="B21" s="743" t="s">
        <v>126</v>
      </c>
      <c r="C21" s="38">
        <v>2373174</v>
      </c>
      <c r="D21" s="38">
        <v>796522</v>
      </c>
      <c r="E21" s="803">
        <v>33.563573509569885</v>
      </c>
      <c r="F21" s="214">
        <v>161670</v>
      </c>
    </row>
    <row r="22" spans="1:6" ht="12.75">
      <c r="A22" s="776">
        <v>1000</v>
      </c>
      <c r="B22" s="743" t="s">
        <v>777</v>
      </c>
      <c r="C22" s="38">
        <v>2196801</v>
      </c>
      <c r="D22" s="38">
        <v>707257</v>
      </c>
      <c r="E22" s="803">
        <v>32.19485970736539</v>
      </c>
      <c r="F22" s="214">
        <v>153526</v>
      </c>
    </row>
    <row r="23" spans="1:6" ht="12.75">
      <c r="A23" s="777">
        <v>1100</v>
      </c>
      <c r="B23" s="517" t="s">
        <v>117</v>
      </c>
      <c r="C23" s="50">
        <v>303396</v>
      </c>
      <c r="D23" s="50">
        <v>76599</v>
      </c>
      <c r="E23" s="673">
        <v>25.247201677016175</v>
      </c>
      <c r="F23" s="186">
        <v>12146</v>
      </c>
    </row>
    <row r="24" spans="1:6" ht="13.5" customHeight="1">
      <c r="A24" s="777">
        <v>1200</v>
      </c>
      <c r="B24" s="517" t="s">
        <v>975</v>
      </c>
      <c r="C24" s="50">
        <v>65861</v>
      </c>
      <c r="D24" s="50">
        <v>15064</v>
      </c>
      <c r="E24" s="673">
        <v>22.87241311246413</v>
      </c>
      <c r="F24" s="186">
        <v>2026</v>
      </c>
    </row>
    <row r="25" spans="1:6" ht="12.75">
      <c r="A25" s="777">
        <v>1300</v>
      </c>
      <c r="B25" s="517" t="s">
        <v>977</v>
      </c>
      <c r="C25" s="50">
        <v>139076</v>
      </c>
      <c r="D25" s="50">
        <v>56775</v>
      </c>
      <c r="E25" s="673">
        <v>40.82300325002157</v>
      </c>
      <c r="F25" s="186">
        <v>6699</v>
      </c>
    </row>
    <row r="26" spans="1:6" ht="12.75">
      <c r="A26" s="777">
        <v>1400</v>
      </c>
      <c r="B26" s="517" t="s">
        <v>979</v>
      </c>
      <c r="C26" s="50">
        <v>1305380</v>
      </c>
      <c r="D26" s="50">
        <v>438602</v>
      </c>
      <c r="E26" s="673">
        <v>33.59956487766014</v>
      </c>
      <c r="F26" s="186">
        <v>114007</v>
      </c>
    </row>
    <row r="27" spans="1:6" s="106" customFormat="1" ht="24" customHeight="1">
      <c r="A27" s="312">
        <v>1455</v>
      </c>
      <c r="B27" s="418" t="s">
        <v>980</v>
      </c>
      <c r="C27" s="230">
        <v>0</v>
      </c>
      <c r="D27" s="230">
        <v>23</v>
      </c>
      <c r="E27" s="306">
        <v>0</v>
      </c>
      <c r="F27" s="230">
        <v>23</v>
      </c>
    </row>
    <row r="28" spans="1:6" s="12" customFormat="1" ht="51" customHeight="1">
      <c r="A28" s="312">
        <v>1456</v>
      </c>
      <c r="B28" s="418" t="s">
        <v>981</v>
      </c>
      <c r="C28" s="230">
        <v>0</v>
      </c>
      <c r="D28" s="230">
        <v>0</v>
      </c>
      <c r="E28" s="306">
        <v>0</v>
      </c>
      <c r="F28" s="230">
        <v>0</v>
      </c>
    </row>
    <row r="29" spans="1:6" s="13" customFormat="1" ht="12.75" customHeight="1">
      <c r="A29" s="699">
        <v>1491</v>
      </c>
      <c r="B29" s="700" t="s">
        <v>982</v>
      </c>
      <c r="C29" s="679" t="s">
        <v>1594</v>
      </c>
      <c r="D29" s="679">
        <v>0</v>
      </c>
      <c r="E29" s="678" t="s">
        <v>1594</v>
      </c>
      <c r="F29" s="230">
        <v>0</v>
      </c>
    </row>
    <row r="30" spans="1:6" s="277" customFormat="1" ht="12.75" customHeight="1">
      <c r="A30" s="699">
        <v>1492</v>
      </c>
      <c r="B30" s="700" t="s">
        <v>983</v>
      </c>
      <c r="C30" s="679" t="s">
        <v>1594</v>
      </c>
      <c r="D30" s="679">
        <v>0</v>
      </c>
      <c r="E30" s="678" t="s">
        <v>1594</v>
      </c>
      <c r="F30" s="230">
        <v>0</v>
      </c>
    </row>
    <row r="31" spans="1:6" s="277" customFormat="1" ht="12.75" customHeight="1">
      <c r="A31" s="699">
        <v>1493</v>
      </c>
      <c r="B31" s="700" t="s">
        <v>984</v>
      </c>
      <c r="C31" s="679" t="s">
        <v>1594</v>
      </c>
      <c r="D31" s="679">
        <v>25</v>
      </c>
      <c r="E31" s="678" t="s">
        <v>1594</v>
      </c>
      <c r="F31" s="230">
        <v>0</v>
      </c>
    </row>
    <row r="32" spans="1:6" s="277" customFormat="1" ht="12.75" customHeight="1">
      <c r="A32" s="699">
        <v>1499</v>
      </c>
      <c r="B32" s="700" t="s">
        <v>985</v>
      </c>
      <c r="C32" s="679" t="s">
        <v>1594</v>
      </c>
      <c r="D32" s="679">
        <v>0</v>
      </c>
      <c r="E32" s="678" t="s">
        <v>1594</v>
      </c>
      <c r="F32" s="230">
        <v>0</v>
      </c>
    </row>
    <row r="33" spans="1:6" ht="25.5">
      <c r="A33" s="808">
        <v>1500</v>
      </c>
      <c r="B33" s="517" t="s">
        <v>118</v>
      </c>
      <c r="C33" s="50">
        <v>360192</v>
      </c>
      <c r="D33" s="50">
        <v>112865</v>
      </c>
      <c r="E33" s="673">
        <v>31.334677061122957</v>
      </c>
      <c r="F33" s="186">
        <v>15064</v>
      </c>
    </row>
    <row r="34" spans="1:6" s="106" customFormat="1" ht="12.75">
      <c r="A34" s="312">
        <v>1564</v>
      </c>
      <c r="B34" s="418" t="s">
        <v>988</v>
      </c>
      <c r="C34" s="230" t="s">
        <v>1594</v>
      </c>
      <c r="D34" s="230">
        <v>0</v>
      </c>
      <c r="E34" s="306" t="s">
        <v>1594</v>
      </c>
      <c r="F34" s="230">
        <v>0</v>
      </c>
    </row>
    <row r="35" spans="1:6" s="12" customFormat="1" ht="12.75">
      <c r="A35" s="312">
        <v>1565</v>
      </c>
      <c r="B35" s="703" t="s">
        <v>989</v>
      </c>
      <c r="C35" s="230" t="s">
        <v>1594</v>
      </c>
      <c r="D35" s="230">
        <v>0</v>
      </c>
      <c r="E35" s="306" t="s">
        <v>1594</v>
      </c>
      <c r="F35" s="230">
        <v>0</v>
      </c>
    </row>
    <row r="36" spans="1:6" ht="12.75">
      <c r="A36" s="777">
        <v>1600</v>
      </c>
      <c r="B36" s="517" t="s">
        <v>990</v>
      </c>
      <c r="C36" s="50">
        <v>22896</v>
      </c>
      <c r="D36" s="50">
        <v>7352</v>
      </c>
      <c r="E36" s="673">
        <v>32.11041229909154</v>
      </c>
      <c r="F36" s="186">
        <v>3584</v>
      </c>
    </row>
    <row r="37" spans="1:6" ht="12.75">
      <c r="A37" s="776">
        <v>3000</v>
      </c>
      <c r="B37" s="778" t="s">
        <v>89</v>
      </c>
      <c r="C37" s="38">
        <v>176373</v>
      </c>
      <c r="D37" s="38">
        <v>89265</v>
      </c>
      <c r="E37" s="803">
        <v>50.61148815294858</v>
      </c>
      <c r="F37" s="214">
        <v>8144</v>
      </c>
    </row>
    <row r="38" spans="1:6" ht="12.75">
      <c r="A38" s="804">
        <v>3100</v>
      </c>
      <c r="B38" s="517" t="s">
        <v>403</v>
      </c>
      <c r="C38" s="50">
        <v>0</v>
      </c>
      <c r="D38" s="181">
        <v>0</v>
      </c>
      <c r="E38" s="809">
        <v>0</v>
      </c>
      <c r="F38" s="186">
        <v>0</v>
      </c>
    </row>
    <row r="39" spans="1:6" ht="14.25" customHeight="1">
      <c r="A39" s="804">
        <v>3400</v>
      </c>
      <c r="B39" s="517" t="s">
        <v>1041</v>
      </c>
      <c r="C39" s="50">
        <v>127639</v>
      </c>
      <c r="D39" s="50">
        <v>62939</v>
      </c>
      <c r="E39" s="673">
        <v>49.31016382140255</v>
      </c>
      <c r="F39" s="186">
        <v>5701</v>
      </c>
    </row>
    <row r="40" spans="1:6" ht="12.75">
      <c r="A40" s="804">
        <v>3500</v>
      </c>
      <c r="B40" s="517" t="s">
        <v>1043</v>
      </c>
      <c r="C40" s="50">
        <v>37076</v>
      </c>
      <c r="D40" s="50">
        <v>19948</v>
      </c>
      <c r="E40" s="673">
        <v>53.80299924479448</v>
      </c>
      <c r="F40" s="186">
        <v>1933</v>
      </c>
    </row>
    <row r="41" spans="1:6" s="106" customFormat="1" ht="12.75">
      <c r="A41" s="676" t="s">
        <v>1006</v>
      </c>
      <c r="B41" s="708" t="s">
        <v>1007</v>
      </c>
      <c r="C41" s="230" t="s">
        <v>1594</v>
      </c>
      <c r="D41" s="230">
        <v>0</v>
      </c>
      <c r="E41" s="306" t="s">
        <v>1594</v>
      </c>
      <c r="F41" s="186">
        <v>0</v>
      </c>
    </row>
    <row r="42" spans="1:6" s="12" customFormat="1" ht="12.75">
      <c r="A42" s="676" t="s">
        <v>1008</v>
      </c>
      <c r="B42" s="711" t="s">
        <v>1009</v>
      </c>
      <c r="C42" s="230" t="s">
        <v>1594</v>
      </c>
      <c r="D42" s="230">
        <v>0</v>
      </c>
      <c r="E42" s="306" t="s">
        <v>1594</v>
      </c>
      <c r="F42" s="230">
        <v>0</v>
      </c>
    </row>
    <row r="43" spans="1:6" s="12" customFormat="1" ht="14.25" customHeight="1">
      <c r="A43" s="676" t="s">
        <v>1010</v>
      </c>
      <c r="B43" s="711" t="s">
        <v>1011</v>
      </c>
      <c r="C43" s="230" t="s">
        <v>1594</v>
      </c>
      <c r="D43" s="230">
        <v>300</v>
      </c>
      <c r="E43" s="306" t="s">
        <v>1594</v>
      </c>
      <c r="F43" s="230">
        <v>10</v>
      </c>
    </row>
    <row r="44" spans="1:6" s="277" customFormat="1" ht="15.75">
      <c r="A44" s="515">
        <v>3600</v>
      </c>
      <c r="B44" s="517" t="s">
        <v>1048</v>
      </c>
      <c r="C44" s="50">
        <v>2300</v>
      </c>
      <c r="D44" s="50">
        <v>1700</v>
      </c>
      <c r="E44" s="673">
        <v>73.91304347826087</v>
      </c>
      <c r="F44" s="186">
        <v>0</v>
      </c>
    </row>
    <row r="45" spans="1:6" s="172" customFormat="1" ht="25.5">
      <c r="A45" s="810" t="s">
        <v>91</v>
      </c>
      <c r="B45" s="517" t="s">
        <v>92</v>
      </c>
      <c r="C45" s="50">
        <v>9118</v>
      </c>
      <c r="D45" s="50">
        <v>4168</v>
      </c>
      <c r="E45" s="673">
        <v>0</v>
      </c>
      <c r="F45" s="186">
        <v>0</v>
      </c>
    </row>
    <row r="46" spans="1:6" s="172" customFormat="1" ht="12.75">
      <c r="A46" s="513">
        <v>3900</v>
      </c>
      <c r="B46" s="222" t="s">
        <v>1053</v>
      </c>
      <c r="C46" s="811">
        <v>240</v>
      </c>
      <c r="D46" s="182">
        <v>510</v>
      </c>
      <c r="E46" s="225">
        <v>212.5</v>
      </c>
      <c r="F46" s="186">
        <v>510</v>
      </c>
    </row>
    <row r="47" spans="1:6" s="172" customFormat="1" ht="12.75">
      <c r="A47" s="312">
        <v>3910</v>
      </c>
      <c r="B47" s="812" t="s">
        <v>1015</v>
      </c>
      <c r="C47" s="813" t="s">
        <v>1594</v>
      </c>
      <c r="D47" s="779">
        <v>0</v>
      </c>
      <c r="E47" s="306" t="s">
        <v>1594</v>
      </c>
      <c r="F47" s="230">
        <v>0</v>
      </c>
    </row>
    <row r="48" spans="1:6" ht="14.25" customHeight="1">
      <c r="A48" s="807"/>
      <c r="B48" s="743" t="s">
        <v>8</v>
      </c>
      <c r="C48" s="38">
        <v>878430</v>
      </c>
      <c r="D48" s="38">
        <v>584939</v>
      </c>
      <c r="E48" s="803">
        <v>66.58914199196293</v>
      </c>
      <c r="F48" s="214">
        <v>121932</v>
      </c>
    </row>
    <row r="49" spans="1:6" s="623" customFormat="1" ht="12.75">
      <c r="A49" s="776">
        <v>4000</v>
      </c>
      <c r="B49" s="778" t="s">
        <v>1017</v>
      </c>
      <c r="C49" s="634">
        <v>878430</v>
      </c>
      <c r="D49" s="634">
        <v>584939</v>
      </c>
      <c r="E49" s="669">
        <v>66.58914199196293</v>
      </c>
      <c r="F49" s="214">
        <v>121932</v>
      </c>
    </row>
    <row r="50" spans="1:6" ht="25.5">
      <c r="A50" s="709" t="s">
        <v>95</v>
      </c>
      <c r="B50" s="708" t="s">
        <v>96</v>
      </c>
      <c r="C50" s="679" t="s">
        <v>1594</v>
      </c>
      <c r="D50" s="679">
        <v>0</v>
      </c>
      <c r="E50" s="678" t="s">
        <v>1594</v>
      </c>
      <c r="F50" s="230">
        <v>0</v>
      </c>
    </row>
    <row r="51" spans="1:6" s="623" customFormat="1" ht="12.75">
      <c r="A51" s="776">
        <v>6000</v>
      </c>
      <c r="B51" s="778" t="s">
        <v>1020</v>
      </c>
      <c r="C51" s="634">
        <v>0</v>
      </c>
      <c r="D51" s="634">
        <v>0</v>
      </c>
      <c r="E51" s="669">
        <v>0</v>
      </c>
      <c r="F51" s="214">
        <v>0</v>
      </c>
    </row>
    <row r="52" spans="1:6" s="623" customFormat="1" ht="12.75">
      <c r="A52" s="776">
        <v>7000</v>
      </c>
      <c r="B52" s="778" t="s">
        <v>1021</v>
      </c>
      <c r="C52" s="634">
        <v>0</v>
      </c>
      <c r="D52" s="634">
        <v>0</v>
      </c>
      <c r="E52" s="669">
        <v>0</v>
      </c>
      <c r="F52" s="214">
        <v>0</v>
      </c>
    </row>
    <row r="53" spans="1:6" ht="12.75" customHeight="1">
      <c r="A53" s="676" t="s">
        <v>99</v>
      </c>
      <c r="B53" s="708" t="s">
        <v>1022</v>
      </c>
      <c r="C53" s="50" t="s">
        <v>1594</v>
      </c>
      <c r="D53" s="182">
        <v>0</v>
      </c>
      <c r="E53" s="673" t="s">
        <v>1594</v>
      </c>
      <c r="F53" s="186">
        <v>0</v>
      </c>
    </row>
    <row r="54" spans="1:6" ht="12.75">
      <c r="A54" s="776" t="s">
        <v>1024</v>
      </c>
      <c r="B54" s="743" t="s">
        <v>119</v>
      </c>
      <c r="C54" s="634">
        <v>0</v>
      </c>
      <c r="D54" s="634">
        <v>0</v>
      </c>
      <c r="E54" s="669">
        <v>0</v>
      </c>
      <c r="F54" s="214">
        <v>0</v>
      </c>
    </row>
    <row r="55" spans="1:6" ht="12.75">
      <c r="A55" s="814">
        <v>8200</v>
      </c>
      <c r="B55" s="88" t="s">
        <v>120</v>
      </c>
      <c r="C55" s="186">
        <v>0</v>
      </c>
      <c r="D55" s="182">
        <v>0</v>
      </c>
      <c r="E55" s="809">
        <v>0</v>
      </c>
      <c r="F55" s="186">
        <v>0</v>
      </c>
    </row>
    <row r="56" spans="1:6" ht="13.5" customHeight="1">
      <c r="A56" s="389" t="s">
        <v>1031</v>
      </c>
      <c r="B56" s="250" t="s">
        <v>109</v>
      </c>
      <c r="C56" s="38">
        <v>3251604</v>
      </c>
      <c r="D56" s="38">
        <v>1381461</v>
      </c>
      <c r="E56" s="803">
        <v>42.485524067506375</v>
      </c>
      <c r="F56" s="214">
        <v>283602</v>
      </c>
    </row>
    <row r="57" spans="1:6" ht="14.25" customHeight="1">
      <c r="A57" s="815" t="s">
        <v>1033</v>
      </c>
      <c r="B57" s="250" t="s">
        <v>110</v>
      </c>
      <c r="C57" s="816">
        <v>-823799</v>
      </c>
      <c r="D57" s="816">
        <v>387931</v>
      </c>
      <c r="E57" s="817">
        <v>-47.09049173402735</v>
      </c>
      <c r="F57" s="786">
        <v>249455</v>
      </c>
    </row>
    <row r="58" spans="1:6" ht="12.75">
      <c r="A58" s="776" t="s">
        <v>1035</v>
      </c>
      <c r="B58" s="93" t="s">
        <v>127</v>
      </c>
      <c r="C58" s="816">
        <v>823799</v>
      </c>
      <c r="D58" s="816">
        <v>-387931</v>
      </c>
      <c r="E58" s="817">
        <v>-47.09049173402735</v>
      </c>
      <c r="F58" s="816">
        <v>-249455</v>
      </c>
    </row>
    <row r="59" spans="1:6" ht="12.75">
      <c r="A59" s="776"/>
      <c r="B59" s="384" t="s">
        <v>128</v>
      </c>
      <c r="C59" s="816">
        <v>823799</v>
      </c>
      <c r="D59" s="816">
        <v>-387931</v>
      </c>
      <c r="E59" s="817">
        <v>-47.09049173402735</v>
      </c>
      <c r="F59" s="786">
        <v>-249455</v>
      </c>
    </row>
    <row r="60" spans="1:6" ht="12.75">
      <c r="A60" s="818"/>
      <c r="B60" s="551" t="s">
        <v>121</v>
      </c>
      <c r="C60" s="50">
        <v>1508545</v>
      </c>
      <c r="D60" s="50">
        <v>1564401</v>
      </c>
      <c r="E60" s="673">
        <v>103.70264062391244</v>
      </c>
      <c r="F60" s="186">
        <v>1773</v>
      </c>
    </row>
    <row r="61" spans="1:6" ht="12.75">
      <c r="A61" s="818"/>
      <c r="B61" s="551" t="s">
        <v>122</v>
      </c>
      <c r="C61" s="50">
        <v>684746</v>
      </c>
      <c r="D61" s="50">
        <v>1952332</v>
      </c>
      <c r="E61" s="673">
        <v>285.1176932760469</v>
      </c>
      <c r="F61" s="186">
        <v>251228</v>
      </c>
    </row>
    <row r="62" spans="1:6" ht="12.75">
      <c r="A62" s="820"/>
      <c r="B62" s="25"/>
      <c r="C62" s="544"/>
      <c r="D62" s="821"/>
      <c r="E62" s="721"/>
      <c r="F62" s="269"/>
    </row>
    <row r="63" spans="1:6" ht="12.75">
      <c r="A63" s="1097"/>
      <c r="B63" s="1097"/>
      <c r="C63" s="1097"/>
      <c r="D63" s="1097"/>
      <c r="E63" s="1097"/>
      <c r="F63" s="1097"/>
    </row>
    <row r="64" spans="1:6" ht="15.75">
      <c r="A64" s="820"/>
      <c r="B64" s="726"/>
      <c r="C64" s="477"/>
      <c r="D64" s="822"/>
      <c r="E64" s="477"/>
      <c r="F64" s="201"/>
    </row>
    <row r="65" spans="1:5" ht="15.75">
      <c r="A65" s="823"/>
      <c r="B65" s="726"/>
      <c r="C65" s="477"/>
      <c r="D65" s="822"/>
      <c r="E65" s="653"/>
    </row>
    <row r="66" spans="1:6" s="15" customFormat="1" ht="15.75" customHeight="1">
      <c r="A66" s="157" t="s">
        <v>375</v>
      </c>
      <c r="B66" s="157"/>
      <c r="D66" s="477"/>
      <c r="F66" s="824"/>
    </row>
    <row r="67" spans="1:6" s="15" customFormat="1" ht="15.75">
      <c r="A67" s="157" t="s">
        <v>1632</v>
      </c>
      <c r="B67" s="157"/>
      <c r="D67" s="477"/>
      <c r="E67" s="683"/>
      <c r="F67" s="449" t="s">
        <v>1633</v>
      </c>
    </row>
    <row r="68" spans="1:6" s="15" customFormat="1" ht="15.75">
      <c r="A68" s="825"/>
      <c r="B68" s="825"/>
      <c r="D68" s="477"/>
      <c r="E68" s="652"/>
      <c r="F68" s="653"/>
    </row>
    <row r="69" spans="1:6" s="577" customFormat="1" ht="17.25" customHeight="1">
      <c r="A69" s="56" t="s">
        <v>376</v>
      </c>
      <c r="B69" s="56"/>
      <c r="C69" s="654"/>
      <c r="D69" s="655"/>
      <c r="E69" s="656"/>
      <c r="F69" s="657"/>
    </row>
  </sheetData>
  <mergeCells count="8">
    <mergeCell ref="A1:F1"/>
    <mergeCell ref="A2:F2"/>
    <mergeCell ref="A4:F4"/>
    <mergeCell ref="A6:F6"/>
    <mergeCell ref="A63:F63"/>
    <mergeCell ref="A7:F7"/>
    <mergeCell ref="A8:F8"/>
    <mergeCell ref="A9:F9"/>
  </mergeCells>
  <printOptions horizontalCentered="1"/>
  <pageMargins left="0.7480314960629921" right="0.35433070866141736" top="0.7086614173228347" bottom="0.4724409448818898" header="0.2362204724409449" footer="0.1968503937007874"/>
  <pageSetup firstPageNumber="50" useFirstPageNumber="1" horizontalDpi="600" verticalDpi="600" orientation="portrait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0"/>
  <sheetViews>
    <sheetView zoomScaleSheetLayoutView="100" workbookViewId="0" topLeftCell="A1">
      <selection activeCell="A9" sqref="A9:F9"/>
    </sheetView>
  </sheetViews>
  <sheetFormatPr defaultColWidth="9.140625" defaultRowHeight="12.75"/>
  <cols>
    <col min="1" max="1" width="5.57421875" style="25" customWidth="1"/>
    <col min="2" max="2" width="43.7109375" style="108" customWidth="1"/>
    <col min="3" max="3" width="12.140625" style="0" customWidth="1"/>
    <col min="4" max="4" width="13.57421875" style="0" customWidth="1"/>
    <col min="5" max="5" width="10.281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1076" t="s">
        <v>1577</v>
      </c>
      <c r="B1" s="1076"/>
      <c r="C1" s="1076"/>
      <c r="D1" s="1076"/>
      <c r="E1" s="1076"/>
      <c r="F1" s="107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77" t="s">
        <v>1578</v>
      </c>
      <c r="B2" s="1077"/>
      <c r="C2" s="1077"/>
      <c r="D2" s="1077"/>
      <c r="E2" s="1077"/>
      <c r="F2" s="107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078" t="s">
        <v>1579</v>
      </c>
      <c r="B4" s="1078"/>
      <c r="C4" s="1078"/>
      <c r="D4" s="1078"/>
      <c r="E4" s="1078"/>
      <c r="F4" s="1078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079" t="s">
        <v>1580</v>
      </c>
      <c r="B6" s="1079"/>
      <c r="C6" s="1079"/>
      <c r="D6" s="1079"/>
      <c r="E6" s="1079"/>
      <c r="F6" s="1079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073" t="s">
        <v>1635</v>
      </c>
      <c r="B7" s="1073"/>
      <c r="C7" s="1073"/>
      <c r="D7" s="1073"/>
      <c r="E7" s="1073"/>
      <c r="F7" s="107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074" t="s">
        <v>1582</v>
      </c>
      <c r="B8" s="1074"/>
      <c r="C8" s="1074"/>
      <c r="D8" s="1074"/>
      <c r="E8" s="1074"/>
      <c r="F8" s="107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075" t="s">
        <v>1583</v>
      </c>
      <c r="B9" s="1075"/>
      <c r="C9" s="1075"/>
      <c r="D9" s="1075"/>
      <c r="E9" s="1075"/>
      <c r="F9" s="1075"/>
      <c r="G9" s="18"/>
      <c r="H9" s="18"/>
      <c r="I9" s="18"/>
      <c r="J9" s="18"/>
      <c r="K9" s="18"/>
      <c r="L9" s="18"/>
      <c r="M9" s="18"/>
      <c r="N9" s="5"/>
      <c r="O9" s="64"/>
    </row>
    <row r="10" spans="1:15" s="19" customFormat="1" ht="12.75">
      <c r="A10" s="23" t="s">
        <v>1584</v>
      </c>
      <c r="B10" s="24"/>
      <c r="C10" s="20"/>
      <c r="D10" s="18"/>
      <c r="F10" s="21" t="s">
        <v>1585</v>
      </c>
      <c r="G10" s="20"/>
      <c r="H10" s="21"/>
      <c r="I10" s="21"/>
      <c r="J10" s="22"/>
      <c r="K10" s="20"/>
      <c r="N10" s="5"/>
      <c r="O10" s="64"/>
    </row>
    <row r="11" spans="1:15" s="19" customFormat="1" ht="12.75">
      <c r="A11" s="23"/>
      <c r="B11" s="24"/>
      <c r="C11" s="20"/>
      <c r="D11" s="18"/>
      <c r="F11" s="65" t="s">
        <v>1636</v>
      </c>
      <c r="G11" s="20"/>
      <c r="H11" s="21"/>
      <c r="I11" s="21"/>
      <c r="J11" s="22"/>
      <c r="K11" s="20"/>
      <c r="N11" s="5"/>
      <c r="O11" s="64"/>
    </row>
    <row r="12" spans="1:6" s="51" customFormat="1" ht="12.75">
      <c r="A12" s="25"/>
      <c r="B12" s="27"/>
      <c r="C12" s="66"/>
      <c r="D12" s="66"/>
      <c r="E12" s="66"/>
      <c r="F12" s="67" t="s">
        <v>1637</v>
      </c>
    </row>
    <row r="13" spans="1:6" s="51" customFormat="1" ht="51">
      <c r="A13" s="68"/>
      <c r="B13" s="69" t="s">
        <v>1638</v>
      </c>
      <c r="C13" s="70" t="s">
        <v>1639</v>
      </c>
      <c r="D13" s="70" t="s">
        <v>1640</v>
      </c>
      <c r="E13" s="70" t="s">
        <v>1641</v>
      </c>
      <c r="F13" s="70" t="s">
        <v>1642</v>
      </c>
    </row>
    <row r="14" spans="1:6" s="51" customFormat="1" ht="12.75">
      <c r="A14" s="71">
        <v>1</v>
      </c>
      <c r="B14" s="69">
        <v>2</v>
      </c>
      <c r="C14" s="72">
        <v>3</v>
      </c>
      <c r="D14" s="72">
        <v>4</v>
      </c>
      <c r="E14" s="72">
        <v>5</v>
      </c>
      <c r="F14" s="72">
        <v>6</v>
      </c>
    </row>
    <row r="15" spans="1:9" s="51" customFormat="1" ht="12.75">
      <c r="A15" s="73" t="s">
        <v>1643</v>
      </c>
      <c r="B15" s="74" t="s">
        <v>1644</v>
      </c>
      <c r="C15" s="75">
        <v>3255252361</v>
      </c>
      <c r="D15" s="75">
        <v>1576153881</v>
      </c>
      <c r="E15" s="76">
        <v>48.418792345666624</v>
      </c>
      <c r="F15" s="75">
        <v>263325192</v>
      </c>
      <c r="I15" s="77"/>
    </row>
    <row r="16" spans="1:9" s="51" customFormat="1" ht="12.75">
      <c r="A16" s="73"/>
      <c r="B16" s="74" t="s">
        <v>1645</v>
      </c>
      <c r="C16" s="75">
        <v>2411879380</v>
      </c>
      <c r="D16" s="75">
        <v>1136326150</v>
      </c>
      <c r="E16" s="76">
        <v>47.11372216300468</v>
      </c>
      <c r="F16" s="75">
        <v>181632480</v>
      </c>
      <c r="I16" s="77"/>
    </row>
    <row r="17" spans="1:9" s="51" customFormat="1" ht="12.75">
      <c r="A17" s="78"/>
      <c r="B17" s="79" t="s">
        <v>1646</v>
      </c>
      <c r="C17" s="80">
        <v>1624394344</v>
      </c>
      <c r="D17" s="80">
        <v>820636783</v>
      </c>
      <c r="E17" s="81">
        <v>50.51955432073334</v>
      </c>
      <c r="F17" s="80">
        <v>133610391</v>
      </c>
      <c r="I17" s="77"/>
    </row>
    <row r="18" spans="1:9" s="51" customFormat="1" ht="12.75">
      <c r="A18" s="82"/>
      <c r="B18" s="79" t="s">
        <v>1647</v>
      </c>
      <c r="C18" s="80">
        <v>376086000</v>
      </c>
      <c r="D18" s="80">
        <v>206249404</v>
      </c>
      <c r="E18" s="81">
        <v>54.84102146849391</v>
      </c>
      <c r="F18" s="80">
        <v>32109491</v>
      </c>
      <c r="I18" s="77"/>
    </row>
    <row r="19" spans="1:9" s="51" customFormat="1" ht="12.75">
      <c r="A19" s="82"/>
      <c r="B19" s="79" t="s">
        <v>1648</v>
      </c>
      <c r="C19" s="80">
        <v>137536000</v>
      </c>
      <c r="D19" s="80">
        <v>75060574</v>
      </c>
      <c r="E19" s="81">
        <v>54.57521957887389</v>
      </c>
      <c r="F19" s="80">
        <v>13528864</v>
      </c>
      <c r="I19" s="77"/>
    </row>
    <row r="20" spans="1:9" s="51" customFormat="1" ht="12.75">
      <c r="A20" s="68"/>
      <c r="B20" s="79" t="s">
        <v>1649</v>
      </c>
      <c r="C20" s="80">
        <v>238550000</v>
      </c>
      <c r="D20" s="80">
        <v>131188830</v>
      </c>
      <c r="E20" s="81">
        <v>54.99426954516873</v>
      </c>
      <c r="F20" s="80">
        <v>18580627</v>
      </c>
      <c r="I20" s="77"/>
    </row>
    <row r="21" spans="1:9" s="51" customFormat="1" ht="12.75">
      <c r="A21" s="78"/>
      <c r="B21" s="79" t="s">
        <v>1650</v>
      </c>
      <c r="C21" s="80">
        <v>1230200444</v>
      </c>
      <c r="D21" s="80">
        <v>602507818</v>
      </c>
      <c r="E21" s="81">
        <v>48.97639412654935</v>
      </c>
      <c r="F21" s="80">
        <v>99958293</v>
      </c>
      <c r="I21" s="77"/>
    </row>
    <row r="22" spans="1:9" s="51" customFormat="1" ht="12.75">
      <c r="A22" s="68"/>
      <c r="B22" s="79" t="s">
        <v>1651</v>
      </c>
      <c r="C22" s="80">
        <v>830117444</v>
      </c>
      <c r="D22" s="80">
        <v>420484912</v>
      </c>
      <c r="E22" s="81">
        <v>50.653665338467455</v>
      </c>
      <c r="F22" s="80">
        <v>70055616</v>
      </c>
      <c r="I22" s="77"/>
    </row>
    <row r="23" spans="1:9" s="51" customFormat="1" ht="12.75">
      <c r="A23" s="68"/>
      <c r="B23" s="79" t="s">
        <v>1652</v>
      </c>
      <c r="C23" s="80">
        <v>370677000</v>
      </c>
      <c r="D23" s="80">
        <v>166175958</v>
      </c>
      <c r="E23" s="81">
        <v>44.83039357715747</v>
      </c>
      <c r="F23" s="80">
        <v>26940789</v>
      </c>
      <c r="I23" s="77"/>
    </row>
    <row r="24" spans="1:9" s="51" customFormat="1" ht="12.75">
      <c r="A24" s="68"/>
      <c r="B24" s="79" t="s">
        <v>1653</v>
      </c>
      <c r="C24" s="80">
        <v>10356000</v>
      </c>
      <c r="D24" s="80">
        <v>6045310</v>
      </c>
      <c r="E24" s="81">
        <v>58.37495171881035</v>
      </c>
      <c r="F24" s="80">
        <v>1267019</v>
      </c>
      <c r="I24" s="77"/>
    </row>
    <row r="25" spans="1:9" s="51" customFormat="1" ht="12.75">
      <c r="A25" s="82"/>
      <c r="B25" s="79" t="s">
        <v>1654</v>
      </c>
      <c r="C25" s="80">
        <v>19050000</v>
      </c>
      <c r="D25" s="80">
        <v>9801638</v>
      </c>
      <c r="E25" s="81">
        <v>51.452167979002624</v>
      </c>
      <c r="F25" s="80">
        <v>1694869</v>
      </c>
      <c r="I25" s="77"/>
    </row>
    <row r="26" spans="1:9" s="51" customFormat="1" ht="12.75">
      <c r="A26" s="82"/>
      <c r="B26" s="79" t="s">
        <v>1655</v>
      </c>
      <c r="C26" s="80">
        <v>18107900</v>
      </c>
      <c r="D26" s="80">
        <v>11879561</v>
      </c>
      <c r="E26" s="81">
        <v>65.60429978075868</v>
      </c>
      <c r="F26" s="80">
        <v>1542607</v>
      </c>
      <c r="I26" s="77"/>
    </row>
    <row r="27" spans="1:9" s="51" customFormat="1" ht="12.75">
      <c r="A27" s="82"/>
      <c r="B27" s="79" t="s">
        <v>1656</v>
      </c>
      <c r="C27" s="80">
        <v>10413900</v>
      </c>
      <c r="D27" s="80">
        <v>7010585</v>
      </c>
      <c r="E27" s="81">
        <v>67.31949605815305</v>
      </c>
      <c r="F27" s="80">
        <v>1234792</v>
      </c>
      <c r="I27" s="77"/>
    </row>
    <row r="28" spans="1:9" s="51" customFormat="1" ht="12.75">
      <c r="A28" s="82"/>
      <c r="B28" s="79" t="s">
        <v>1657</v>
      </c>
      <c r="C28" s="80">
        <v>338000</v>
      </c>
      <c r="D28" s="80">
        <v>218753</v>
      </c>
      <c r="E28" s="81">
        <v>64.7198224852071</v>
      </c>
      <c r="F28" s="80">
        <v>34445</v>
      </c>
      <c r="I28" s="77"/>
    </row>
    <row r="29" spans="1:9" s="51" customFormat="1" ht="12.75">
      <c r="A29" s="82"/>
      <c r="B29" s="79" t="s">
        <v>1658</v>
      </c>
      <c r="C29" s="80">
        <v>7356000</v>
      </c>
      <c r="D29" s="80">
        <v>4650223</v>
      </c>
      <c r="E29" s="81">
        <v>63.21673463839043</v>
      </c>
      <c r="F29" s="80">
        <v>273370</v>
      </c>
      <c r="I29" s="77"/>
    </row>
    <row r="30" spans="1:9" s="51" customFormat="1" ht="12.75">
      <c r="A30" s="78"/>
      <c r="B30" s="40" t="s">
        <v>1659</v>
      </c>
      <c r="C30" s="83" t="s">
        <v>1594</v>
      </c>
      <c r="D30" s="80">
        <v>22785</v>
      </c>
      <c r="E30" s="84" t="s">
        <v>1594</v>
      </c>
      <c r="F30" s="80">
        <v>-844</v>
      </c>
      <c r="I30" s="77"/>
    </row>
    <row r="31" spans="1:9" s="51" customFormat="1" ht="12.75">
      <c r="A31" s="85"/>
      <c r="B31" s="79" t="s">
        <v>1660</v>
      </c>
      <c r="C31" s="80">
        <v>207371493</v>
      </c>
      <c r="D31" s="80">
        <v>101261074</v>
      </c>
      <c r="E31" s="81">
        <v>48.830759008905815</v>
      </c>
      <c r="F31" s="80">
        <v>16907040</v>
      </c>
      <c r="I31" s="77"/>
    </row>
    <row r="32" spans="1:9" s="51" customFormat="1" ht="12.75">
      <c r="A32" s="85"/>
      <c r="B32" s="79" t="s">
        <v>1661</v>
      </c>
      <c r="C32" s="80">
        <v>107279091</v>
      </c>
      <c r="D32" s="80">
        <v>50433063</v>
      </c>
      <c r="E32" s="81">
        <v>47.011083455209366</v>
      </c>
      <c r="F32" s="80">
        <v>6635474</v>
      </c>
      <c r="I32" s="77"/>
    </row>
    <row r="33" spans="1:9" s="51" customFormat="1" ht="12.75">
      <c r="A33" s="85"/>
      <c r="B33" s="79" t="s">
        <v>1662</v>
      </c>
      <c r="C33" s="80">
        <v>472834452</v>
      </c>
      <c r="D33" s="80">
        <v>163972445</v>
      </c>
      <c r="E33" s="81">
        <v>34.67861622739791</v>
      </c>
      <c r="F33" s="80">
        <v>24480419</v>
      </c>
      <c r="I33" s="77"/>
    </row>
    <row r="34" spans="1:9" s="51" customFormat="1" ht="12.75">
      <c r="A34" s="78" t="s">
        <v>1663</v>
      </c>
      <c r="B34" s="74" t="s">
        <v>1664</v>
      </c>
      <c r="C34" s="75">
        <v>2411879380</v>
      </c>
      <c r="D34" s="75">
        <v>1136326150</v>
      </c>
      <c r="E34" s="76">
        <v>47.11372216300468</v>
      </c>
      <c r="F34" s="75">
        <v>181632480</v>
      </c>
      <c r="I34" s="77"/>
    </row>
    <row r="35" spans="1:9" s="51" customFormat="1" ht="12.75">
      <c r="A35" s="78"/>
      <c r="B35" s="74" t="s">
        <v>1665</v>
      </c>
      <c r="C35" s="75">
        <v>859043586</v>
      </c>
      <c r="D35" s="75">
        <v>446513933</v>
      </c>
      <c r="E35" s="76">
        <v>51.978030018141595</v>
      </c>
      <c r="F35" s="75">
        <v>82990093</v>
      </c>
      <c r="I35" s="77"/>
    </row>
    <row r="36" spans="1:9" s="51" customFormat="1" ht="12.75">
      <c r="A36" s="86"/>
      <c r="B36" s="79" t="s">
        <v>1666</v>
      </c>
      <c r="C36" s="80">
        <v>842668241</v>
      </c>
      <c r="D36" s="80">
        <v>437601436</v>
      </c>
      <c r="E36" s="81">
        <v>51.93045313784408</v>
      </c>
      <c r="F36" s="80">
        <v>81258704</v>
      </c>
      <c r="I36" s="77"/>
    </row>
    <row r="37" spans="1:9" s="51" customFormat="1" ht="12.75">
      <c r="A37" s="87"/>
      <c r="B37" s="79" t="s">
        <v>1667</v>
      </c>
      <c r="C37" s="80">
        <v>842668241</v>
      </c>
      <c r="D37" s="80">
        <v>437601436</v>
      </c>
      <c r="E37" s="81">
        <v>51.93045313784408</v>
      </c>
      <c r="F37" s="80">
        <v>81258704</v>
      </c>
      <c r="I37" s="77"/>
    </row>
    <row r="38" spans="1:9" s="51" customFormat="1" ht="12.75">
      <c r="A38" s="88"/>
      <c r="B38" s="79" t="s">
        <v>1660</v>
      </c>
      <c r="C38" s="80">
        <v>16301655</v>
      </c>
      <c r="D38" s="80">
        <v>8853676</v>
      </c>
      <c r="E38" s="81">
        <v>54.31151622335278</v>
      </c>
      <c r="F38" s="80">
        <v>1721525</v>
      </c>
      <c r="I38" s="77"/>
    </row>
    <row r="39" spans="1:9" s="51" customFormat="1" ht="12.75" customHeight="1">
      <c r="A39" s="88"/>
      <c r="B39" s="79" t="s">
        <v>1661</v>
      </c>
      <c r="C39" s="80">
        <v>73690</v>
      </c>
      <c r="D39" s="80">
        <v>58821</v>
      </c>
      <c r="E39" s="81">
        <v>79.82222825349436</v>
      </c>
      <c r="F39" s="80">
        <v>9864</v>
      </c>
      <c r="I39" s="77"/>
    </row>
    <row r="40" spans="1:9" s="51" customFormat="1" ht="12.75" customHeight="1">
      <c r="A40" s="88"/>
      <c r="B40" s="89" t="s">
        <v>1668</v>
      </c>
      <c r="C40" s="90">
        <v>15670605</v>
      </c>
      <c r="D40" s="90">
        <v>6686202</v>
      </c>
      <c r="E40" s="81">
        <v>42.667159308782274</v>
      </c>
      <c r="F40" s="91">
        <v>1297381</v>
      </c>
      <c r="I40" s="77"/>
    </row>
    <row r="41" spans="1:9" s="51" customFormat="1" ht="12.75">
      <c r="A41" s="86" t="s">
        <v>1669</v>
      </c>
      <c r="B41" s="74" t="s">
        <v>1670</v>
      </c>
      <c r="C41" s="75">
        <v>843372981</v>
      </c>
      <c r="D41" s="75">
        <v>439827731</v>
      </c>
      <c r="E41" s="76">
        <v>52.15103411049399</v>
      </c>
      <c r="F41" s="75">
        <v>81692712</v>
      </c>
      <c r="I41" s="77"/>
    </row>
    <row r="42" spans="1:9" s="51" customFormat="1" ht="12.75">
      <c r="A42" s="86" t="s">
        <v>1671</v>
      </c>
      <c r="B42" s="74" t="s">
        <v>1672</v>
      </c>
      <c r="C42" s="75">
        <v>3369167575</v>
      </c>
      <c r="D42" s="75">
        <v>1416953426</v>
      </c>
      <c r="E42" s="76">
        <v>42.05648411536787</v>
      </c>
      <c r="F42" s="75">
        <v>284056395</v>
      </c>
      <c r="I42" s="92"/>
    </row>
    <row r="43" spans="1:9" s="51" customFormat="1" ht="15" customHeight="1">
      <c r="A43" s="86" t="s">
        <v>1673</v>
      </c>
      <c r="B43" s="74" t="s">
        <v>1674</v>
      </c>
      <c r="C43" s="75">
        <v>2970613501</v>
      </c>
      <c r="D43" s="75">
        <v>1328122180</v>
      </c>
      <c r="E43" s="76">
        <v>44.70868322496054</v>
      </c>
      <c r="F43" s="75">
        <v>256371349</v>
      </c>
      <c r="I43" s="92"/>
    </row>
    <row r="44" spans="1:9" s="51" customFormat="1" ht="12" customHeight="1">
      <c r="A44" s="86" t="s">
        <v>1675</v>
      </c>
      <c r="B44" s="74" t="s">
        <v>1676</v>
      </c>
      <c r="C44" s="75">
        <v>151213327</v>
      </c>
      <c r="D44" s="75">
        <v>28423044</v>
      </c>
      <c r="E44" s="76">
        <v>18.79665275799401</v>
      </c>
      <c r="F44" s="75">
        <v>10825253</v>
      </c>
      <c r="I44" s="77"/>
    </row>
    <row r="45" spans="1:9" s="51" customFormat="1" ht="12" customHeight="1">
      <c r="A45" s="86" t="s">
        <v>1677</v>
      </c>
      <c r="B45" s="74" t="s">
        <v>1678</v>
      </c>
      <c r="C45" s="75">
        <v>247340747</v>
      </c>
      <c r="D45" s="75">
        <v>60408202</v>
      </c>
      <c r="E45" s="76">
        <v>24.423069281019032</v>
      </c>
      <c r="F45" s="75">
        <v>16859793</v>
      </c>
      <c r="I45" s="77"/>
    </row>
    <row r="46" spans="1:9" s="51" customFormat="1" ht="24" customHeight="1">
      <c r="A46" s="93" t="s">
        <v>1679</v>
      </c>
      <c r="B46" s="74" t="s">
        <v>1680</v>
      </c>
      <c r="C46" s="75">
        <v>-113915214</v>
      </c>
      <c r="D46" s="75">
        <v>159200455</v>
      </c>
      <c r="E46" s="94" t="s">
        <v>1594</v>
      </c>
      <c r="F46" s="75">
        <v>-20731203</v>
      </c>
      <c r="I46" s="92"/>
    </row>
    <row r="47" spans="1:9" s="51" customFormat="1" ht="12.75">
      <c r="A47" s="93" t="s">
        <v>1681</v>
      </c>
      <c r="B47" s="74" t="s">
        <v>1682</v>
      </c>
      <c r="C47" s="75">
        <v>32201205</v>
      </c>
      <c r="D47" s="75">
        <v>-1871923</v>
      </c>
      <c r="E47" s="94" t="s">
        <v>1594</v>
      </c>
      <c r="F47" s="75">
        <v>4032317</v>
      </c>
      <c r="I47" s="77"/>
    </row>
    <row r="48" spans="1:9" s="51" customFormat="1" ht="25.5">
      <c r="A48" s="93"/>
      <c r="B48" s="74" t="s">
        <v>1683</v>
      </c>
      <c r="C48" s="75">
        <v>3401368780</v>
      </c>
      <c r="D48" s="75">
        <v>1415081503</v>
      </c>
      <c r="E48" s="76">
        <v>41.603295453308654</v>
      </c>
      <c r="F48" s="75">
        <v>288088712</v>
      </c>
      <c r="I48" s="95"/>
    </row>
    <row r="49" spans="1:9" s="51" customFormat="1" ht="25.5">
      <c r="A49" s="93" t="s">
        <v>1684</v>
      </c>
      <c r="B49" s="74" t="s">
        <v>1685</v>
      </c>
      <c r="C49" s="75">
        <v>-146116419</v>
      </c>
      <c r="D49" s="75">
        <v>161072378</v>
      </c>
      <c r="E49" s="94" t="s">
        <v>1594</v>
      </c>
      <c r="F49" s="75">
        <v>-24763520</v>
      </c>
      <c r="G49" s="77"/>
      <c r="I49" s="77"/>
    </row>
    <row r="50" spans="1:9" s="51" customFormat="1" ht="12.75">
      <c r="A50" s="88"/>
      <c r="B50" s="79" t="s">
        <v>1686</v>
      </c>
      <c r="C50" s="80">
        <v>146116419</v>
      </c>
      <c r="D50" s="80">
        <v>-161072378</v>
      </c>
      <c r="E50" s="96" t="s">
        <v>1594</v>
      </c>
      <c r="F50" s="80">
        <v>24763520</v>
      </c>
      <c r="I50" s="77"/>
    </row>
    <row r="51" spans="1:9" s="51" customFormat="1" ht="12.75">
      <c r="A51" s="88"/>
      <c r="B51" s="79" t="s">
        <v>1687</v>
      </c>
      <c r="C51" s="80">
        <v>222684358</v>
      </c>
      <c r="D51" s="80">
        <v>-104484109</v>
      </c>
      <c r="E51" s="96" t="s">
        <v>1594</v>
      </c>
      <c r="F51" s="80">
        <v>32478249</v>
      </c>
      <c r="I51" s="77"/>
    </row>
    <row r="52" spans="1:9" s="51" customFormat="1" ht="38.25">
      <c r="A52" s="88"/>
      <c r="B52" s="79" t="s">
        <v>1688</v>
      </c>
      <c r="C52" s="80">
        <v>1860293</v>
      </c>
      <c r="D52" s="80">
        <v>1658077</v>
      </c>
      <c r="E52" s="96" t="s">
        <v>1594</v>
      </c>
      <c r="F52" s="80">
        <v>4618</v>
      </c>
      <c r="I52" s="77"/>
    </row>
    <row r="53" spans="1:9" s="51" customFormat="1" ht="25.5">
      <c r="A53" s="88"/>
      <c r="B53" s="79" t="s">
        <v>1689</v>
      </c>
      <c r="C53" s="80">
        <v>-88726821</v>
      </c>
      <c r="D53" s="80">
        <v>-53348660</v>
      </c>
      <c r="E53" s="96" t="s">
        <v>1594</v>
      </c>
      <c r="F53" s="80">
        <v>-19369912</v>
      </c>
      <c r="I53" s="77"/>
    </row>
    <row r="54" spans="1:9" s="51" customFormat="1" ht="38.25">
      <c r="A54" s="88"/>
      <c r="B54" s="79" t="s">
        <v>1690</v>
      </c>
      <c r="C54" s="80">
        <v>10298589</v>
      </c>
      <c r="D54" s="80">
        <v>-4897686</v>
      </c>
      <c r="E54" s="96" t="s">
        <v>1594</v>
      </c>
      <c r="F54" s="80">
        <v>11650565</v>
      </c>
      <c r="I54" s="77"/>
    </row>
    <row r="55" spans="1:9" s="51" customFormat="1" ht="12.75">
      <c r="A55" s="88"/>
      <c r="B55" s="74" t="s">
        <v>1691</v>
      </c>
      <c r="C55" s="75">
        <v>2614521415</v>
      </c>
      <c r="D55" s="75">
        <v>1030474355</v>
      </c>
      <c r="E55" s="76">
        <v>39.41349835912513</v>
      </c>
      <c r="F55" s="75">
        <v>221733595</v>
      </c>
      <c r="I55" s="77"/>
    </row>
    <row r="56" spans="1:9" s="51" customFormat="1" ht="13.5" customHeight="1">
      <c r="A56" s="88"/>
      <c r="B56" s="89" t="s">
        <v>1692</v>
      </c>
      <c r="C56" s="90">
        <v>15670605</v>
      </c>
      <c r="D56" s="90">
        <v>6686202</v>
      </c>
      <c r="E56" s="81">
        <v>42.667159308782274</v>
      </c>
      <c r="F56" s="90">
        <v>1297381</v>
      </c>
      <c r="I56" s="77"/>
    </row>
    <row r="57" spans="1:9" s="51" customFormat="1" ht="13.5" customHeight="1">
      <c r="A57" s="86" t="s">
        <v>1693</v>
      </c>
      <c r="B57" s="74" t="s">
        <v>1694</v>
      </c>
      <c r="C57" s="75">
        <v>2598850810</v>
      </c>
      <c r="D57" s="75">
        <v>1023788153</v>
      </c>
      <c r="E57" s="76">
        <v>39.393879366241876</v>
      </c>
      <c r="F57" s="75">
        <v>220436214</v>
      </c>
      <c r="I57" s="92"/>
    </row>
    <row r="58" spans="1:9" s="51" customFormat="1" ht="12.75">
      <c r="A58" s="88"/>
      <c r="B58" s="79" t="s">
        <v>1695</v>
      </c>
      <c r="C58" s="80">
        <v>2218827205</v>
      </c>
      <c r="D58" s="80">
        <v>942995415</v>
      </c>
      <c r="E58" s="81">
        <v>42.499722956119065</v>
      </c>
      <c r="F58" s="80">
        <v>194157438</v>
      </c>
      <c r="I58" s="77"/>
    </row>
    <row r="59" spans="1:9" s="51" customFormat="1" ht="12.75">
      <c r="A59" s="88"/>
      <c r="B59" s="89" t="s">
        <v>1696</v>
      </c>
      <c r="C59" s="91">
        <v>15670605</v>
      </c>
      <c r="D59" s="91">
        <v>6686202</v>
      </c>
      <c r="E59" s="97">
        <v>42.667159308782274</v>
      </c>
      <c r="F59" s="91">
        <v>1297381</v>
      </c>
      <c r="I59" s="92"/>
    </row>
    <row r="60" spans="1:9" s="51" customFormat="1" ht="12.75">
      <c r="A60" s="88" t="s">
        <v>1697</v>
      </c>
      <c r="B60" s="79" t="s">
        <v>1698</v>
      </c>
      <c r="C60" s="75">
        <v>2203156600</v>
      </c>
      <c r="D60" s="75">
        <v>936309213</v>
      </c>
      <c r="E60" s="76">
        <v>42.498532015381926</v>
      </c>
      <c r="F60" s="75">
        <v>192860057</v>
      </c>
      <c r="I60" s="92"/>
    </row>
    <row r="61" spans="1:9" s="51" customFormat="1" ht="12.75">
      <c r="A61" s="88"/>
      <c r="B61" s="79" t="s">
        <v>1699</v>
      </c>
      <c r="C61" s="80">
        <v>151181962</v>
      </c>
      <c r="D61" s="80">
        <v>28406013</v>
      </c>
      <c r="E61" s="81">
        <v>18.789287176998005</v>
      </c>
      <c r="F61" s="80">
        <v>10818617</v>
      </c>
      <c r="I61" s="77"/>
    </row>
    <row r="62" spans="1:9" s="51" customFormat="1" ht="12.75">
      <c r="A62" s="88" t="s">
        <v>1700</v>
      </c>
      <c r="B62" s="79" t="s">
        <v>1701</v>
      </c>
      <c r="C62" s="75">
        <v>151181962</v>
      </c>
      <c r="D62" s="75">
        <v>28406013</v>
      </c>
      <c r="E62" s="76">
        <v>18.789287176998005</v>
      </c>
      <c r="F62" s="75">
        <v>10818617</v>
      </c>
      <c r="I62" s="77"/>
    </row>
    <row r="63" spans="1:9" s="51" customFormat="1" ht="12.75">
      <c r="A63" s="88"/>
      <c r="B63" s="79" t="s">
        <v>1702</v>
      </c>
      <c r="C63" s="80">
        <v>244512248</v>
      </c>
      <c r="D63" s="80">
        <v>59072927</v>
      </c>
      <c r="E63" s="81">
        <v>24.15949609199127</v>
      </c>
      <c r="F63" s="80">
        <v>16757540</v>
      </c>
      <c r="I63" s="77"/>
    </row>
    <row r="64" spans="1:9" s="51" customFormat="1" ht="12.75">
      <c r="A64" s="88" t="s">
        <v>1703</v>
      </c>
      <c r="B64" s="79" t="s">
        <v>1704</v>
      </c>
      <c r="C64" s="75">
        <v>244512248</v>
      </c>
      <c r="D64" s="75">
        <v>59072927</v>
      </c>
      <c r="E64" s="76">
        <v>24.15949609199127</v>
      </c>
      <c r="F64" s="75">
        <v>16757540</v>
      </c>
      <c r="I64" s="77"/>
    </row>
    <row r="65" spans="1:9" s="51" customFormat="1" ht="25.5">
      <c r="A65" s="93" t="s">
        <v>1705</v>
      </c>
      <c r="B65" s="74" t="s">
        <v>1706</v>
      </c>
      <c r="C65" s="75">
        <v>-202642035</v>
      </c>
      <c r="D65" s="75">
        <v>105851795</v>
      </c>
      <c r="E65" s="94" t="s">
        <v>1594</v>
      </c>
      <c r="F65" s="75">
        <v>-40101115</v>
      </c>
      <c r="I65" s="77"/>
    </row>
    <row r="66" spans="1:9" s="51" customFormat="1" ht="12.75">
      <c r="A66" s="86" t="s">
        <v>1707</v>
      </c>
      <c r="B66" s="74" t="s">
        <v>1708</v>
      </c>
      <c r="C66" s="75">
        <v>32201205</v>
      </c>
      <c r="D66" s="75">
        <v>-1871923</v>
      </c>
      <c r="E66" s="94" t="s">
        <v>1594</v>
      </c>
      <c r="F66" s="75">
        <v>4032317</v>
      </c>
      <c r="I66" s="77"/>
    </row>
    <row r="67" spans="1:9" s="51" customFormat="1" ht="12.75" customHeight="1">
      <c r="A67" s="88"/>
      <c r="B67" s="79" t="s">
        <v>1709</v>
      </c>
      <c r="C67" s="80">
        <v>32201205</v>
      </c>
      <c r="D67" s="80">
        <v>-1871923</v>
      </c>
      <c r="E67" s="84" t="s">
        <v>1594</v>
      </c>
      <c r="F67" s="80">
        <v>4032317</v>
      </c>
      <c r="I67" s="77"/>
    </row>
    <row r="68" spans="1:9" s="51" customFormat="1" ht="12.75" customHeight="1">
      <c r="A68" s="88"/>
      <c r="B68" s="79" t="s">
        <v>1710</v>
      </c>
      <c r="C68" s="80">
        <v>32201205</v>
      </c>
      <c r="D68" s="80">
        <v>-1871923</v>
      </c>
      <c r="E68" s="84" t="s">
        <v>1594</v>
      </c>
      <c r="F68" s="80">
        <v>4032317</v>
      </c>
      <c r="I68" s="77"/>
    </row>
    <row r="69" spans="1:9" s="51" customFormat="1" ht="25.5">
      <c r="A69" s="93" t="s">
        <v>1711</v>
      </c>
      <c r="B69" s="74" t="s">
        <v>1712</v>
      </c>
      <c r="C69" s="75">
        <v>-234843240</v>
      </c>
      <c r="D69" s="75">
        <v>107723718</v>
      </c>
      <c r="E69" s="96" t="s">
        <v>1594</v>
      </c>
      <c r="F69" s="75">
        <v>-44133432</v>
      </c>
      <c r="I69" s="77"/>
    </row>
    <row r="70" spans="1:9" s="51" customFormat="1" ht="12.75">
      <c r="A70" s="88"/>
      <c r="B70" s="79" t="s">
        <v>1686</v>
      </c>
      <c r="C70" s="80">
        <v>234843240</v>
      </c>
      <c r="D70" s="80">
        <v>-107723718</v>
      </c>
      <c r="E70" s="96" t="s">
        <v>1594</v>
      </c>
      <c r="F70" s="80">
        <v>44133432</v>
      </c>
      <c r="I70" s="77"/>
    </row>
    <row r="71" spans="1:9" s="51" customFormat="1" ht="12.75">
      <c r="A71" s="88"/>
      <c r="B71" s="79" t="s">
        <v>1687</v>
      </c>
      <c r="C71" s="80">
        <v>222684358</v>
      </c>
      <c r="D71" s="80">
        <v>-104484109</v>
      </c>
      <c r="E71" s="96" t="s">
        <v>1594</v>
      </c>
      <c r="F71" s="80">
        <v>32478249</v>
      </c>
      <c r="I71" s="77"/>
    </row>
    <row r="72" spans="1:9" s="51" customFormat="1" ht="38.25">
      <c r="A72" s="88"/>
      <c r="B72" s="79" t="s">
        <v>1688</v>
      </c>
      <c r="C72" s="80">
        <v>1860293</v>
      </c>
      <c r="D72" s="80">
        <v>1658077</v>
      </c>
      <c r="E72" s="96" t="s">
        <v>1594</v>
      </c>
      <c r="F72" s="80">
        <v>4618</v>
      </c>
      <c r="I72" s="77"/>
    </row>
    <row r="73" spans="1:9" s="51" customFormat="1" ht="38.25">
      <c r="A73" s="88"/>
      <c r="B73" s="79" t="s">
        <v>1690</v>
      </c>
      <c r="C73" s="80">
        <v>10298589</v>
      </c>
      <c r="D73" s="80">
        <v>-4897686</v>
      </c>
      <c r="E73" s="96" t="s">
        <v>1594</v>
      </c>
      <c r="F73" s="80">
        <v>11650565</v>
      </c>
      <c r="I73" s="77"/>
    </row>
    <row r="74" spans="1:9" s="51" customFormat="1" ht="12.75">
      <c r="A74" s="88"/>
      <c r="B74" s="74" t="s">
        <v>1713</v>
      </c>
      <c r="C74" s="75">
        <v>770316765</v>
      </c>
      <c r="D74" s="75">
        <v>393165273</v>
      </c>
      <c r="E74" s="76">
        <v>51.039428305834676</v>
      </c>
      <c r="F74" s="75">
        <v>63620181</v>
      </c>
      <c r="I74" s="77"/>
    </row>
    <row r="75" spans="1:9" s="51" customFormat="1" ht="11.25" customHeight="1">
      <c r="A75" s="86" t="s">
        <v>1714</v>
      </c>
      <c r="B75" s="74" t="s">
        <v>1715</v>
      </c>
      <c r="C75" s="75">
        <v>770316765</v>
      </c>
      <c r="D75" s="75">
        <v>393165273</v>
      </c>
      <c r="E75" s="76">
        <v>51.039428305834676</v>
      </c>
      <c r="F75" s="75">
        <v>63620181</v>
      </c>
      <c r="I75" s="77"/>
    </row>
    <row r="76" spans="1:9" s="51" customFormat="1" ht="11.25" customHeight="1">
      <c r="A76" s="86"/>
      <c r="B76" s="79" t="s">
        <v>1716</v>
      </c>
      <c r="C76" s="80">
        <v>767456901</v>
      </c>
      <c r="D76" s="80">
        <v>391812967</v>
      </c>
      <c r="E76" s="81">
        <v>51.05341635334386</v>
      </c>
      <c r="F76" s="80">
        <v>63511292</v>
      </c>
      <c r="I76" s="77"/>
    </row>
    <row r="77" spans="1:9" s="51" customFormat="1" ht="13.5" customHeight="1">
      <c r="A77" s="88" t="s">
        <v>1717</v>
      </c>
      <c r="B77" s="79" t="s">
        <v>1718</v>
      </c>
      <c r="C77" s="75">
        <v>767456901</v>
      </c>
      <c r="D77" s="75">
        <v>391812967</v>
      </c>
      <c r="E77" s="76">
        <v>51.05341635334386</v>
      </c>
      <c r="F77" s="75">
        <v>63511292</v>
      </c>
      <c r="I77" s="77"/>
    </row>
    <row r="78" spans="1:9" s="51" customFormat="1" ht="13.5" customHeight="1">
      <c r="A78" s="88"/>
      <c r="B78" s="79" t="s">
        <v>1719</v>
      </c>
      <c r="C78" s="80">
        <v>31365</v>
      </c>
      <c r="D78" s="80">
        <v>17031</v>
      </c>
      <c r="E78" s="81">
        <v>54.299378287900524</v>
      </c>
      <c r="F78" s="80">
        <v>6636</v>
      </c>
      <c r="I78" s="77"/>
    </row>
    <row r="79" spans="1:9" s="51" customFormat="1" ht="12" customHeight="1">
      <c r="A79" s="88" t="s">
        <v>1720</v>
      </c>
      <c r="B79" s="79" t="s">
        <v>1721</v>
      </c>
      <c r="C79" s="75">
        <v>31365</v>
      </c>
      <c r="D79" s="75">
        <v>17031</v>
      </c>
      <c r="E79" s="76">
        <v>54.299378287900524</v>
      </c>
      <c r="F79" s="75">
        <v>6636</v>
      </c>
      <c r="I79" s="77"/>
    </row>
    <row r="80" spans="1:9" s="51" customFormat="1" ht="12" customHeight="1">
      <c r="A80" s="88"/>
      <c r="B80" s="88" t="s">
        <v>1722</v>
      </c>
      <c r="C80" s="80">
        <v>2828499</v>
      </c>
      <c r="D80" s="80">
        <v>1335275</v>
      </c>
      <c r="E80" s="81">
        <v>47.207900727559036</v>
      </c>
      <c r="F80" s="80">
        <v>102253</v>
      </c>
      <c r="I80" s="77"/>
    </row>
    <row r="81" spans="1:9" s="51" customFormat="1" ht="12.75">
      <c r="A81" s="82" t="s">
        <v>1723</v>
      </c>
      <c r="B81" s="88" t="s">
        <v>1724</v>
      </c>
      <c r="C81" s="75">
        <v>2828499</v>
      </c>
      <c r="D81" s="75">
        <v>1335275</v>
      </c>
      <c r="E81" s="76">
        <v>47.207900727559036</v>
      </c>
      <c r="F81" s="75">
        <v>102253</v>
      </c>
      <c r="I81" s="77"/>
    </row>
    <row r="82" spans="1:9" s="51" customFormat="1" ht="25.5">
      <c r="A82" s="98" t="s">
        <v>1725</v>
      </c>
      <c r="B82" s="99" t="s">
        <v>1726</v>
      </c>
      <c r="C82" s="75">
        <v>88726821</v>
      </c>
      <c r="D82" s="75">
        <v>53348660</v>
      </c>
      <c r="E82" s="94" t="s">
        <v>1594</v>
      </c>
      <c r="F82" s="75">
        <v>19369912</v>
      </c>
      <c r="I82" s="77"/>
    </row>
    <row r="83" spans="1:9" s="51" customFormat="1" ht="25.5">
      <c r="A83" s="98" t="s">
        <v>1727</v>
      </c>
      <c r="B83" s="99" t="s">
        <v>1728</v>
      </c>
      <c r="C83" s="75">
        <v>88726821</v>
      </c>
      <c r="D83" s="75">
        <v>53348660</v>
      </c>
      <c r="E83" s="94" t="s">
        <v>1594</v>
      </c>
      <c r="F83" s="75">
        <v>19369912</v>
      </c>
      <c r="I83" s="77"/>
    </row>
    <row r="84" spans="1:9" s="51" customFormat="1" ht="12.75">
      <c r="A84" s="68"/>
      <c r="B84" s="100" t="s">
        <v>1686</v>
      </c>
      <c r="C84" s="80">
        <v>-88726821</v>
      </c>
      <c r="D84" s="80">
        <v>-53348660</v>
      </c>
      <c r="E84" s="96" t="s">
        <v>1594</v>
      </c>
      <c r="F84" s="80">
        <v>-19369912</v>
      </c>
      <c r="I84" s="77"/>
    </row>
    <row r="85" spans="1:9" s="51" customFormat="1" ht="25.5">
      <c r="A85" s="68"/>
      <c r="B85" s="100" t="s">
        <v>1689</v>
      </c>
      <c r="C85" s="80">
        <v>-88726821</v>
      </c>
      <c r="D85" s="80">
        <v>-53348660</v>
      </c>
      <c r="E85" s="96" t="s">
        <v>1594</v>
      </c>
      <c r="F85" s="80">
        <v>-19369912</v>
      </c>
      <c r="I85" s="77"/>
    </row>
    <row r="86" spans="1:6" s="51" customFormat="1" ht="12.75">
      <c r="A86" s="12"/>
      <c r="B86" s="52"/>
      <c r="C86" s="53"/>
      <c r="D86" s="53"/>
      <c r="E86" s="101"/>
      <c r="F86" s="53"/>
    </row>
    <row r="87" spans="1:6" s="51" customFormat="1" ht="12.75">
      <c r="A87" s="12"/>
      <c r="B87" s="52"/>
      <c r="C87" s="53"/>
      <c r="D87" s="53"/>
      <c r="E87" s="101"/>
      <c r="F87" s="53"/>
    </row>
    <row r="88" spans="1:2" s="51" customFormat="1" ht="12.75">
      <c r="A88" s="25"/>
      <c r="B88" s="27"/>
    </row>
    <row r="89" spans="1:8" s="102" customFormat="1" ht="12.75">
      <c r="A89" s="55" t="s">
        <v>1631</v>
      </c>
      <c r="C89" s="103"/>
      <c r="D89" s="103"/>
      <c r="E89" s="104"/>
      <c r="F89" s="105"/>
      <c r="H89" s="106"/>
    </row>
    <row r="90" spans="1:8" s="102" customFormat="1" ht="12.75">
      <c r="A90" s="55" t="s">
        <v>1632</v>
      </c>
      <c r="C90" s="103"/>
      <c r="D90" s="103"/>
      <c r="E90" s="55"/>
      <c r="F90" s="106" t="s">
        <v>1633</v>
      </c>
      <c r="H90" s="106"/>
    </row>
    <row r="91" spans="1:8" s="102" customFormat="1" ht="12.75">
      <c r="A91" s="55"/>
      <c r="C91" s="103"/>
      <c r="D91" s="103"/>
      <c r="E91" s="55"/>
      <c r="F91" s="106"/>
      <c r="H91" s="106"/>
    </row>
    <row r="92" spans="1:8" s="102" customFormat="1" ht="12.75">
      <c r="A92" s="55"/>
      <c r="C92" s="103"/>
      <c r="D92" s="103"/>
      <c r="E92" s="55"/>
      <c r="F92" s="106"/>
      <c r="H92" s="106"/>
    </row>
    <row r="93" spans="1:8" s="102" customFormat="1" ht="12.75">
      <c r="A93" s="55"/>
      <c r="C93" s="103"/>
      <c r="D93" s="103"/>
      <c r="E93" s="55"/>
      <c r="F93" s="106"/>
      <c r="H93" s="106"/>
    </row>
    <row r="94" spans="1:2" s="51" customFormat="1" ht="12.75">
      <c r="A94" s="25"/>
      <c r="B94" s="27"/>
    </row>
    <row r="95" spans="1:105" s="59" customFormat="1" ht="12.75">
      <c r="A95" s="56" t="s">
        <v>1634</v>
      </c>
      <c r="B95" s="24"/>
      <c r="C95" s="51"/>
      <c r="D95" s="51"/>
      <c r="E95" s="51"/>
      <c r="F95" s="51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10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</row>
    <row r="96" spans="1:2" s="51" customFormat="1" ht="12.75">
      <c r="A96" s="25"/>
      <c r="B96" s="27"/>
    </row>
    <row r="97" spans="1:2" s="51" customFormat="1" ht="12.75">
      <c r="A97" s="25"/>
      <c r="B97" s="27"/>
    </row>
    <row r="98" spans="1:2" s="51" customFormat="1" ht="12.75">
      <c r="A98" s="25"/>
      <c r="B98" s="27"/>
    </row>
    <row r="99" spans="1:2" s="51" customFormat="1" ht="12.75">
      <c r="A99" s="25"/>
      <c r="B99" s="27"/>
    </row>
    <row r="100" spans="1:2" s="51" customFormat="1" ht="12.75">
      <c r="A100" s="25"/>
      <c r="B100" s="27"/>
    </row>
    <row r="101" spans="1:2" s="51" customFormat="1" ht="12.75">
      <c r="A101" s="25"/>
      <c r="B101" s="27"/>
    </row>
    <row r="102" spans="1:2" s="51" customFormat="1" ht="12.75">
      <c r="A102" s="25"/>
      <c r="B102" s="27"/>
    </row>
    <row r="103" spans="1:2" s="51" customFormat="1" ht="12.75">
      <c r="A103" s="25"/>
      <c r="B103" s="27"/>
    </row>
    <row r="104" spans="1:2" s="51" customFormat="1" ht="12.75">
      <c r="A104" s="25"/>
      <c r="B104" s="27"/>
    </row>
    <row r="105" spans="1:2" s="51" customFormat="1" ht="12.75">
      <c r="A105" s="25"/>
      <c r="B105" s="27"/>
    </row>
    <row r="106" spans="1:2" s="51" customFormat="1" ht="12.75">
      <c r="A106" s="25"/>
      <c r="B106" s="27"/>
    </row>
    <row r="107" spans="1:2" s="51" customFormat="1" ht="12.75">
      <c r="A107" s="25"/>
      <c r="B107" s="27"/>
    </row>
    <row r="108" spans="1:2" s="51" customFormat="1" ht="12.75">
      <c r="A108" s="25"/>
      <c r="B108" s="27"/>
    </row>
    <row r="109" spans="1:2" s="51" customFormat="1" ht="12.75">
      <c r="A109" s="25"/>
      <c r="B109" s="27"/>
    </row>
    <row r="110" spans="1:2" s="51" customFormat="1" ht="12.75">
      <c r="A110" s="25"/>
      <c r="B110" s="27"/>
    </row>
    <row r="111" spans="1:2" s="51" customFormat="1" ht="12.75">
      <c r="A111" s="25"/>
      <c r="B111" s="27"/>
    </row>
    <row r="112" spans="1:2" s="51" customFormat="1" ht="12.75">
      <c r="A112" s="25"/>
      <c r="B112" s="27"/>
    </row>
    <row r="113" spans="1:2" s="51" customFormat="1" ht="12.75">
      <c r="A113" s="25"/>
      <c r="B113" s="27"/>
    </row>
    <row r="114" spans="1:2" s="51" customFormat="1" ht="12.75">
      <c r="A114" s="25"/>
      <c r="B114" s="27"/>
    </row>
    <row r="115" spans="1:2" s="51" customFormat="1" ht="12.75">
      <c r="A115" s="25"/>
      <c r="B115" s="27"/>
    </row>
    <row r="116" spans="1:2" s="51" customFormat="1" ht="12.75">
      <c r="A116" s="25"/>
      <c r="B116" s="27"/>
    </row>
    <row r="117" spans="1:2" s="51" customFormat="1" ht="12.75">
      <c r="A117" s="25"/>
      <c r="B117" s="27"/>
    </row>
    <row r="118" spans="1:2" s="51" customFormat="1" ht="12.75">
      <c r="A118" s="25"/>
      <c r="B118" s="27"/>
    </row>
    <row r="119" spans="1:2" s="51" customFormat="1" ht="12.75">
      <c r="A119" s="25"/>
      <c r="B119" s="27"/>
    </row>
    <row r="120" spans="1:2" s="51" customFormat="1" ht="12.75">
      <c r="A120" s="25"/>
      <c r="B120" s="27"/>
    </row>
    <row r="121" spans="1:2" s="51" customFormat="1" ht="12.75">
      <c r="A121" s="25"/>
      <c r="B121" s="27"/>
    </row>
    <row r="122" spans="1:2" s="51" customFormat="1" ht="12.75">
      <c r="A122" s="25"/>
      <c r="B122" s="27"/>
    </row>
    <row r="123" spans="1:2" s="51" customFormat="1" ht="12.75">
      <c r="A123" s="25"/>
      <c r="B123" s="27"/>
    </row>
    <row r="124" spans="1:2" s="51" customFormat="1" ht="12.75">
      <c r="A124" s="25"/>
      <c r="B124" s="27"/>
    </row>
    <row r="125" spans="1:2" s="51" customFormat="1" ht="12.75">
      <c r="A125" s="25"/>
      <c r="B125" s="27"/>
    </row>
    <row r="126" spans="1:2" s="51" customFormat="1" ht="12.75">
      <c r="A126" s="25"/>
      <c r="B126" s="27"/>
    </row>
    <row r="127" spans="1:2" s="51" customFormat="1" ht="12.75">
      <c r="A127" s="25"/>
      <c r="B127" s="27"/>
    </row>
    <row r="128" spans="1:2" s="51" customFormat="1" ht="12.75">
      <c r="A128" s="25"/>
      <c r="B128" s="27"/>
    </row>
    <row r="129" spans="1:2" s="51" customFormat="1" ht="12.75">
      <c r="A129" s="25"/>
      <c r="B129" s="27"/>
    </row>
    <row r="130" spans="1:2" s="51" customFormat="1" ht="12.75">
      <c r="A130" s="25"/>
      <c r="B130" s="27"/>
    </row>
    <row r="131" spans="1:2" s="51" customFormat="1" ht="12.75">
      <c r="A131" s="25"/>
      <c r="B131" s="27"/>
    </row>
    <row r="132" spans="1:2" s="51" customFormat="1" ht="12.75">
      <c r="A132" s="25"/>
      <c r="B132" s="27"/>
    </row>
    <row r="133" spans="1:2" s="51" customFormat="1" ht="12.75">
      <c r="A133" s="25"/>
      <c r="B133" s="27"/>
    </row>
    <row r="134" spans="1:2" s="51" customFormat="1" ht="12.75">
      <c r="A134" s="25"/>
      <c r="B134" s="27"/>
    </row>
    <row r="135" spans="1:2" s="51" customFormat="1" ht="12.75">
      <c r="A135" s="25"/>
      <c r="B135" s="27"/>
    </row>
    <row r="136" spans="1:2" s="51" customFormat="1" ht="12.75">
      <c r="A136" s="25"/>
      <c r="B136" s="27"/>
    </row>
    <row r="137" spans="1:2" s="51" customFormat="1" ht="12.75">
      <c r="A137" s="25"/>
      <c r="B137" s="27"/>
    </row>
    <row r="138" spans="1:2" s="51" customFormat="1" ht="12.75">
      <c r="A138" s="25"/>
      <c r="B138" s="27"/>
    </row>
    <row r="139" spans="1:2" s="51" customFormat="1" ht="12.75">
      <c r="A139" s="25"/>
      <c r="B139" s="27"/>
    </row>
    <row r="140" spans="1:2" s="51" customFormat="1" ht="12.75">
      <c r="A140" s="25"/>
      <c r="B140" s="27"/>
    </row>
    <row r="141" spans="1:2" s="51" customFormat="1" ht="12.75">
      <c r="A141" s="25"/>
      <c r="B141" s="27"/>
    </row>
    <row r="142" spans="1:2" s="51" customFormat="1" ht="12.75">
      <c r="A142" s="25"/>
      <c r="B142" s="27"/>
    </row>
    <row r="143" spans="1:2" s="51" customFormat="1" ht="12.75">
      <c r="A143" s="25"/>
      <c r="B143" s="27"/>
    </row>
    <row r="144" spans="1:2" s="51" customFormat="1" ht="12.75">
      <c r="A144" s="25"/>
      <c r="B144" s="27"/>
    </row>
    <row r="145" spans="1:2" s="51" customFormat="1" ht="12.75">
      <c r="A145" s="25"/>
      <c r="B145" s="27"/>
    </row>
    <row r="146" spans="1:2" s="51" customFormat="1" ht="12.75">
      <c r="A146" s="25"/>
      <c r="B146" s="27"/>
    </row>
    <row r="147" spans="1:2" s="51" customFormat="1" ht="12.75">
      <c r="A147" s="25"/>
      <c r="B147" s="27"/>
    </row>
    <row r="148" spans="1:2" s="51" customFormat="1" ht="12.75">
      <c r="A148" s="25"/>
      <c r="B148" s="27"/>
    </row>
    <row r="149" spans="1:2" s="51" customFormat="1" ht="12.75">
      <c r="A149" s="25"/>
      <c r="B149" s="27"/>
    </row>
    <row r="150" spans="1:2" s="51" customFormat="1" ht="12.75">
      <c r="A150" s="25"/>
      <c r="B150" s="27"/>
    </row>
    <row r="151" spans="1:2" s="51" customFormat="1" ht="12.75">
      <c r="A151" s="25"/>
      <c r="B151" s="27"/>
    </row>
    <row r="152" spans="1:2" s="51" customFormat="1" ht="12.75">
      <c r="A152" s="25"/>
      <c r="B152" s="27"/>
    </row>
    <row r="153" spans="1:2" s="51" customFormat="1" ht="12.75">
      <c r="A153" s="25"/>
      <c r="B153" s="27"/>
    </row>
    <row r="154" spans="1:2" s="51" customFormat="1" ht="12.75">
      <c r="A154" s="25"/>
      <c r="B154" s="27"/>
    </row>
    <row r="155" spans="1:2" s="51" customFormat="1" ht="12.75">
      <c r="A155" s="25"/>
      <c r="B155" s="27"/>
    </row>
    <row r="156" spans="1:2" s="51" customFormat="1" ht="12.75">
      <c r="A156" s="25"/>
      <c r="B156" s="27"/>
    </row>
    <row r="157" spans="1:2" s="51" customFormat="1" ht="12.75">
      <c r="A157" s="25"/>
      <c r="B157" s="27"/>
    </row>
    <row r="158" spans="1:2" s="51" customFormat="1" ht="12.75">
      <c r="A158" s="25"/>
      <c r="B158" s="27"/>
    </row>
    <row r="159" spans="1:2" s="51" customFormat="1" ht="12.75">
      <c r="A159" s="25"/>
      <c r="B159" s="27"/>
    </row>
    <row r="160" spans="1:2" s="51" customFormat="1" ht="12.75">
      <c r="A160" s="25"/>
      <c r="B160" s="27"/>
    </row>
    <row r="161" spans="1:2" s="51" customFormat="1" ht="12.75">
      <c r="A161" s="25"/>
      <c r="B161" s="27"/>
    </row>
    <row r="162" spans="1:2" s="51" customFormat="1" ht="12.75">
      <c r="A162" s="25"/>
      <c r="B162" s="27"/>
    </row>
    <row r="163" spans="1:2" s="51" customFormat="1" ht="12.75">
      <c r="A163" s="25"/>
      <c r="B163" s="27"/>
    </row>
    <row r="164" spans="1:2" s="51" customFormat="1" ht="12.75">
      <c r="A164" s="25"/>
      <c r="B164" s="27"/>
    </row>
    <row r="165" spans="1:2" s="51" customFormat="1" ht="12.75">
      <c r="A165" s="25"/>
      <c r="B165" s="27"/>
    </row>
    <row r="166" spans="1:2" s="51" customFormat="1" ht="12.75">
      <c r="A166" s="25"/>
      <c r="B166" s="27"/>
    </row>
    <row r="167" spans="1:2" s="51" customFormat="1" ht="12.75">
      <c r="A167" s="25"/>
      <c r="B167" s="27"/>
    </row>
    <row r="168" spans="1:2" s="51" customFormat="1" ht="12.75">
      <c r="A168" s="25"/>
      <c r="B168" s="27"/>
    </row>
    <row r="169" spans="1:2" s="51" customFormat="1" ht="12.75">
      <c r="A169" s="25"/>
      <c r="B169" s="27"/>
    </row>
    <row r="170" spans="1:2" s="51" customFormat="1" ht="12.75">
      <c r="A170" s="25"/>
      <c r="B170" s="27"/>
    </row>
    <row r="171" spans="1:2" s="51" customFormat="1" ht="12.75">
      <c r="A171" s="25"/>
      <c r="B171" s="27"/>
    </row>
    <row r="172" spans="1:2" s="51" customFormat="1" ht="12.75">
      <c r="A172" s="25"/>
      <c r="B172" s="27"/>
    </row>
    <row r="173" spans="1:2" s="51" customFormat="1" ht="12.75">
      <c r="A173" s="25"/>
      <c r="B173" s="27"/>
    </row>
    <row r="174" spans="1:2" s="51" customFormat="1" ht="12.75">
      <c r="A174" s="25"/>
      <c r="B174" s="27"/>
    </row>
    <row r="175" spans="1:2" s="51" customFormat="1" ht="12.75">
      <c r="A175" s="25"/>
      <c r="B175" s="27"/>
    </row>
    <row r="176" spans="1:2" s="51" customFormat="1" ht="12.75">
      <c r="A176" s="25"/>
      <c r="B176" s="27"/>
    </row>
    <row r="177" spans="1:2" s="51" customFormat="1" ht="12.75">
      <c r="A177" s="25"/>
      <c r="B177" s="27"/>
    </row>
    <row r="178" spans="1:2" s="51" customFormat="1" ht="12.75">
      <c r="A178" s="25"/>
      <c r="B178" s="27"/>
    </row>
    <row r="179" spans="1:2" s="51" customFormat="1" ht="12.75">
      <c r="A179" s="25"/>
      <c r="B179" s="27"/>
    </row>
    <row r="180" spans="1:2" s="51" customFormat="1" ht="12.75">
      <c r="A180" s="25"/>
      <c r="B180" s="27"/>
    </row>
    <row r="181" spans="1:2" s="51" customFormat="1" ht="12.75">
      <c r="A181" s="25"/>
      <c r="B181" s="27"/>
    </row>
    <row r="182" spans="1:2" s="51" customFormat="1" ht="12.75">
      <c r="A182" s="25"/>
      <c r="B182" s="27"/>
    </row>
    <row r="183" spans="1:2" s="51" customFormat="1" ht="12.75">
      <c r="A183" s="25"/>
      <c r="B183" s="27"/>
    </row>
    <row r="184" spans="1:2" s="51" customFormat="1" ht="12.75">
      <c r="A184" s="25"/>
      <c r="B184" s="27"/>
    </row>
    <row r="185" spans="1:2" s="51" customFormat="1" ht="12.75">
      <c r="A185" s="25"/>
      <c r="B185" s="27"/>
    </row>
    <row r="186" spans="1:2" s="51" customFormat="1" ht="12.75">
      <c r="A186" s="25"/>
      <c r="B186" s="27"/>
    </row>
    <row r="187" spans="1:2" s="51" customFormat="1" ht="12.75">
      <c r="A187" s="25"/>
      <c r="B187" s="27"/>
    </row>
    <row r="188" spans="1:2" s="51" customFormat="1" ht="12.75">
      <c r="A188" s="25"/>
      <c r="B188" s="27"/>
    </row>
    <row r="189" spans="1:2" s="51" customFormat="1" ht="12.75">
      <c r="A189" s="25"/>
      <c r="B189" s="27"/>
    </row>
    <row r="190" spans="1:2" s="51" customFormat="1" ht="12.75">
      <c r="A190" s="25"/>
      <c r="B190" s="27"/>
    </row>
    <row r="191" spans="1:2" s="51" customFormat="1" ht="12.75">
      <c r="A191" s="25"/>
      <c r="B191" s="27"/>
    </row>
    <row r="192" spans="1:2" s="51" customFormat="1" ht="12.75">
      <c r="A192" s="25"/>
      <c r="B192" s="27"/>
    </row>
    <row r="193" spans="1:2" s="51" customFormat="1" ht="12.75">
      <c r="A193" s="25"/>
      <c r="B193" s="27"/>
    </row>
    <row r="194" spans="1:2" s="51" customFormat="1" ht="12.75">
      <c r="A194" s="25"/>
      <c r="B194" s="27"/>
    </row>
    <row r="195" spans="1:2" s="51" customFormat="1" ht="12.75">
      <c r="A195" s="25"/>
      <c r="B195" s="27"/>
    </row>
    <row r="196" spans="1:2" s="51" customFormat="1" ht="12.75">
      <c r="A196" s="25"/>
      <c r="B196" s="27"/>
    </row>
    <row r="197" spans="1:2" s="51" customFormat="1" ht="12.75">
      <c r="A197" s="25"/>
      <c r="B197" s="27"/>
    </row>
    <row r="198" spans="1:2" s="51" customFormat="1" ht="12.75">
      <c r="A198" s="25"/>
      <c r="B198" s="27"/>
    </row>
    <row r="199" spans="1:2" s="51" customFormat="1" ht="12.75">
      <c r="A199" s="25"/>
      <c r="B199" s="27"/>
    </row>
    <row r="200" spans="1:2" s="51" customFormat="1" ht="12.75">
      <c r="A200" s="25"/>
      <c r="B200" s="27"/>
    </row>
    <row r="201" spans="1:2" s="51" customFormat="1" ht="12.75">
      <c r="A201" s="25"/>
      <c r="B201" s="27"/>
    </row>
    <row r="202" spans="1:2" s="51" customFormat="1" ht="12.75">
      <c r="A202" s="25"/>
      <c r="B202" s="27"/>
    </row>
    <row r="203" spans="1:2" s="51" customFormat="1" ht="12.75">
      <c r="A203" s="25"/>
      <c r="B203" s="27"/>
    </row>
    <row r="204" spans="1:2" s="51" customFormat="1" ht="12.75">
      <c r="A204" s="25"/>
      <c r="B204" s="27"/>
    </row>
    <row r="205" spans="1:2" s="51" customFormat="1" ht="12.75">
      <c r="A205" s="25"/>
      <c r="B205" s="27"/>
    </row>
    <row r="206" spans="1:6" s="51" customFormat="1" ht="12.75">
      <c r="A206" s="25"/>
      <c r="B206" s="27"/>
      <c r="C206"/>
      <c r="D206"/>
      <c r="E206"/>
      <c r="F206"/>
    </row>
    <row r="207" spans="1:6" s="51" customFormat="1" ht="12.75">
      <c r="A207" s="25"/>
      <c r="B207" s="27"/>
      <c r="C207"/>
      <c r="D207"/>
      <c r="E207"/>
      <c r="F207"/>
    </row>
    <row r="208" spans="1:6" s="51" customFormat="1" ht="12.75">
      <c r="A208" s="25"/>
      <c r="B208" s="27"/>
      <c r="C208"/>
      <c r="D208"/>
      <c r="E208"/>
      <c r="F208"/>
    </row>
    <row r="209" spans="1:6" s="51" customFormat="1" ht="12.75">
      <c r="A209" s="25"/>
      <c r="B209" s="27"/>
      <c r="C209"/>
      <c r="D209"/>
      <c r="E209"/>
      <c r="F209"/>
    </row>
    <row r="210" spans="1:6" s="51" customFormat="1" ht="12.75">
      <c r="A210" s="25"/>
      <c r="B210" s="27"/>
      <c r="C210"/>
      <c r="D210"/>
      <c r="E210"/>
      <c r="F210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2755905511811024" top="0.7874015748031497" bottom="0.7874015748031497" header="0.5118110236220472" footer="0.5118110236220472"/>
  <pageSetup firstPageNumber="5" useFirstPageNumber="1" horizontalDpi="600" verticalDpi="600" orientation="portrait" paperSize="9" scale="79" r:id="rId1"/>
  <headerFooter alignWithMargins="0">
    <oddFooter>&amp;C&amp;P</oddFooter>
  </headerFooter>
  <rowBreaks count="1" manualBreakCount="1">
    <brk id="54" max="5" man="1"/>
  </rowBreaks>
  <colBreaks count="1" manualBreakCount="1">
    <brk id="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4"/>
  <sheetViews>
    <sheetView workbookViewId="0" topLeftCell="A4">
      <selection activeCell="E26" sqref="E26"/>
    </sheetView>
  </sheetViews>
  <sheetFormatPr defaultColWidth="9.140625" defaultRowHeight="17.25" customHeight="1"/>
  <cols>
    <col min="1" max="1" width="9.140625" style="727" customWidth="1"/>
    <col min="2" max="2" width="38.28125" style="800" customWidth="1"/>
    <col min="3" max="3" width="11.7109375" style="834" customWidth="1"/>
    <col min="4" max="6" width="11.7109375" style="15" customWidth="1"/>
    <col min="7" max="7" width="8.28125" style="15" customWidth="1"/>
    <col min="8" max="8" width="12.8515625" style="13" customWidth="1"/>
    <col min="9" max="9" width="9.140625" style="15" customWidth="1"/>
    <col min="10" max="10" width="8.421875" style="15" customWidth="1"/>
    <col min="11" max="16384" width="9.140625" style="15" customWidth="1"/>
  </cols>
  <sheetData>
    <row r="1" spans="1:55" ht="12.75">
      <c r="A1" s="1076" t="s">
        <v>1577</v>
      </c>
      <c r="B1" s="1076"/>
      <c r="C1" s="1076"/>
      <c r="D1" s="1076"/>
      <c r="E1" s="1076"/>
      <c r="F1" s="107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77" t="s">
        <v>1578</v>
      </c>
      <c r="B2" s="1077"/>
      <c r="C2" s="1077"/>
      <c r="D2" s="1077"/>
      <c r="E2" s="1077"/>
      <c r="F2" s="107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078" t="s">
        <v>1579</v>
      </c>
      <c r="B4" s="1078"/>
      <c r="C4" s="1078"/>
      <c r="D4" s="1078"/>
      <c r="E4" s="1078"/>
      <c r="F4" s="1078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ht="17.25" customHeight="1">
      <c r="A6" s="1079" t="s">
        <v>1580</v>
      </c>
      <c r="B6" s="1079"/>
      <c r="C6" s="1079"/>
      <c r="D6" s="1079"/>
      <c r="E6" s="1079"/>
      <c r="F6" s="1079"/>
      <c r="M6" s="13"/>
      <c r="N6" s="13"/>
      <c r="O6" s="13"/>
      <c r="P6" s="13"/>
      <c r="Q6" s="13"/>
    </row>
    <row r="7" spans="1:7" ht="17.25" customHeight="1">
      <c r="A7" s="1105" t="s">
        <v>129</v>
      </c>
      <c r="B7" s="1105"/>
      <c r="C7" s="1105"/>
      <c r="D7" s="1105"/>
      <c r="E7" s="1105"/>
      <c r="F7" s="1105"/>
      <c r="G7" s="826"/>
    </row>
    <row r="8" spans="1:7" ht="17.25" customHeight="1">
      <c r="A8" s="1104" t="s">
        <v>1817</v>
      </c>
      <c r="B8" s="1104"/>
      <c r="C8" s="1104"/>
      <c r="D8" s="1104"/>
      <c r="E8" s="1104"/>
      <c r="F8" s="1104"/>
      <c r="G8" s="826"/>
    </row>
    <row r="9" spans="1:7" ht="17.25" customHeight="1">
      <c r="A9" s="1075" t="s">
        <v>1583</v>
      </c>
      <c r="B9" s="1075"/>
      <c r="C9" s="1075"/>
      <c r="D9" s="1075"/>
      <c r="E9" s="1075"/>
      <c r="F9" s="1075"/>
      <c r="G9" s="826"/>
    </row>
    <row r="10" spans="1:8" s="25" customFormat="1" ht="17.25" customHeight="1">
      <c r="A10" s="23" t="s">
        <v>1584</v>
      </c>
      <c r="B10" s="24"/>
      <c r="C10" s="20"/>
      <c r="D10" s="18"/>
      <c r="E10" s="19"/>
      <c r="F10" s="21" t="s">
        <v>781</v>
      </c>
      <c r="G10" s="827"/>
      <c r="H10" s="12"/>
    </row>
    <row r="11" spans="1:8" s="25" customFormat="1" ht="17.25" customHeight="1">
      <c r="A11" s="278"/>
      <c r="B11" s="279"/>
      <c r="C11" s="15"/>
      <c r="D11" s="280"/>
      <c r="E11" s="15"/>
      <c r="F11" s="281" t="s">
        <v>130</v>
      </c>
      <c r="G11" s="23"/>
      <c r="H11" s="12"/>
    </row>
    <row r="12" spans="1:8" s="25" customFormat="1" ht="17.25" customHeight="1">
      <c r="A12" s="278"/>
      <c r="B12" s="279"/>
      <c r="C12" s="15"/>
      <c r="D12" s="280"/>
      <c r="E12" s="15"/>
      <c r="F12" s="281" t="s">
        <v>1637</v>
      </c>
      <c r="G12" s="23"/>
      <c r="H12" s="12"/>
    </row>
    <row r="13" spans="1:8" s="25" customFormat="1" ht="38.25">
      <c r="A13" s="740" t="s">
        <v>380</v>
      </c>
      <c r="B13" s="740" t="s">
        <v>1587</v>
      </c>
      <c r="C13" s="740" t="s">
        <v>1515</v>
      </c>
      <c r="D13" s="740" t="s">
        <v>1640</v>
      </c>
      <c r="E13" s="740" t="s">
        <v>785</v>
      </c>
      <c r="F13" s="69" t="s">
        <v>1642</v>
      </c>
      <c r="H13" s="12"/>
    </row>
    <row r="14" spans="1:8" s="25" customFormat="1" ht="12.75">
      <c r="A14" s="704" t="s">
        <v>15</v>
      </c>
      <c r="B14" s="704" t="s">
        <v>16</v>
      </c>
      <c r="C14" s="704" t="s">
        <v>17</v>
      </c>
      <c r="D14" s="704" t="s">
        <v>18</v>
      </c>
      <c r="E14" s="704" t="s">
        <v>19</v>
      </c>
      <c r="F14" s="704" t="s">
        <v>20</v>
      </c>
      <c r="H14" s="12"/>
    </row>
    <row r="15" spans="1:8" s="25" customFormat="1" ht="12.75">
      <c r="A15" s="71"/>
      <c r="B15" s="667" t="s">
        <v>131</v>
      </c>
      <c r="C15" s="179">
        <v>3251604</v>
      </c>
      <c r="D15" s="179">
        <v>1381461</v>
      </c>
      <c r="E15" s="828">
        <v>42.485524067506375</v>
      </c>
      <c r="F15" s="179">
        <v>283602</v>
      </c>
      <c r="H15" s="12"/>
    </row>
    <row r="16" spans="1:8" s="25" customFormat="1" ht="17.25" customHeight="1">
      <c r="A16" s="71"/>
      <c r="B16" s="829" t="s">
        <v>132</v>
      </c>
      <c r="C16" s="179">
        <v>3242486</v>
      </c>
      <c r="D16" s="179">
        <v>1377293</v>
      </c>
      <c r="E16" s="828">
        <v>42.47645171020014</v>
      </c>
      <c r="F16" s="179">
        <v>283602</v>
      </c>
      <c r="H16" s="12"/>
    </row>
    <row r="17" spans="1:8" s="25" customFormat="1" ht="15.75">
      <c r="A17" s="704" t="s">
        <v>1079</v>
      </c>
      <c r="B17" s="517" t="s">
        <v>1080</v>
      </c>
      <c r="C17" s="184">
        <v>164708</v>
      </c>
      <c r="D17" s="184">
        <v>75508</v>
      </c>
      <c r="E17" s="830">
        <v>45.8435534400272</v>
      </c>
      <c r="F17" s="184">
        <v>9761</v>
      </c>
      <c r="H17" s="831"/>
    </row>
    <row r="18" spans="1:8" s="25" customFormat="1" ht="15.75">
      <c r="A18" s="704" t="s">
        <v>1081</v>
      </c>
      <c r="B18" s="517" t="s">
        <v>1082</v>
      </c>
      <c r="C18" s="184">
        <v>0</v>
      </c>
      <c r="D18" s="184">
        <v>0</v>
      </c>
      <c r="E18" s="830">
        <v>0</v>
      </c>
      <c r="F18" s="184">
        <v>0</v>
      </c>
      <c r="H18" s="831"/>
    </row>
    <row r="19" spans="1:8" s="25" customFormat="1" ht="12.75" customHeight="1">
      <c r="A19" s="704" t="s">
        <v>1083</v>
      </c>
      <c r="B19" s="517" t="s">
        <v>1084</v>
      </c>
      <c r="C19" s="184">
        <v>6969</v>
      </c>
      <c r="D19" s="184">
        <v>2212</v>
      </c>
      <c r="E19" s="830">
        <v>31.740565360883913</v>
      </c>
      <c r="F19" s="184">
        <v>32</v>
      </c>
      <c r="H19" s="831"/>
    </row>
    <row r="20" spans="1:10" s="25" customFormat="1" ht="15.75">
      <c r="A20" s="704" t="s">
        <v>1085</v>
      </c>
      <c r="B20" s="517" t="s">
        <v>1086</v>
      </c>
      <c r="C20" s="184">
        <v>921664</v>
      </c>
      <c r="D20" s="184">
        <v>321325</v>
      </c>
      <c r="E20" s="830">
        <v>34.86357284216374</v>
      </c>
      <c r="F20" s="184">
        <v>57991</v>
      </c>
      <c r="H20" s="831"/>
      <c r="J20" s="25" t="s">
        <v>133</v>
      </c>
    </row>
    <row r="21" spans="1:8" s="25" customFormat="1" ht="15.75">
      <c r="A21" s="704" t="s">
        <v>1087</v>
      </c>
      <c r="B21" s="517" t="s">
        <v>1088</v>
      </c>
      <c r="C21" s="184">
        <v>3060</v>
      </c>
      <c r="D21" s="184">
        <v>1540</v>
      </c>
      <c r="E21" s="830">
        <v>50.326797385620914</v>
      </c>
      <c r="F21" s="184">
        <v>-308</v>
      </c>
      <c r="H21" s="831"/>
    </row>
    <row r="22" spans="1:8" s="25" customFormat="1" ht="12.75" customHeight="1">
      <c r="A22" s="704" t="s">
        <v>1089</v>
      </c>
      <c r="B22" s="517" t="s">
        <v>1090</v>
      </c>
      <c r="C22" s="184">
        <v>229819</v>
      </c>
      <c r="D22" s="184">
        <v>74509</v>
      </c>
      <c r="E22" s="830">
        <v>32.42073109708075</v>
      </c>
      <c r="F22" s="184">
        <v>21040</v>
      </c>
      <c r="H22" s="831"/>
    </row>
    <row r="23" spans="1:8" s="25" customFormat="1" ht="38.25">
      <c r="A23" s="704" t="s">
        <v>1091</v>
      </c>
      <c r="B23" s="517" t="s">
        <v>1506</v>
      </c>
      <c r="C23" s="184">
        <v>706516</v>
      </c>
      <c r="D23" s="184">
        <v>524853</v>
      </c>
      <c r="E23" s="830">
        <v>74.28748959683857</v>
      </c>
      <c r="F23" s="184">
        <v>116259</v>
      </c>
      <c r="H23" s="831"/>
    </row>
    <row r="24" spans="1:8" s="25" customFormat="1" ht="15.75">
      <c r="A24" s="704" t="s">
        <v>1093</v>
      </c>
      <c r="B24" s="517" t="s">
        <v>946</v>
      </c>
      <c r="C24" s="184">
        <v>765356</v>
      </c>
      <c r="D24" s="184">
        <v>331398</v>
      </c>
      <c r="E24" s="830">
        <v>43.299850004442376</v>
      </c>
      <c r="F24" s="184">
        <v>73755</v>
      </c>
      <c r="H24" s="831"/>
    </row>
    <row r="25" spans="1:8" s="25" customFormat="1" ht="15.75">
      <c r="A25" s="704" t="s">
        <v>1095</v>
      </c>
      <c r="B25" s="517" t="s">
        <v>1096</v>
      </c>
      <c r="C25" s="184">
        <v>527</v>
      </c>
      <c r="D25" s="184">
        <v>526</v>
      </c>
      <c r="E25" s="830">
        <v>0</v>
      </c>
      <c r="F25" s="184">
        <v>1</v>
      </c>
      <c r="H25" s="831"/>
    </row>
    <row r="26" spans="1:8" s="25" customFormat="1" ht="25.5">
      <c r="A26" s="704" t="s">
        <v>1097</v>
      </c>
      <c r="B26" s="517" t="s">
        <v>947</v>
      </c>
      <c r="C26" s="184">
        <v>0</v>
      </c>
      <c r="D26" s="184">
        <v>0</v>
      </c>
      <c r="E26" s="830">
        <v>0</v>
      </c>
      <c r="F26" s="184">
        <v>0</v>
      </c>
      <c r="H26" s="831"/>
    </row>
    <row r="27" spans="1:8" s="25" customFormat="1" ht="25.5">
      <c r="A27" s="704" t="s">
        <v>1099</v>
      </c>
      <c r="B27" s="517" t="s">
        <v>1100</v>
      </c>
      <c r="C27" s="184">
        <v>0</v>
      </c>
      <c r="D27" s="184">
        <v>0</v>
      </c>
      <c r="E27" s="830">
        <v>0</v>
      </c>
      <c r="F27" s="184">
        <v>0</v>
      </c>
      <c r="H27" s="831"/>
    </row>
    <row r="28" spans="1:8" s="25" customFormat="1" ht="15.75">
      <c r="A28" s="704" t="s">
        <v>1101</v>
      </c>
      <c r="B28" s="517" t="s">
        <v>134</v>
      </c>
      <c r="C28" s="614">
        <v>51043</v>
      </c>
      <c r="D28" s="184">
        <v>943</v>
      </c>
      <c r="E28" s="830">
        <v>1.8474619438512627</v>
      </c>
      <c r="F28" s="184">
        <v>0</v>
      </c>
      <c r="H28" s="831"/>
    </row>
    <row r="29" spans="1:8" s="25" customFormat="1" ht="15.75">
      <c r="A29" s="704" t="s">
        <v>1103</v>
      </c>
      <c r="B29" s="517" t="s">
        <v>1104</v>
      </c>
      <c r="C29" s="184">
        <v>141777</v>
      </c>
      <c r="D29" s="184">
        <v>44191</v>
      </c>
      <c r="E29" s="830">
        <v>31.16937161880982</v>
      </c>
      <c r="F29" s="184">
        <v>4839</v>
      </c>
      <c r="H29" s="831"/>
    </row>
    <row r="30" spans="1:8" s="25" customFormat="1" ht="12.75">
      <c r="A30" s="704" t="s">
        <v>950</v>
      </c>
      <c r="B30" s="517" t="s">
        <v>951</v>
      </c>
      <c r="C30" s="184">
        <v>0</v>
      </c>
      <c r="D30" s="184">
        <v>0</v>
      </c>
      <c r="E30" s="830">
        <v>0</v>
      </c>
      <c r="F30" s="184">
        <v>0</v>
      </c>
      <c r="H30" s="12"/>
    </row>
    <row r="31" spans="1:8" s="25" customFormat="1" ht="25.5">
      <c r="A31" s="704" t="s">
        <v>952</v>
      </c>
      <c r="B31" s="517" t="s">
        <v>953</v>
      </c>
      <c r="C31" s="184">
        <v>251047</v>
      </c>
      <c r="D31" s="184">
        <v>288</v>
      </c>
      <c r="E31" s="830">
        <v>0.11471955450573</v>
      </c>
      <c r="F31" s="184">
        <v>232</v>
      </c>
      <c r="H31" s="831"/>
    </row>
    <row r="32" spans="1:8" s="25" customFormat="1" ht="15.75">
      <c r="A32" s="667" t="s">
        <v>956</v>
      </c>
      <c r="B32" s="829" t="s">
        <v>135</v>
      </c>
      <c r="C32" s="179">
        <v>9118</v>
      </c>
      <c r="D32" s="179">
        <v>4168</v>
      </c>
      <c r="E32" s="828">
        <v>45.711778898881334</v>
      </c>
      <c r="F32" s="179">
        <v>0</v>
      </c>
      <c r="H32" s="831"/>
    </row>
    <row r="33" spans="1:8" s="362" customFormat="1" ht="12.75">
      <c r="A33" s="2"/>
      <c r="B33" s="681"/>
      <c r="C33" s="468"/>
      <c r="D33" s="468"/>
      <c r="E33" s="468"/>
      <c r="F33" s="468"/>
      <c r="H33" s="832"/>
    </row>
    <row r="34" spans="1:8" s="25" customFormat="1" ht="12.75">
      <c r="A34" s="1097"/>
      <c r="B34" s="1097"/>
      <c r="C34" s="1097"/>
      <c r="D34" s="1097"/>
      <c r="E34" s="1097"/>
      <c r="F34" s="1097"/>
      <c r="H34" s="12"/>
    </row>
    <row r="35" spans="1:8" s="25" customFormat="1" ht="12.75">
      <c r="A35" s="770"/>
      <c r="B35" s="770"/>
      <c r="C35" s="770"/>
      <c r="D35" s="770"/>
      <c r="E35" s="770"/>
      <c r="F35" s="770"/>
      <c r="H35" s="12"/>
    </row>
    <row r="36" spans="1:8" s="25" customFormat="1" ht="17.25" customHeight="1">
      <c r="A36" s="157" t="s">
        <v>375</v>
      </c>
      <c r="B36" s="157"/>
      <c r="C36" s="15"/>
      <c r="D36" s="477"/>
      <c r="E36" s="652"/>
      <c r="F36" s="15"/>
      <c r="H36" s="12"/>
    </row>
    <row r="37" spans="1:8" s="172" customFormat="1" ht="17.25" customHeight="1">
      <c r="A37" s="157" t="s">
        <v>1632</v>
      </c>
      <c r="B37" s="157"/>
      <c r="C37" s="199"/>
      <c r="D37" s="201"/>
      <c r="E37" s="683"/>
      <c r="F37" s="449" t="s">
        <v>1633</v>
      </c>
      <c r="H37" s="106"/>
    </row>
    <row r="38" spans="1:7" s="12" customFormat="1" ht="17.25" customHeight="1">
      <c r="A38" s="825"/>
      <c r="B38" s="825"/>
      <c r="C38" s="15"/>
      <c r="D38" s="477"/>
      <c r="E38" s="652"/>
      <c r="F38" s="653"/>
      <c r="G38" s="13"/>
    </row>
    <row r="39" spans="1:7" s="12" customFormat="1" ht="17.25" customHeight="1">
      <c r="A39" s="56" t="s">
        <v>376</v>
      </c>
      <c r="B39" s="56"/>
      <c r="C39" s="654"/>
      <c r="D39" s="655"/>
      <c r="E39" s="656"/>
      <c r="F39" s="657"/>
      <c r="G39" s="13"/>
    </row>
    <row r="40" spans="1:6" s="12" customFormat="1" ht="17.25" customHeight="1">
      <c r="A40" s="25"/>
      <c r="B40" s="23"/>
      <c r="C40" s="539"/>
      <c r="D40" s="23"/>
      <c r="E40" s="539"/>
      <c r="F40" s="194"/>
    </row>
    <row r="41" spans="1:6" s="12" customFormat="1" ht="17.25" customHeight="1">
      <c r="A41" s="23"/>
      <c r="B41" s="793"/>
      <c r="C41" s="25"/>
      <c r="D41" s="25"/>
      <c r="E41" s="25"/>
      <c r="F41" s="25"/>
    </row>
    <row r="42" spans="1:6" s="12" customFormat="1" ht="17.25" customHeight="1">
      <c r="A42" s="23"/>
      <c r="B42" s="793"/>
      <c r="C42" s="25"/>
      <c r="D42" s="25"/>
      <c r="E42" s="25"/>
      <c r="F42" s="25"/>
    </row>
    <row r="43" spans="1:8" s="25" customFormat="1" ht="17.25" customHeight="1">
      <c r="A43" s="833"/>
      <c r="B43" s="23"/>
      <c r="H43" s="12"/>
    </row>
    <row r="44" ht="17.25" customHeight="1">
      <c r="A44" s="800"/>
    </row>
  </sheetData>
  <mergeCells count="8">
    <mergeCell ref="A1:F1"/>
    <mergeCell ref="A2:F2"/>
    <mergeCell ref="A6:F6"/>
    <mergeCell ref="A8:F8"/>
    <mergeCell ref="A34:F34"/>
    <mergeCell ref="A7:F7"/>
    <mergeCell ref="A4:F4"/>
    <mergeCell ref="A9:F9"/>
  </mergeCells>
  <printOptions horizontalCentered="1"/>
  <pageMargins left="0.7480314960629921" right="0.35433070866141736" top="0.984251968503937" bottom="0.984251968503937" header="0.5118110236220472" footer="0.5118110236220472"/>
  <pageSetup firstPageNumber="52" useFirstPageNumber="1" fitToHeight="1" fitToWidth="1" horizontalDpi="600" verticalDpi="600" orientation="portrait" paperSize="9" scale="98" r:id="rId1"/>
  <headerFooter alignWithMargins="0">
    <oddFooter>&amp;C&amp;"times,Regular"&amp;P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785"/>
  <sheetViews>
    <sheetView workbookViewId="0" topLeftCell="A1">
      <selection activeCell="A13" sqref="A13"/>
    </sheetView>
  </sheetViews>
  <sheetFormatPr defaultColWidth="9.140625" defaultRowHeight="9.75" customHeight="1"/>
  <cols>
    <col min="1" max="1" width="58.28125" style="916" customWidth="1"/>
    <col min="2" max="2" width="12.28125" style="916" customWidth="1"/>
    <col min="3" max="3" width="12.8515625" style="916" customWidth="1"/>
    <col min="4" max="4" width="12.00390625" style="931" customWidth="1"/>
    <col min="5" max="16384" width="9.140625" style="172" customWidth="1"/>
  </cols>
  <sheetData>
    <row r="1" spans="1:4" ht="20.25" customHeight="1">
      <c r="A1" s="1089" t="s">
        <v>1577</v>
      </c>
      <c r="B1" s="1089"/>
      <c r="C1" s="1089"/>
      <c r="D1" s="1089"/>
    </row>
    <row r="2" spans="1:4" ht="12.75" customHeight="1">
      <c r="A2" s="1107" t="s">
        <v>1578</v>
      </c>
      <c r="B2" s="1107"/>
      <c r="C2" s="1107"/>
      <c r="D2" s="1107"/>
    </row>
    <row r="3" spans="1:4" ht="1.5" customHeight="1">
      <c r="A3" s="197"/>
      <c r="B3" s="8"/>
      <c r="C3" s="8"/>
      <c r="D3" s="8"/>
    </row>
    <row r="4" spans="1:4" ht="12" customHeight="1">
      <c r="A4" s="1092" t="s">
        <v>1579</v>
      </c>
      <c r="B4" s="1092"/>
      <c r="C4" s="1092"/>
      <c r="D4" s="1092"/>
    </row>
    <row r="6" spans="1:4" ht="12.75">
      <c r="A6" s="1089" t="s">
        <v>1580</v>
      </c>
      <c r="B6" s="1089"/>
      <c r="C6" s="1089"/>
      <c r="D6" s="1089"/>
    </row>
    <row r="7" spans="1:4" s="199" customFormat="1" ht="13.5" customHeight="1">
      <c r="A7" s="1084" t="s">
        <v>136</v>
      </c>
      <c r="B7" s="1084"/>
      <c r="C7" s="1084"/>
      <c r="D7" s="1084"/>
    </row>
    <row r="8" spans="1:4" s="199" customFormat="1" ht="14.25" customHeight="1">
      <c r="A8" s="1089" t="s">
        <v>1817</v>
      </c>
      <c r="B8" s="1089"/>
      <c r="C8" s="1089"/>
      <c r="D8" s="1089"/>
    </row>
    <row r="9" spans="1:4" s="199" customFormat="1" ht="14.25" customHeight="1">
      <c r="A9" s="1082" t="s">
        <v>1583</v>
      </c>
      <c r="B9" s="1082"/>
      <c r="C9" s="1082"/>
      <c r="D9" s="1082"/>
    </row>
    <row r="10" spans="1:4" s="199" customFormat="1" ht="14.25" customHeight="1">
      <c r="A10" s="207" t="s">
        <v>1584</v>
      </c>
      <c r="B10" s="56"/>
      <c r="C10" s="169"/>
      <c r="D10" s="209" t="s">
        <v>781</v>
      </c>
    </row>
    <row r="11" spans="1:4" s="199" customFormat="1" ht="14.25" customHeight="1">
      <c r="A11" s="836"/>
      <c r="B11" s="836"/>
      <c r="C11" s="836"/>
      <c r="D11" s="837" t="s">
        <v>137</v>
      </c>
    </row>
    <row r="12" spans="1:4" ht="15.75" customHeight="1">
      <c r="A12" s="227"/>
      <c r="B12" s="172"/>
      <c r="C12" s="172"/>
      <c r="D12" s="194" t="s">
        <v>138</v>
      </c>
    </row>
    <row r="13" spans="1:4" ht="35.25" customHeight="1">
      <c r="A13" s="838" t="s">
        <v>1587</v>
      </c>
      <c r="B13" s="838" t="s">
        <v>1515</v>
      </c>
      <c r="C13" s="839" t="s">
        <v>1640</v>
      </c>
      <c r="D13" s="838" t="s">
        <v>1591</v>
      </c>
    </row>
    <row r="14" spans="1:4" ht="15" customHeight="1">
      <c r="A14" s="838">
        <v>1</v>
      </c>
      <c r="B14" s="838">
        <v>2</v>
      </c>
      <c r="C14" s="839">
        <v>3</v>
      </c>
      <c r="D14" s="838">
        <v>4</v>
      </c>
    </row>
    <row r="15" spans="1:4" ht="12.75" customHeight="1">
      <c r="A15" s="840" t="s">
        <v>139</v>
      </c>
      <c r="B15" s="841">
        <v>32201205</v>
      </c>
      <c r="C15" s="842">
        <v>-1871923</v>
      </c>
      <c r="D15" s="842">
        <v>4032317</v>
      </c>
    </row>
    <row r="16" spans="1:4" ht="12.75" customHeight="1">
      <c r="A16" s="843" t="s">
        <v>140</v>
      </c>
      <c r="B16" s="844">
        <v>65852319</v>
      </c>
      <c r="C16" s="843">
        <v>23154042</v>
      </c>
      <c r="D16" s="843">
        <v>7170204</v>
      </c>
    </row>
    <row r="17" spans="1:4" ht="12.75">
      <c r="A17" s="842" t="s">
        <v>141</v>
      </c>
      <c r="B17" s="841">
        <v>263529</v>
      </c>
      <c r="C17" s="842">
        <v>52734</v>
      </c>
      <c r="D17" s="842">
        <v>7849</v>
      </c>
    </row>
    <row r="18" spans="1:4" ht="12.75" customHeight="1">
      <c r="A18" s="842" t="s">
        <v>142</v>
      </c>
      <c r="B18" s="844">
        <v>263529</v>
      </c>
      <c r="C18" s="843">
        <v>52734</v>
      </c>
      <c r="D18" s="842">
        <v>7849</v>
      </c>
    </row>
    <row r="19" spans="1:4" ht="12.75">
      <c r="A19" s="845" t="s">
        <v>143</v>
      </c>
      <c r="B19" s="846"/>
      <c r="C19" s="847"/>
      <c r="D19" s="848"/>
    </row>
    <row r="20" spans="1:4" ht="12.75">
      <c r="A20" s="849" t="s">
        <v>144</v>
      </c>
      <c r="B20" s="850">
        <v>263529</v>
      </c>
      <c r="C20" s="249">
        <v>52734</v>
      </c>
      <c r="D20" s="852">
        <v>7849</v>
      </c>
    </row>
    <row r="21" spans="1:4" ht="12.75">
      <c r="A21" s="853" t="s">
        <v>145</v>
      </c>
      <c r="B21" s="854">
        <v>0</v>
      </c>
      <c r="C21" s="853">
        <v>0</v>
      </c>
      <c r="D21" s="842">
        <v>0</v>
      </c>
    </row>
    <row r="22" spans="1:4" ht="12.75" customHeight="1">
      <c r="A22" s="855" t="s">
        <v>146</v>
      </c>
      <c r="B22" s="841">
        <v>62329274</v>
      </c>
      <c r="C22" s="842">
        <v>23061166</v>
      </c>
      <c r="D22" s="842">
        <v>7162355</v>
      </c>
    </row>
    <row r="23" spans="1:4" ht="12.75" customHeight="1">
      <c r="A23" s="856" t="s">
        <v>147</v>
      </c>
      <c r="B23" s="857">
        <v>52329274</v>
      </c>
      <c r="C23" s="857">
        <v>23053434</v>
      </c>
      <c r="D23" s="858">
        <v>7162355</v>
      </c>
    </row>
    <row r="24" spans="1:4" ht="12.75" customHeight="1">
      <c r="A24" s="859" t="s">
        <v>148</v>
      </c>
      <c r="B24" s="860">
        <v>1245745</v>
      </c>
      <c r="C24" s="861">
        <v>51960</v>
      </c>
      <c r="D24" s="862">
        <v>0</v>
      </c>
    </row>
    <row r="25" spans="1:4" ht="12.75" customHeight="1">
      <c r="A25" s="859" t="s">
        <v>149</v>
      </c>
      <c r="B25" s="863" t="s">
        <v>1594</v>
      </c>
      <c r="C25" s="864">
        <v>51960</v>
      </c>
      <c r="D25" s="848">
        <v>0</v>
      </c>
    </row>
    <row r="26" spans="1:4" ht="12.75" customHeight="1">
      <c r="A26" s="859" t="s">
        <v>150</v>
      </c>
      <c r="B26" s="865">
        <v>12000000</v>
      </c>
      <c r="C26" s="861">
        <v>5065280</v>
      </c>
      <c r="D26" s="865">
        <v>1471466</v>
      </c>
    </row>
    <row r="27" spans="1:4" ht="12.75" customHeight="1">
      <c r="A27" s="866" t="s">
        <v>151</v>
      </c>
      <c r="B27" s="867" t="s">
        <v>1594</v>
      </c>
      <c r="C27" s="868">
        <v>40000</v>
      </c>
      <c r="D27" s="869">
        <v>20000</v>
      </c>
    </row>
    <row r="28" spans="1:4" ht="12.75" customHeight="1">
      <c r="A28" s="866" t="s">
        <v>152</v>
      </c>
      <c r="B28" s="867" t="s">
        <v>1594</v>
      </c>
      <c r="C28" s="868">
        <v>100000</v>
      </c>
      <c r="D28" s="869">
        <v>0</v>
      </c>
    </row>
    <row r="29" spans="1:4" ht="12.75" customHeight="1">
      <c r="A29" s="866" t="s">
        <v>153</v>
      </c>
      <c r="B29" s="867" t="s">
        <v>1594</v>
      </c>
      <c r="C29" s="868">
        <v>64000</v>
      </c>
      <c r="D29" s="869">
        <v>64000</v>
      </c>
    </row>
    <row r="30" spans="1:4" ht="12.75" customHeight="1">
      <c r="A30" s="866" t="s">
        <v>154</v>
      </c>
      <c r="B30" s="867" t="s">
        <v>1594</v>
      </c>
      <c r="C30" s="868">
        <v>118068</v>
      </c>
      <c r="D30" s="869">
        <v>0</v>
      </c>
    </row>
    <row r="31" spans="1:4" ht="12.75" customHeight="1">
      <c r="A31" s="866" t="s">
        <v>155</v>
      </c>
      <c r="B31" s="867" t="s">
        <v>1594</v>
      </c>
      <c r="C31" s="868">
        <v>225000</v>
      </c>
      <c r="D31" s="869">
        <v>0</v>
      </c>
    </row>
    <row r="32" spans="1:4" ht="12.75" customHeight="1">
      <c r="A32" s="866" t="s">
        <v>156</v>
      </c>
      <c r="B32" s="867" t="s">
        <v>1594</v>
      </c>
      <c r="C32" s="868">
        <v>197500</v>
      </c>
      <c r="D32" s="869">
        <v>0</v>
      </c>
    </row>
    <row r="33" spans="1:4" ht="12.75" customHeight="1">
      <c r="A33" s="866" t="s">
        <v>157</v>
      </c>
      <c r="B33" s="867" t="s">
        <v>1594</v>
      </c>
      <c r="C33" s="868">
        <v>337863</v>
      </c>
      <c r="D33" s="869">
        <v>0</v>
      </c>
    </row>
    <row r="34" spans="1:4" ht="12.75" customHeight="1">
      <c r="A34" s="866" t="s">
        <v>158</v>
      </c>
      <c r="B34" s="867" t="s">
        <v>1594</v>
      </c>
      <c r="C34" s="868">
        <v>130000</v>
      </c>
      <c r="D34" s="869">
        <v>0</v>
      </c>
    </row>
    <row r="35" spans="1:4" ht="12.75" customHeight="1">
      <c r="A35" s="866" t="s">
        <v>159</v>
      </c>
      <c r="B35" s="867" t="s">
        <v>1594</v>
      </c>
      <c r="C35" s="868">
        <v>2500</v>
      </c>
      <c r="D35" s="869">
        <v>0</v>
      </c>
    </row>
    <row r="36" spans="1:4" ht="12.75" customHeight="1">
      <c r="A36" s="866" t="s">
        <v>160</v>
      </c>
      <c r="B36" s="867" t="s">
        <v>1594</v>
      </c>
      <c r="C36" s="868">
        <v>138000</v>
      </c>
      <c r="D36" s="869">
        <v>50000</v>
      </c>
    </row>
    <row r="37" spans="1:4" ht="12.75" customHeight="1">
      <c r="A37" s="866" t="s">
        <v>161</v>
      </c>
      <c r="B37" s="867" t="s">
        <v>1594</v>
      </c>
      <c r="C37" s="868">
        <v>130000</v>
      </c>
      <c r="D37" s="869">
        <v>0</v>
      </c>
    </row>
    <row r="38" spans="1:4" ht="12.75" customHeight="1">
      <c r="A38" s="866" t="s">
        <v>162</v>
      </c>
      <c r="B38" s="867" t="s">
        <v>1594</v>
      </c>
      <c r="C38" s="868">
        <v>70000</v>
      </c>
      <c r="D38" s="869">
        <v>70000</v>
      </c>
    </row>
    <row r="39" spans="1:4" ht="12.75" customHeight="1">
      <c r="A39" s="866" t="s">
        <v>163</v>
      </c>
      <c r="B39" s="867" t="s">
        <v>1594</v>
      </c>
      <c r="C39" s="868">
        <v>37868</v>
      </c>
      <c r="D39" s="869">
        <v>0</v>
      </c>
    </row>
    <row r="40" spans="1:4" ht="12.75" customHeight="1">
      <c r="A40" s="866" t="s">
        <v>164</v>
      </c>
      <c r="B40" s="867" t="s">
        <v>1594</v>
      </c>
      <c r="C40" s="868">
        <v>307000</v>
      </c>
      <c r="D40" s="869">
        <v>157000</v>
      </c>
    </row>
    <row r="41" spans="1:4" ht="12.75" customHeight="1">
      <c r="A41" s="866" t="s">
        <v>165</v>
      </c>
      <c r="B41" s="867" t="s">
        <v>1594</v>
      </c>
      <c r="C41" s="868">
        <v>145400</v>
      </c>
      <c r="D41" s="869">
        <v>0</v>
      </c>
    </row>
    <row r="42" spans="1:4" ht="12.75" customHeight="1">
      <c r="A42" s="866" t="s">
        <v>166</v>
      </c>
      <c r="B42" s="867" t="s">
        <v>1594</v>
      </c>
      <c r="C42" s="868">
        <v>49068</v>
      </c>
      <c r="D42" s="869">
        <v>49068</v>
      </c>
    </row>
    <row r="43" spans="1:4" ht="12.75" customHeight="1">
      <c r="A43" s="866" t="s">
        <v>167</v>
      </c>
      <c r="B43" s="867" t="s">
        <v>1594</v>
      </c>
      <c r="C43" s="868">
        <v>40000</v>
      </c>
      <c r="D43" s="869">
        <v>40000</v>
      </c>
    </row>
    <row r="44" spans="1:4" ht="12.75" customHeight="1">
      <c r="A44" s="866" t="s">
        <v>168</v>
      </c>
      <c r="B44" s="867" t="s">
        <v>1594</v>
      </c>
      <c r="C44" s="868">
        <v>30000</v>
      </c>
      <c r="D44" s="869">
        <v>30000</v>
      </c>
    </row>
    <row r="45" spans="1:4" ht="12.75" customHeight="1">
      <c r="A45" s="866" t="s">
        <v>169</v>
      </c>
      <c r="B45" s="867" t="s">
        <v>1594</v>
      </c>
      <c r="C45" s="868">
        <v>43263</v>
      </c>
      <c r="D45" s="869">
        <v>0</v>
      </c>
    </row>
    <row r="46" spans="1:4" ht="12.75" customHeight="1">
      <c r="A46" s="866" t="s">
        <v>170</v>
      </c>
      <c r="B46" s="867" t="s">
        <v>1594</v>
      </c>
      <c r="C46" s="868">
        <v>175000</v>
      </c>
      <c r="D46" s="869">
        <v>0</v>
      </c>
    </row>
    <row r="47" spans="1:4" ht="12.75" customHeight="1">
      <c r="A47" s="866" t="s">
        <v>171</v>
      </c>
      <c r="B47" s="867" t="s">
        <v>1594</v>
      </c>
      <c r="C47" s="868">
        <v>352702</v>
      </c>
      <c r="D47" s="869">
        <v>352702</v>
      </c>
    </row>
    <row r="48" spans="1:4" ht="12.75" customHeight="1">
      <c r="A48" s="866" t="s">
        <v>172</v>
      </c>
      <c r="B48" s="867" t="s">
        <v>1594</v>
      </c>
      <c r="C48" s="868">
        <v>70000</v>
      </c>
      <c r="D48" s="869">
        <v>20000</v>
      </c>
    </row>
    <row r="49" spans="1:4" ht="12.75" customHeight="1">
      <c r="A49" s="866" t="s">
        <v>173</v>
      </c>
      <c r="B49" s="867" t="s">
        <v>1594</v>
      </c>
      <c r="C49" s="868">
        <v>33000</v>
      </c>
      <c r="D49" s="869">
        <v>33000</v>
      </c>
    </row>
    <row r="50" spans="1:4" ht="12.75" customHeight="1">
      <c r="A50" s="866" t="s">
        <v>174</v>
      </c>
      <c r="B50" s="867" t="s">
        <v>1594</v>
      </c>
      <c r="C50" s="868">
        <v>36495</v>
      </c>
      <c r="D50" s="869">
        <v>36495</v>
      </c>
    </row>
    <row r="51" spans="1:4" ht="12.75" customHeight="1">
      <c r="A51" s="866" t="s">
        <v>175</v>
      </c>
      <c r="B51" s="867" t="s">
        <v>1594</v>
      </c>
      <c r="C51" s="868">
        <v>200000</v>
      </c>
      <c r="D51" s="869">
        <v>0</v>
      </c>
    </row>
    <row r="52" spans="1:4" ht="12.75" customHeight="1">
      <c r="A52" s="866" t="s">
        <v>176</v>
      </c>
      <c r="B52" s="867" t="s">
        <v>1594</v>
      </c>
      <c r="C52" s="868">
        <v>6000</v>
      </c>
      <c r="D52" s="869">
        <v>0</v>
      </c>
    </row>
    <row r="53" spans="1:4" ht="12.75" customHeight="1">
      <c r="A53" s="866" t="s">
        <v>177</v>
      </c>
      <c r="B53" s="867" t="s">
        <v>1594</v>
      </c>
      <c r="C53" s="868">
        <v>120000</v>
      </c>
      <c r="D53" s="869">
        <v>70000</v>
      </c>
    </row>
    <row r="54" spans="1:4" ht="12.75" customHeight="1">
      <c r="A54" s="866" t="s">
        <v>178</v>
      </c>
      <c r="B54" s="867" t="s">
        <v>1594</v>
      </c>
      <c r="C54" s="868">
        <v>150000</v>
      </c>
      <c r="D54" s="869">
        <v>0</v>
      </c>
    </row>
    <row r="55" spans="1:4" ht="12.75" customHeight="1">
      <c r="A55" s="866" t="s">
        <v>179</v>
      </c>
      <c r="B55" s="867" t="s">
        <v>1594</v>
      </c>
      <c r="C55" s="868">
        <v>3200</v>
      </c>
      <c r="D55" s="869">
        <v>0</v>
      </c>
    </row>
    <row r="56" spans="1:4" ht="12.75" customHeight="1">
      <c r="A56" s="849" t="s">
        <v>180</v>
      </c>
      <c r="B56" s="867" t="s">
        <v>1594</v>
      </c>
      <c r="C56" s="870">
        <v>40000</v>
      </c>
      <c r="D56" s="869">
        <v>40000</v>
      </c>
    </row>
    <row r="57" spans="1:4" ht="12.75" customHeight="1">
      <c r="A57" s="849" t="s">
        <v>181</v>
      </c>
      <c r="B57" s="867" t="s">
        <v>1594</v>
      </c>
      <c r="C57" s="870">
        <v>42000</v>
      </c>
      <c r="D57" s="869">
        <v>0</v>
      </c>
    </row>
    <row r="58" spans="1:4" ht="12.75" customHeight="1">
      <c r="A58" s="866" t="s">
        <v>182</v>
      </c>
      <c r="B58" s="867" t="s">
        <v>1594</v>
      </c>
      <c r="C58" s="868">
        <v>70000</v>
      </c>
      <c r="D58" s="869">
        <v>0</v>
      </c>
    </row>
    <row r="59" spans="1:4" ht="12.75" customHeight="1">
      <c r="A59" s="866" t="s">
        <v>183</v>
      </c>
      <c r="B59" s="867" t="s">
        <v>1594</v>
      </c>
      <c r="C59" s="868">
        <v>217000</v>
      </c>
      <c r="D59" s="869">
        <v>50000</v>
      </c>
    </row>
    <row r="60" spans="1:4" ht="12.75" customHeight="1">
      <c r="A60" s="866" t="s">
        <v>184</v>
      </c>
      <c r="B60" s="867" t="s">
        <v>1594</v>
      </c>
      <c r="C60" s="868">
        <v>214402</v>
      </c>
      <c r="D60" s="869">
        <v>0</v>
      </c>
    </row>
    <row r="61" spans="1:4" ht="12.75" customHeight="1">
      <c r="A61" s="866" t="s">
        <v>185</v>
      </c>
      <c r="B61" s="867" t="s">
        <v>1594</v>
      </c>
      <c r="C61" s="868">
        <v>148150</v>
      </c>
      <c r="D61" s="869">
        <v>0</v>
      </c>
    </row>
    <row r="62" spans="1:4" ht="12.75" customHeight="1">
      <c r="A62" s="866" t="s">
        <v>186</v>
      </c>
      <c r="B62" s="867" t="s">
        <v>1594</v>
      </c>
      <c r="C62" s="868">
        <v>50000</v>
      </c>
      <c r="D62" s="869">
        <v>50000</v>
      </c>
    </row>
    <row r="63" spans="1:4" ht="12.75" customHeight="1">
      <c r="A63" s="866" t="s">
        <v>187</v>
      </c>
      <c r="B63" s="867" t="s">
        <v>1594</v>
      </c>
      <c r="C63" s="868">
        <v>177759</v>
      </c>
      <c r="D63" s="869">
        <v>177759</v>
      </c>
    </row>
    <row r="64" spans="1:4" ht="12.75" customHeight="1">
      <c r="A64" s="849" t="s">
        <v>188</v>
      </c>
      <c r="B64" s="867" t="s">
        <v>1594</v>
      </c>
      <c r="C64" s="870">
        <v>161442</v>
      </c>
      <c r="D64" s="869">
        <v>161442</v>
      </c>
    </row>
    <row r="65" spans="1:4" ht="12.75" customHeight="1">
      <c r="A65" s="849" t="s">
        <v>189</v>
      </c>
      <c r="B65" s="867" t="s">
        <v>1594</v>
      </c>
      <c r="C65" s="870">
        <v>123000</v>
      </c>
      <c r="D65" s="869">
        <v>0</v>
      </c>
    </row>
    <row r="66" spans="1:4" ht="12.75" customHeight="1">
      <c r="A66" s="849" t="s">
        <v>190</v>
      </c>
      <c r="B66" s="867" t="s">
        <v>1594</v>
      </c>
      <c r="C66" s="870">
        <v>4600</v>
      </c>
      <c r="D66" s="869">
        <v>0</v>
      </c>
    </row>
    <row r="67" spans="1:4" ht="12.75" customHeight="1">
      <c r="A67" s="849" t="s">
        <v>191</v>
      </c>
      <c r="B67" s="867" t="s">
        <v>1594</v>
      </c>
      <c r="C67" s="870">
        <v>425000</v>
      </c>
      <c r="D67" s="869">
        <v>0</v>
      </c>
    </row>
    <row r="68" spans="1:4" ht="12.75" customHeight="1">
      <c r="A68" s="849" t="s">
        <v>192</v>
      </c>
      <c r="B68" s="867" t="s">
        <v>1594</v>
      </c>
      <c r="C68" s="870">
        <v>40000</v>
      </c>
      <c r="D68" s="869">
        <v>0</v>
      </c>
    </row>
    <row r="69" spans="1:4" ht="12.75" customHeight="1">
      <c r="A69" s="866" t="s">
        <v>193</v>
      </c>
      <c r="B69" s="871">
        <v>39083529</v>
      </c>
      <c r="C69" s="872">
        <v>17936194</v>
      </c>
      <c r="D69" s="873">
        <v>5690889</v>
      </c>
    </row>
    <row r="70" spans="1:4" ht="12.75" customHeight="1">
      <c r="A70" s="866" t="s">
        <v>194</v>
      </c>
      <c r="B70" s="867" t="s">
        <v>1594</v>
      </c>
      <c r="C70" s="868">
        <v>149560</v>
      </c>
      <c r="D70" s="869">
        <v>67802</v>
      </c>
    </row>
    <row r="71" spans="1:4" ht="12.75" customHeight="1">
      <c r="A71" s="866" t="s">
        <v>195</v>
      </c>
      <c r="B71" s="867" t="s">
        <v>1594</v>
      </c>
      <c r="C71" s="868">
        <v>25945</v>
      </c>
      <c r="D71" s="869">
        <v>25945</v>
      </c>
    </row>
    <row r="72" spans="1:4" ht="12.75" customHeight="1">
      <c r="A72" s="866" t="s">
        <v>196</v>
      </c>
      <c r="B72" s="867" t="s">
        <v>1594</v>
      </c>
      <c r="C72" s="868">
        <v>18000</v>
      </c>
      <c r="D72" s="869">
        <v>0</v>
      </c>
    </row>
    <row r="73" spans="1:4" ht="12.75" customHeight="1">
      <c r="A73" s="866" t="s">
        <v>197</v>
      </c>
      <c r="B73" s="867" t="s">
        <v>1594</v>
      </c>
      <c r="C73" s="868">
        <v>54900</v>
      </c>
      <c r="D73" s="869">
        <v>54900</v>
      </c>
    </row>
    <row r="74" spans="1:4" ht="12.75" customHeight="1">
      <c r="A74" s="866" t="s">
        <v>198</v>
      </c>
      <c r="B74" s="867" t="s">
        <v>1594</v>
      </c>
      <c r="C74" s="868">
        <v>10700</v>
      </c>
      <c r="D74" s="869">
        <v>10700</v>
      </c>
    </row>
    <row r="75" spans="1:4" ht="12.75" customHeight="1">
      <c r="A75" s="866" t="s">
        <v>155</v>
      </c>
      <c r="B75" s="867" t="s">
        <v>1594</v>
      </c>
      <c r="C75" s="868">
        <v>600000</v>
      </c>
      <c r="D75" s="869">
        <v>0</v>
      </c>
    </row>
    <row r="76" spans="1:4" ht="12.75" customHeight="1">
      <c r="A76" s="866" t="s">
        <v>199</v>
      </c>
      <c r="B76" s="867" t="s">
        <v>1594</v>
      </c>
      <c r="C76" s="868">
        <v>250000</v>
      </c>
      <c r="D76" s="869">
        <v>0</v>
      </c>
    </row>
    <row r="77" spans="1:4" ht="12.75" customHeight="1">
      <c r="A77" s="866" t="s">
        <v>200</v>
      </c>
      <c r="B77" s="867" t="s">
        <v>1594</v>
      </c>
      <c r="C77" s="868">
        <v>80000</v>
      </c>
      <c r="D77" s="869">
        <v>0</v>
      </c>
    </row>
    <row r="78" spans="1:4" ht="12.75" customHeight="1">
      <c r="A78" s="866" t="s">
        <v>201</v>
      </c>
      <c r="B78" s="867" t="s">
        <v>1594</v>
      </c>
      <c r="C78" s="868">
        <v>200000</v>
      </c>
      <c r="D78" s="869">
        <v>0</v>
      </c>
    </row>
    <row r="79" spans="1:4" ht="12.75" customHeight="1">
      <c r="A79" s="866" t="s">
        <v>156</v>
      </c>
      <c r="B79" s="867" t="s">
        <v>1594</v>
      </c>
      <c r="C79" s="868">
        <v>345062</v>
      </c>
      <c r="D79" s="869">
        <v>0</v>
      </c>
    </row>
    <row r="80" spans="1:4" ht="12.75" customHeight="1">
      <c r="A80" s="866" t="s">
        <v>202</v>
      </c>
      <c r="B80" s="867" t="s">
        <v>1594</v>
      </c>
      <c r="C80" s="868">
        <v>75000</v>
      </c>
      <c r="D80" s="869">
        <v>0</v>
      </c>
    </row>
    <row r="81" spans="1:4" ht="12.75" customHeight="1">
      <c r="A81" s="866" t="s">
        <v>203</v>
      </c>
      <c r="B81" s="867" t="s">
        <v>1594</v>
      </c>
      <c r="C81" s="868">
        <v>50000</v>
      </c>
      <c r="D81" s="869">
        <v>0</v>
      </c>
    </row>
    <row r="82" spans="1:4" ht="12.75" customHeight="1">
      <c r="A82" s="866" t="s">
        <v>204</v>
      </c>
      <c r="B82" s="867" t="s">
        <v>1594</v>
      </c>
      <c r="C82" s="868">
        <v>34000</v>
      </c>
      <c r="D82" s="869">
        <v>0</v>
      </c>
    </row>
    <row r="83" spans="1:4" ht="12.75" customHeight="1">
      <c r="A83" s="866" t="s">
        <v>205</v>
      </c>
      <c r="B83" s="867" t="s">
        <v>1594</v>
      </c>
      <c r="C83" s="868">
        <v>1430000</v>
      </c>
      <c r="D83" s="869">
        <v>350000</v>
      </c>
    </row>
    <row r="84" spans="1:4" ht="12.75" customHeight="1">
      <c r="A84" s="866" t="s">
        <v>206</v>
      </c>
      <c r="B84" s="867" t="s">
        <v>1594</v>
      </c>
      <c r="C84" s="868">
        <v>2000000</v>
      </c>
      <c r="D84" s="869">
        <v>0</v>
      </c>
    </row>
    <row r="85" spans="1:4" ht="12.75" customHeight="1">
      <c r="A85" s="866" t="s">
        <v>207</v>
      </c>
      <c r="B85" s="867" t="s">
        <v>1594</v>
      </c>
      <c r="C85" s="868">
        <v>31500</v>
      </c>
      <c r="D85" s="869">
        <v>25000</v>
      </c>
    </row>
    <row r="86" spans="1:4" ht="12.75" customHeight="1">
      <c r="A86" s="866" t="s">
        <v>208</v>
      </c>
      <c r="B86" s="867" t="s">
        <v>1594</v>
      </c>
      <c r="C86" s="868">
        <v>49004</v>
      </c>
      <c r="D86" s="869">
        <v>49004</v>
      </c>
    </row>
    <row r="87" spans="1:4" ht="12.75" customHeight="1">
      <c r="A87" s="866" t="s">
        <v>209</v>
      </c>
      <c r="B87" s="867" t="s">
        <v>1594</v>
      </c>
      <c r="C87" s="868">
        <v>60000</v>
      </c>
      <c r="D87" s="869">
        <v>60000</v>
      </c>
    </row>
    <row r="88" spans="1:4" ht="12.75" customHeight="1">
      <c r="A88" s="866" t="s">
        <v>210</v>
      </c>
      <c r="B88" s="867" t="s">
        <v>1594</v>
      </c>
      <c r="C88" s="868">
        <v>70000</v>
      </c>
      <c r="D88" s="869">
        <v>0</v>
      </c>
    </row>
    <row r="89" spans="1:4" ht="12.75" customHeight="1">
      <c r="A89" s="866" t="s">
        <v>163</v>
      </c>
      <c r="B89" s="867" t="s">
        <v>1594</v>
      </c>
      <c r="C89" s="868">
        <v>25197</v>
      </c>
      <c r="D89" s="869">
        <v>5000</v>
      </c>
    </row>
    <row r="90" spans="1:4" ht="12.75" customHeight="1">
      <c r="A90" s="866" t="s">
        <v>211</v>
      </c>
      <c r="B90" s="867" t="s">
        <v>1594</v>
      </c>
      <c r="C90" s="868">
        <v>140000</v>
      </c>
      <c r="D90" s="869">
        <v>140000</v>
      </c>
    </row>
    <row r="91" spans="1:4" ht="12.75" customHeight="1">
      <c r="A91" s="866" t="s">
        <v>212</v>
      </c>
      <c r="B91" s="867" t="s">
        <v>1594</v>
      </c>
      <c r="C91" s="868">
        <v>35000</v>
      </c>
      <c r="D91" s="869">
        <v>0</v>
      </c>
    </row>
    <row r="92" spans="1:4" ht="12.75" customHeight="1">
      <c r="A92" s="866" t="s">
        <v>167</v>
      </c>
      <c r="B92" s="867" t="s">
        <v>1594</v>
      </c>
      <c r="C92" s="868">
        <v>3436137</v>
      </c>
      <c r="D92" s="869">
        <v>2004812</v>
      </c>
    </row>
    <row r="93" spans="1:4" ht="12.75" customHeight="1">
      <c r="A93" s="866" t="s">
        <v>213</v>
      </c>
      <c r="B93" s="867" t="s">
        <v>1594</v>
      </c>
      <c r="C93" s="868">
        <v>600000</v>
      </c>
      <c r="D93" s="869">
        <v>300000</v>
      </c>
    </row>
    <row r="94" spans="1:4" ht="12.75" customHeight="1">
      <c r="A94" s="866" t="s">
        <v>214</v>
      </c>
      <c r="B94" s="867" t="s">
        <v>1594</v>
      </c>
      <c r="C94" s="868">
        <v>67080</v>
      </c>
      <c r="D94" s="869">
        <v>0</v>
      </c>
    </row>
    <row r="95" spans="1:4" ht="12.75" customHeight="1">
      <c r="A95" s="866" t="s">
        <v>215</v>
      </c>
      <c r="B95" s="867" t="s">
        <v>1594</v>
      </c>
      <c r="C95" s="868">
        <v>60000</v>
      </c>
      <c r="D95" s="869">
        <v>60000</v>
      </c>
    </row>
    <row r="96" spans="1:4" ht="12.75" customHeight="1">
      <c r="A96" s="866" t="s">
        <v>216</v>
      </c>
      <c r="B96" s="867" t="s">
        <v>1594</v>
      </c>
      <c r="C96" s="868">
        <v>80000</v>
      </c>
      <c r="D96" s="869">
        <v>80000</v>
      </c>
    </row>
    <row r="97" spans="1:4" ht="12.75" customHeight="1">
      <c r="A97" s="866" t="s">
        <v>217</v>
      </c>
      <c r="B97" s="867" t="s">
        <v>1594</v>
      </c>
      <c r="C97" s="868">
        <v>100000</v>
      </c>
      <c r="D97" s="869">
        <v>0</v>
      </c>
    </row>
    <row r="98" spans="1:4" ht="12.75" customHeight="1">
      <c r="A98" s="866" t="s">
        <v>218</v>
      </c>
      <c r="B98" s="867" t="s">
        <v>1594</v>
      </c>
      <c r="C98" s="868">
        <v>218623</v>
      </c>
      <c r="D98" s="869">
        <v>28123</v>
      </c>
    </row>
    <row r="99" spans="1:4" ht="12.75" customHeight="1">
      <c r="A99" s="866" t="s">
        <v>219</v>
      </c>
      <c r="B99" s="867" t="s">
        <v>1594</v>
      </c>
      <c r="C99" s="868">
        <v>200000</v>
      </c>
      <c r="D99" s="869">
        <v>0</v>
      </c>
    </row>
    <row r="100" spans="1:4" ht="12.75" customHeight="1">
      <c r="A100" s="866" t="s">
        <v>220</v>
      </c>
      <c r="B100" s="867" t="s">
        <v>1594</v>
      </c>
      <c r="C100" s="868">
        <v>376230</v>
      </c>
      <c r="D100" s="869">
        <v>0</v>
      </c>
    </row>
    <row r="101" spans="1:4" ht="12.75" customHeight="1">
      <c r="A101" s="866" t="s">
        <v>221</v>
      </c>
      <c r="B101" s="867" t="s">
        <v>1594</v>
      </c>
      <c r="C101" s="868">
        <v>15000</v>
      </c>
      <c r="D101" s="869">
        <v>0</v>
      </c>
    </row>
    <row r="102" spans="1:4" ht="12.75" customHeight="1">
      <c r="A102" s="866" t="s">
        <v>222</v>
      </c>
      <c r="B102" s="867" t="s">
        <v>1594</v>
      </c>
      <c r="C102" s="868">
        <v>1513081</v>
      </c>
      <c r="D102" s="869">
        <v>714320</v>
      </c>
    </row>
    <row r="103" spans="1:4" ht="12.75" customHeight="1">
      <c r="A103" s="866" t="s">
        <v>175</v>
      </c>
      <c r="B103" s="867" t="s">
        <v>1594</v>
      </c>
      <c r="C103" s="868">
        <v>384000</v>
      </c>
      <c r="D103" s="869">
        <v>0</v>
      </c>
    </row>
    <row r="104" spans="1:4" ht="12.75" customHeight="1">
      <c r="A104" s="866" t="s">
        <v>223</v>
      </c>
      <c r="B104" s="867" t="s">
        <v>1594</v>
      </c>
      <c r="C104" s="868">
        <v>39999</v>
      </c>
      <c r="D104" s="869">
        <v>0</v>
      </c>
    </row>
    <row r="105" spans="1:4" ht="12.75" customHeight="1">
      <c r="A105" s="866" t="s">
        <v>224</v>
      </c>
      <c r="B105" s="867" t="s">
        <v>1594</v>
      </c>
      <c r="C105" s="868">
        <v>40000</v>
      </c>
      <c r="D105" s="869">
        <v>0</v>
      </c>
    </row>
    <row r="106" spans="1:4" ht="12.75" customHeight="1">
      <c r="A106" s="866" t="s">
        <v>225</v>
      </c>
      <c r="B106" s="867" t="s">
        <v>1594</v>
      </c>
      <c r="C106" s="868">
        <v>15033</v>
      </c>
      <c r="D106" s="869">
        <v>0</v>
      </c>
    </row>
    <row r="107" spans="1:4" ht="12.75" customHeight="1">
      <c r="A107" s="866" t="s">
        <v>226</v>
      </c>
      <c r="B107" s="867" t="s">
        <v>1594</v>
      </c>
      <c r="C107" s="868">
        <v>204791</v>
      </c>
      <c r="D107" s="869">
        <v>0</v>
      </c>
    </row>
    <row r="108" spans="1:4" ht="12.75" customHeight="1">
      <c r="A108" s="849" t="s">
        <v>227</v>
      </c>
      <c r="B108" s="867" t="s">
        <v>1594</v>
      </c>
      <c r="C108" s="870">
        <v>150000</v>
      </c>
      <c r="D108" s="869">
        <v>150000</v>
      </c>
    </row>
    <row r="109" spans="1:4" ht="12.75" customHeight="1">
      <c r="A109" s="849" t="s">
        <v>228</v>
      </c>
      <c r="B109" s="867" t="s">
        <v>1594</v>
      </c>
      <c r="C109" s="870">
        <v>130000</v>
      </c>
      <c r="D109" s="869">
        <v>0</v>
      </c>
    </row>
    <row r="110" spans="1:4" ht="12.75" customHeight="1">
      <c r="A110" s="866" t="s">
        <v>180</v>
      </c>
      <c r="B110" s="867" t="s">
        <v>1594</v>
      </c>
      <c r="C110" s="868">
        <v>126000</v>
      </c>
      <c r="D110" s="869">
        <v>20000</v>
      </c>
    </row>
    <row r="111" spans="1:4" ht="12.75" customHeight="1">
      <c r="A111" s="866" t="s">
        <v>1179</v>
      </c>
      <c r="B111" s="867" t="s">
        <v>1594</v>
      </c>
      <c r="C111" s="870">
        <v>36995</v>
      </c>
      <c r="D111" s="869">
        <v>0</v>
      </c>
    </row>
    <row r="112" spans="1:4" ht="12.75" customHeight="1">
      <c r="A112" s="866" t="s">
        <v>1180</v>
      </c>
      <c r="B112" s="867" t="s">
        <v>1594</v>
      </c>
      <c r="C112" s="870">
        <v>250000</v>
      </c>
      <c r="D112" s="869">
        <v>250000</v>
      </c>
    </row>
    <row r="113" spans="1:4" ht="12.75" customHeight="1">
      <c r="A113" s="866" t="s">
        <v>1181</v>
      </c>
      <c r="B113" s="867" t="s">
        <v>1594</v>
      </c>
      <c r="C113" s="870">
        <v>60000</v>
      </c>
      <c r="D113" s="869">
        <v>60000</v>
      </c>
    </row>
    <row r="114" spans="1:4" ht="12.75" customHeight="1">
      <c r="A114" s="866" t="s">
        <v>183</v>
      </c>
      <c r="B114" s="867" t="s">
        <v>1594</v>
      </c>
      <c r="C114" s="869">
        <v>25000</v>
      </c>
      <c r="D114" s="869">
        <v>0</v>
      </c>
    </row>
    <row r="115" spans="1:4" ht="12.75" customHeight="1">
      <c r="A115" s="849" t="s">
        <v>1182</v>
      </c>
      <c r="B115" s="867" t="s">
        <v>1594</v>
      </c>
      <c r="C115" s="870">
        <v>510000</v>
      </c>
      <c r="D115" s="869">
        <v>510000</v>
      </c>
    </row>
    <row r="116" spans="1:4" ht="12.75" customHeight="1">
      <c r="A116" s="849" t="s">
        <v>186</v>
      </c>
      <c r="B116" s="867" t="s">
        <v>1594</v>
      </c>
      <c r="C116" s="870">
        <v>175000</v>
      </c>
      <c r="D116" s="869">
        <v>0</v>
      </c>
    </row>
    <row r="117" spans="1:4" ht="12.75" customHeight="1">
      <c r="A117" s="866" t="s">
        <v>1183</v>
      </c>
      <c r="B117" s="867" t="s">
        <v>1594</v>
      </c>
      <c r="C117" s="868">
        <v>50000</v>
      </c>
      <c r="D117" s="869">
        <v>0</v>
      </c>
    </row>
    <row r="118" spans="1:4" ht="12.75" customHeight="1">
      <c r="A118" s="866" t="s">
        <v>1184</v>
      </c>
      <c r="B118" s="867" t="s">
        <v>1594</v>
      </c>
      <c r="C118" s="869">
        <v>1270000</v>
      </c>
      <c r="D118" s="869">
        <v>292000</v>
      </c>
    </row>
    <row r="119" spans="1:4" ht="12.75" customHeight="1">
      <c r="A119" s="866" t="s">
        <v>1185</v>
      </c>
      <c r="B119" s="867" t="s">
        <v>1594</v>
      </c>
      <c r="C119" s="869">
        <v>180000</v>
      </c>
      <c r="D119" s="869">
        <v>0</v>
      </c>
    </row>
    <row r="120" spans="1:4" ht="12.75" customHeight="1">
      <c r="A120" s="866" t="s">
        <v>1186</v>
      </c>
      <c r="B120" s="867" t="s">
        <v>1594</v>
      </c>
      <c r="C120" s="869">
        <v>40000</v>
      </c>
      <c r="D120" s="869">
        <v>0</v>
      </c>
    </row>
    <row r="121" spans="1:4" ht="12.75" customHeight="1">
      <c r="A121" s="866" t="s">
        <v>1187</v>
      </c>
      <c r="B121" s="867" t="s">
        <v>1594</v>
      </c>
      <c r="C121" s="869">
        <v>10000</v>
      </c>
      <c r="D121" s="869">
        <v>0</v>
      </c>
    </row>
    <row r="122" spans="1:4" ht="12.75" customHeight="1">
      <c r="A122" s="849" t="s">
        <v>1188</v>
      </c>
      <c r="B122" s="867" t="s">
        <v>1594</v>
      </c>
      <c r="C122" s="870">
        <v>26000</v>
      </c>
      <c r="D122" s="869">
        <v>0</v>
      </c>
    </row>
    <row r="123" spans="1:4" ht="12.75" customHeight="1">
      <c r="A123" s="849" t="s">
        <v>191</v>
      </c>
      <c r="B123" s="867" t="s">
        <v>1594</v>
      </c>
      <c r="C123" s="870">
        <v>380000</v>
      </c>
      <c r="D123" s="869">
        <v>0</v>
      </c>
    </row>
    <row r="124" spans="1:4" ht="12.75" customHeight="1">
      <c r="A124" s="866" t="s">
        <v>1189</v>
      </c>
      <c r="B124" s="867" t="s">
        <v>1594</v>
      </c>
      <c r="C124" s="868">
        <v>14950</v>
      </c>
      <c r="D124" s="869">
        <v>0</v>
      </c>
    </row>
    <row r="125" spans="1:4" ht="12.75" customHeight="1">
      <c r="A125" s="849" t="s">
        <v>192</v>
      </c>
      <c r="B125" s="867" t="s">
        <v>1594</v>
      </c>
      <c r="C125" s="870">
        <v>414794</v>
      </c>
      <c r="D125" s="869">
        <v>30283</v>
      </c>
    </row>
    <row r="126" spans="1:4" ht="12.75" customHeight="1">
      <c r="A126" s="849" t="s">
        <v>1190</v>
      </c>
      <c r="B126" s="867" t="s">
        <v>1594</v>
      </c>
      <c r="C126" s="870">
        <v>65700</v>
      </c>
      <c r="D126" s="869">
        <v>0</v>
      </c>
    </row>
    <row r="127" spans="1:4" ht="12.75" customHeight="1">
      <c r="A127" s="849" t="s">
        <v>1191</v>
      </c>
      <c r="B127" s="867" t="s">
        <v>1594</v>
      </c>
      <c r="C127" s="870">
        <v>403000</v>
      </c>
      <c r="D127" s="869">
        <v>403000</v>
      </c>
    </row>
    <row r="128" spans="1:4" ht="12.75" customHeight="1">
      <c r="A128" s="849" t="s">
        <v>1192</v>
      </c>
      <c r="B128" s="867" t="s">
        <v>1594</v>
      </c>
      <c r="C128" s="870">
        <v>238000</v>
      </c>
      <c r="D128" s="869">
        <v>0</v>
      </c>
    </row>
    <row r="129" spans="1:4" ht="12.75" customHeight="1">
      <c r="A129" s="849" t="s">
        <v>1193</v>
      </c>
      <c r="B129" s="867" t="s">
        <v>1594</v>
      </c>
      <c r="C129" s="870">
        <v>32000</v>
      </c>
      <c r="D129" s="869">
        <v>0</v>
      </c>
    </row>
    <row r="130" spans="1:4" ht="12.75" customHeight="1">
      <c r="A130" s="849" t="s">
        <v>1194</v>
      </c>
      <c r="B130" s="867" t="s">
        <v>1594</v>
      </c>
      <c r="C130" s="870">
        <v>6413</v>
      </c>
      <c r="D130" s="869">
        <v>0</v>
      </c>
    </row>
    <row r="131" spans="1:4" ht="12.75" customHeight="1">
      <c r="A131" s="849" t="s">
        <v>1195</v>
      </c>
      <c r="B131" s="867" t="s">
        <v>1594</v>
      </c>
      <c r="C131" s="870">
        <v>14000</v>
      </c>
      <c r="D131" s="869">
        <v>0</v>
      </c>
    </row>
    <row r="132" spans="1:4" ht="12.75" customHeight="1">
      <c r="A132" s="849" t="s">
        <v>1196</v>
      </c>
      <c r="B132" s="867" t="s">
        <v>1594</v>
      </c>
      <c r="C132" s="870">
        <v>160000</v>
      </c>
      <c r="D132" s="869">
        <v>0</v>
      </c>
    </row>
    <row r="133" spans="1:4" ht="12.75" customHeight="1">
      <c r="A133" s="866" t="s">
        <v>1197</v>
      </c>
      <c r="B133" s="867" t="s">
        <v>1594</v>
      </c>
      <c r="C133" s="869">
        <v>35000</v>
      </c>
      <c r="D133" s="869">
        <v>0</v>
      </c>
    </row>
    <row r="134" spans="1:4" ht="12.75" customHeight="1">
      <c r="A134" s="874" t="s">
        <v>1198</v>
      </c>
      <c r="B134" s="867" t="s">
        <v>1594</v>
      </c>
      <c r="C134" s="875">
        <v>30000</v>
      </c>
      <c r="D134" s="869">
        <v>0</v>
      </c>
    </row>
    <row r="135" spans="1:4" ht="12.75" customHeight="1">
      <c r="A135" s="876" t="s">
        <v>1199</v>
      </c>
      <c r="B135" s="867" t="s">
        <v>1594</v>
      </c>
      <c r="C135" s="877">
        <v>19500</v>
      </c>
      <c r="D135" s="869">
        <v>0</v>
      </c>
    </row>
    <row r="136" spans="1:4" ht="12.75" customHeight="1">
      <c r="A136" s="878" t="s">
        <v>1200</v>
      </c>
      <c r="B136" s="857">
        <v>10000000</v>
      </c>
      <c r="C136" s="857">
        <v>7732</v>
      </c>
      <c r="D136" s="857">
        <v>0</v>
      </c>
    </row>
    <row r="137" spans="1:4" ht="25.5">
      <c r="A137" s="879" t="s">
        <v>1201</v>
      </c>
      <c r="B137" s="869">
        <v>49426</v>
      </c>
      <c r="C137" s="875">
        <v>7732</v>
      </c>
      <c r="D137" s="869">
        <v>0</v>
      </c>
    </row>
    <row r="138" spans="1:4" ht="25.5">
      <c r="A138" s="879" t="s">
        <v>1202</v>
      </c>
      <c r="B138" s="869">
        <v>192700</v>
      </c>
      <c r="C138" s="869">
        <v>0</v>
      </c>
      <c r="D138" s="869">
        <v>0</v>
      </c>
    </row>
    <row r="139" spans="1:4" ht="12.75" customHeight="1">
      <c r="A139" s="880" t="s">
        <v>1203</v>
      </c>
      <c r="B139" s="869">
        <v>164339</v>
      </c>
      <c r="C139" s="869">
        <v>0</v>
      </c>
      <c r="D139" s="869">
        <v>0</v>
      </c>
    </row>
    <row r="140" spans="1:4" ht="25.5" customHeight="1">
      <c r="A140" s="879" t="s">
        <v>1204</v>
      </c>
      <c r="B140" s="869">
        <v>1685661</v>
      </c>
      <c r="C140" s="869">
        <v>0</v>
      </c>
      <c r="D140" s="869">
        <v>0</v>
      </c>
    </row>
    <row r="141" spans="1:4" ht="25.5" customHeight="1">
      <c r="A141" s="879" t="s">
        <v>1205</v>
      </c>
      <c r="B141" s="869">
        <v>697328</v>
      </c>
      <c r="C141" s="869">
        <v>0</v>
      </c>
      <c r="D141" s="869">
        <v>0</v>
      </c>
    </row>
    <row r="142" spans="1:4" ht="12.75" customHeight="1">
      <c r="A142" s="881" t="s">
        <v>1206</v>
      </c>
      <c r="B142" s="882">
        <v>7210546</v>
      </c>
      <c r="C142" s="869">
        <v>0</v>
      </c>
      <c r="D142" s="869">
        <v>0</v>
      </c>
    </row>
    <row r="143" spans="1:4" ht="12.75">
      <c r="A143" s="883" t="s">
        <v>1207</v>
      </c>
      <c r="B143" s="884">
        <v>3259516</v>
      </c>
      <c r="C143" s="842">
        <v>40142</v>
      </c>
      <c r="D143" s="842">
        <v>0</v>
      </c>
    </row>
    <row r="144" spans="1:4" ht="12.75">
      <c r="A144" s="885" t="s">
        <v>1208</v>
      </c>
      <c r="B144" s="886" t="s">
        <v>1594</v>
      </c>
      <c r="C144" s="887">
        <v>40142</v>
      </c>
      <c r="D144" s="887">
        <v>0</v>
      </c>
    </row>
    <row r="145" spans="1:4" ht="12.75" customHeight="1">
      <c r="A145" s="843" t="s">
        <v>1209</v>
      </c>
      <c r="B145" s="844">
        <v>33651114</v>
      </c>
      <c r="C145" s="843">
        <v>25025965</v>
      </c>
      <c r="D145" s="843">
        <v>3137887</v>
      </c>
    </row>
    <row r="146" spans="1:4" ht="12.75" customHeight="1">
      <c r="A146" s="888" t="s">
        <v>1210</v>
      </c>
      <c r="B146" s="889">
        <v>10005012</v>
      </c>
      <c r="C146" s="890">
        <v>4488077</v>
      </c>
      <c r="D146" s="890">
        <v>351884</v>
      </c>
    </row>
    <row r="147" spans="1:4" ht="12.75" customHeight="1">
      <c r="A147" s="888" t="s">
        <v>1211</v>
      </c>
      <c r="B147" s="857">
        <v>3082088</v>
      </c>
      <c r="C147" s="858">
        <v>1236576</v>
      </c>
      <c r="D147" s="858">
        <v>255499</v>
      </c>
    </row>
    <row r="148" spans="1:4" ht="12.75">
      <c r="A148" s="845" t="s">
        <v>143</v>
      </c>
      <c r="B148" s="846"/>
      <c r="C148" s="847"/>
      <c r="D148" s="869">
        <v>0</v>
      </c>
    </row>
    <row r="149" spans="1:4" ht="12.75" customHeight="1">
      <c r="A149" s="891" t="s">
        <v>1212</v>
      </c>
      <c r="B149" s="892">
        <v>2471721</v>
      </c>
      <c r="C149" s="868">
        <v>1236576</v>
      </c>
      <c r="D149" s="869">
        <v>255499</v>
      </c>
    </row>
    <row r="150" spans="1:4" ht="12.75" customHeight="1">
      <c r="A150" s="893" t="s">
        <v>1213</v>
      </c>
      <c r="B150" s="892">
        <v>610367</v>
      </c>
      <c r="C150" s="870">
        <v>0</v>
      </c>
      <c r="D150" s="869">
        <v>0</v>
      </c>
    </row>
    <row r="151" spans="1:4" ht="12.75" customHeight="1">
      <c r="A151" s="888" t="s">
        <v>1214</v>
      </c>
      <c r="B151" s="857">
        <v>6922924</v>
      </c>
      <c r="C151" s="858">
        <v>3251501</v>
      </c>
      <c r="D151" s="858">
        <v>96385</v>
      </c>
    </row>
    <row r="152" spans="1:4" ht="12.75">
      <c r="A152" s="845" t="s">
        <v>1215</v>
      </c>
      <c r="B152" s="894"/>
      <c r="C152" s="847"/>
      <c r="D152" s="869">
        <v>0</v>
      </c>
    </row>
    <row r="153" spans="1:4" ht="12" customHeight="1">
      <c r="A153" s="895" t="s">
        <v>1216</v>
      </c>
      <c r="B153" s="896">
        <v>4922361</v>
      </c>
      <c r="C153" s="868">
        <v>2306698</v>
      </c>
      <c r="D153" s="869">
        <v>65000</v>
      </c>
    </row>
    <row r="154" spans="1:4" ht="12.75" customHeight="1">
      <c r="A154" s="897" t="s">
        <v>1217</v>
      </c>
      <c r="B154" s="896"/>
      <c r="C154" s="868"/>
      <c r="D154" s="869">
        <v>0</v>
      </c>
    </row>
    <row r="155" spans="1:4" ht="12" customHeight="1">
      <c r="A155" s="895" t="s">
        <v>1218</v>
      </c>
      <c r="B155" s="896">
        <v>1070287</v>
      </c>
      <c r="C155" s="868">
        <v>529390</v>
      </c>
      <c r="D155" s="869">
        <v>31385</v>
      </c>
    </row>
    <row r="156" spans="1:4" ht="12" customHeight="1">
      <c r="A156" s="895" t="s">
        <v>1219</v>
      </c>
      <c r="B156" s="896">
        <v>840876</v>
      </c>
      <c r="C156" s="868">
        <v>370713</v>
      </c>
      <c r="D156" s="869">
        <v>0</v>
      </c>
    </row>
    <row r="157" spans="1:4" ht="12.75" customHeight="1">
      <c r="A157" s="897" t="s">
        <v>1220</v>
      </c>
      <c r="B157" s="896"/>
      <c r="C157" s="868"/>
      <c r="D157" s="869">
        <v>0</v>
      </c>
    </row>
    <row r="158" spans="1:4" ht="12" customHeight="1">
      <c r="A158" s="895" t="s">
        <v>1221</v>
      </c>
      <c r="B158" s="896">
        <v>89400</v>
      </c>
      <c r="C158" s="868">
        <v>44700</v>
      </c>
      <c r="D158" s="869">
        <v>0</v>
      </c>
    </row>
    <row r="159" spans="1:4" ht="12.75" customHeight="1">
      <c r="A159" s="248" t="s">
        <v>1222</v>
      </c>
      <c r="B159" s="898">
        <v>10628602</v>
      </c>
      <c r="C159" s="899">
        <v>9840905</v>
      </c>
      <c r="D159" s="869">
        <v>200000</v>
      </c>
    </row>
    <row r="160" spans="1:4" ht="12.75" customHeight="1">
      <c r="A160" s="897" t="s">
        <v>1223</v>
      </c>
      <c r="B160" s="896"/>
      <c r="C160" s="900"/>
      <c r="D160" s="869">
        <v>0</v>
      </c>
    </row>
    <row r="161" spans="1:4" ht="12.75">
      <c r="A161" s="895" t="s">
        <v>1224</v>
      </c>
      <c r="B161" s="896">
        <v>958374</v>
      </c>
      <c r="C161" s="868">
        <v>479425</v>
      </c>
      <c r="D161" s="869">
        <v>0</v>
      </c>
    </row>
    <row r="162" spans="1:4" ht="12" customHeight="1">
      <c r="A162" s="895" t="s">
        <v>1225</v>
      </c>
      <c r="B162" s="896">
        <v>6911480</v>
      </c>
      <c r="C162" s="868">
        <v>6911480</v>
      </c>
      <c r="D162" s="869">
        <v>0</v>
      </c>
    </row>
    <row r="163" spans="1:4" ht="12.75">
      <c r="A163" s="895" t="s">
        <v>1226</v>
      </c>
      <c r="B163" s="901">
        <v>2000000</v>
      </c>
      <c r="C163" s="870">
        <v>2000000</v>
      </c>
      <c r="D163" s="869">
        <v>0</v>
      </c>
    </row>
    <row r="164" spans="1:4" ht="12.75">
      <c r="A164" s="902" t="s">
        <v>1227</v>
      </c>
      <c r="B164" s="901">
        <v>758748</v>
      </c>
      <c r="C164" s="870">
        <v>450000</v>
      </c>
      <c r="D164" s="869">
        <v>200000</v>
      </c>
    </row>
    <row r="165" spans="1:4" ht="12.75">
      <c r="A165" s="888" t="s">
        <v>1228</v>
      </c>
      <c r="B165" s="889">
        <v>11353772</v>
      </c>
      <c r="C165" s="890">
        <v>6964765</v>
      </c>
      <c r="D165" s="890">
        <v>1686075</v>
      </c>
    </row>
    <row r="166" spans="1:4" ht="12.75" customHeight="1">
      <c r="A166" s="888" t="s">
        <v>1229</v>
      </c>
      <c r="B166" s="857">
        <v>11045356</v>
      </c>
      <c r="C166" s="858">
        <v>6433431</v>
      </c>
      <c r="D166" s="858">
        <v>1621019</v>
      </c>
    </row>
    <row r="167" spans="1:4" ht="12.75">
      <c r="A167" s="903" t="s">
        <v>1230</v>
      </c>
      <c r="B167" s="904">
        <v>245745</v>
      </c>
      <c r="C167" s="847">
        <v>162162</v>
      </c>
      <c r="D167" s="869">
        <v>56063</v>
      </c>
    </row>
    <row r="168" spans="1:4" ht="12.75">
      <c r="A168" s="895" t="s">
        <v>1231</v>
      </c>
      <c r="B168" s="905" t="s">
        <v>1594</v>
      </c>
      <c r="C168" s="847">
        <v>3742</v>
      </c>
      <c r="D168" s="869">
        <v>0</v>
      </c>
    </row>
    <row r="169" spans="1:4" ht="12.75">
      <c r="A169" s="895" t="s">
        <v>1232</v>
      </c>
      <c r="B169" s="905" t="s">
        <v>1594</v>
      </c>
      <c r="C169" s="847">
        <v>1034</v>
      </c>
      <c r="D169" s="869">
        <v>517</v>
      </c>
    </row>
    <row r="170" spans="1:4" ht="12.75">
      <c r="A170" s="895" t="s">
        <v>1233</v>
      </c>
      <c r="B170" s="905" t="s">
        <v>1594</v>
      </c>
      <c r="C170" s="847">
        <v>900</v>
      </c>
      <c r="D170" s="869">
        <v>450</v>
      </c>
    </row>
    <row r="171" spans="1:4" ht="12.75">
      <c r="A171" s="895" t="s">
        <v>1234</v>
      </c>
      <c r="B171" s="905" t="s">
        <v>1594</v>
      </c>
      <c r="C171" s="847">
        <v>1250</v>
      </c>
      <c r="D171" s="869">
        <v>625</v>
      </c>
    </row>
    <row r="172" spans="1:4" ht="12.75">
      <c r="A172" s="895" t="s">
        <v>1235</v>
      </c>
      <c r="B172" s="905" t="s">
        <v>1594</v>
      </c>
      <c r="C172" s="847">
        <v>1830</v>
      </c>
      <c r="D172" s="869">
        <v>0</v>
      </c>
    </row>
    <row r="173" spans="1:4" ht="12.75">
      <c r="A173" s="895" t="s">
        <v>1236</v>
      </c>
      <c r="B173" s="905" t="s">
        <v>1594</v>
      </c>
      <c r="C173" s="847">
        <v>12000</v>
      </c>
      <c r="D173" s="869">
        <v>0</v>
      </c>
    </row>
    <row r="174" spans="1:4" ht="12.75">
      <c r="A174" s="895" t="s">
        <v>1237</v>
      </c>
      <c r="B174" s="905" t="s">
        <v>1594</v>
      </c>
      <c r="C174" s="847">
        <v>25184</v>
      </c>
      <c r="D174" s="869">
        <v>12592</v>
      </c>
    </row>
    <row r="175" spans="1:4" ht="12.75">
      <c r="A175" s="895" t="s">
        <v>1238</v>
      </c>
      <c r="B175" s="905" t="s">
        <v>1594</v>
      </c>
      <c r="C175" s="847">
        <v>1600</v>
      </c>
      <c r="D175" s="869">
        <v>800</v>
      </c>
    </row>
    <row r="176" spans="1:4" ht="12.75">
      <c r="A176" s="895" t="s">
        <v>1239</v>
      </c>
      <c r="B176" s="905" t="s">
        <v>1594</v>
      </c>
      <c r="C176" s="847">
        <v>14250</v>
      </c>
      <c r="D176" s="869">
        <v>12750</v>
      </c>
    </row>
    <row r="177" spans="1:4" ht="12.75">
      <c r="A177" s="895" t="s">
        <v>1240</v>
      </c>
      <c r="B177" s="905" t="s">
        <v>1594</v>
      </c>
      <c r="C177" s="847">
        <v>4000</v>
      </c>
      <c r="D177" s="869">
        <v>1000</v>
      </c>
    </row>
    <row r="178" spans="1:4" ht="12.75">
      <c r="A178" s="895" t="s">
        <v>1241</v>
      </c>
      <c r="B178" s="905" t="s">
        <v>1594</v>
      </c>
      <c r="C178" s="847">
        <v>7770</v>
      </c>
      <c r="D178" s="869">
        <v>600</v>
      </c>
    </row>
    <row r="179" spans="1:4" ht="12.75">
      <c r="A179" s="895" t="s">
        <v>1242</v>
      </c>
      <c r="B179" s="905" t="s">
        <v>1594</v>
      </c>
      <c r="C179" s="847">
        <v>23400</v>
      </c>
      <c r="D179" s="869">
        <v>0</v>
      </c>
    </row>
    <row r="180" spans="1:4" ht="12.75">
      <c r="A180" s="895" t="s">
        <v>1243</v>
      </c>
      <c r="B180" s="905" t="s">
        <v>1594</v>
      </c>
      <c r="C180" s="847">
        <v>11518</v>
      </c>
      <c r="D180" s="869">
        <v>4700</v>
      </c>
    </row>
    <row r="181" spans="1:4" ht="12.75">
      <c r="A181" s="895" t="s">
        <v>1244</v>
      </c>
      <c r="B181" s="905" t="s">
        <v>1594</v>
      </c>
      <c r="C181" s="847">
        <v>7860</v>
      </c>
      <c r="D181" s="869">
        <v>0</v>
      </c>
    </row>
    <row r="182" spans="1:4" ht="12.75">
      <c r="A182" s="895" t="s">
        <v>1245</v>
      </c>
      <c r="B182" s="905" t="s">
        <v>1594</v>
      </c>
      <c r="C182" s="847">
        <v>7500</v>
      </c>
      <c r="D182" s="869">
        <v>3750</v>
      </c>
    </row>
    <row r="183" spans="1:4" ht="12.75">
      <c r="A183" s="895" t="s">
        <v>1246</v>
      </c>
      <c r="B183" s="905" t="s">
        <v>1594</v>
      </c>
      <c r="C183" s="847">
        <v>24824</v>
      </c>
      <c r="D183" s="869">
        <v>15654</v>
      </c>
    </row>
    <row r="184" spans="1:4" ht="12.75">
      <c r="A184" s="895" t="s">
        <v>1247</v>
      </c>
      <c r="B184" s="905" t="s">
        <v>1594</v>
      </c>
      <c r="C184" s="847">
        <v>13500</v>
      </c>
      <c r="D184" s="869">
        <v>2625</v>
      </c>
    </row>
    <row r="185" spans="1:4" ht="12.75" customHeight="1">
      <c r="A185" s="895" t="s">
        <v>1248</v>
      </c>
      <c r="B185" s="892">
        <v>282735</v>
      </c>
      <c r="C185" s="868">
        <v>149302</v>
      </c>
      <c r="D185" s="869">
        <v>0</v>
      </c>
    </row>
    <row r="186" spans="1:4" ht="12.75" customHeight="1">
      <c r="A186" s="895" t="s">
        <v>1249</v>
      </c>
      <c r="B186" s="892">
        <v>30000</v>
      </c>
      <c r="C186" s="868">
        <v>0</v>
      </c>
      <c r="D186" s="869">
        <v>0</v>
      </c>
    </row>
    <row r="187" spans="1:4" ht="12.75" customHeight="1">
      <c r="A187" s="895" t="s">
        <v>1250</v>
      </c>
      <c r="B187" s="892">
        <v>623524</v>
      </c>
      <c r="C187" s="868">
        <v>181079</v>
      </c>
      <c r="D187" s="869">
        <v>0</v>
      </c>
    </row>
    <row r="188" spans="1:4" ht="12.75" customHeight="1">
      <c r="A188" s="895" t="s">
        <v>1251</v>
      </c>
      <c r="B188" s="867" t="s">
        <v>1594</v>
      </c>
      <c r="C188" s="868">
        <v>7376</v>
      </c>
      <c r="D188" s="869">
        <v>0</v>
      </c>
    </row>
    <row r="189" spans="1:4" ht="12.75" customHeight="1">
      <c r="A189" s="895" t="s">
        <v>1252</v>
      </c>
      <c r="B189" s="867" t="s">
        <v>1594</v>
      </c>
      <c r="C189" s="868">
        <v>33859</v>
      </c>
      <c r="D189" s="869">
        <v>0</v>
      </c>
    </row>
    <row r="190" spans="1:4" ht="12.75" customHeight="1">
      <c r="A190" s="895" t="s">
        <v>1253</v>
      </c>
      <c r="B190" s="867" t="s">
        <v>1594</v>
      </c>
      <c r="C190" s="868">
        <v>17570</v>
      </c>
      <c r="D190" s="869">
        <v>0</v>
      </c>
    </row>
    <row r="191" spans="1:4" ht="12.75" customHeight="1">
      <c r="A191" s="895" t="s">
        <v>1254</v>
      </c>
      <c r="B191" s="867" t="s">
        <v>1594</v>
      </c>
      <c r="C191" s="868">
        <v>21789</v>
      </c>
      <c r="D191" s="869">
        <v>0</v>
      </c>
    </row>
    <row r="192" spans="1:4" ht="12.75" customHeight="1">
      <c r="A192" s="895" t="s">
        <v>1255</v>
      </c>
      <c r="B192" s="867" t="s">
        <v>1594</v>
      </c>
      <c r="C192" s="868">
        <v>10999</v>
      </c>
      <c r="D192" s="869">
        <v>0</v>
      </c>
    </row>
    <row r="193" spans="1:4" ht="12.75" customHeight="1">
      <c r="A193" s="895" t="s">
        <v>1256</v>
      </c>
      <c r="B193" s="867" t="s">
        <v>1594</v>
      </c>
      <c r="C193" s="868">
        <v>9018</v>
      </c>
      <c r="D193" s="869">
        <v>0</v>
      </c>
    </row>
    <row r="194" spans="1:4" ht="12.75" customHeight="1">
      <c r="A194" s="895" t="s">
        <v>1257</v>
      </c>
      <c r="B194" s="867" t="s">
        <v>1594</v>
      </c>
      <c r="C194" s="868">
        <v>16450</v>
      </c>
      <c r="D194" s="869">
        <v>0</v>
      </c>
    </row>
    <row r="195" spans="1:4" ht="12.75" customHeight="1">
      <c r="A195" s="895" t="s">
        <v>1258</v>
      </c>
      <c r="B195" s="867" t="s">
        <v>1594</v>
      </c>
      <c r="C195" s="868">
        <v>21257</v>
      </c>
      <c r="D195" s="869">
        <v>0</v>
      </c>
    </row>
    <row r="196" spans="1:4" ht="12.75" customHeight="1">
      <c r="A196" s="895" t="s">
        <v>1191</v>
      </c>
      <c r="B196" s="867" t="s">
        <v>1594</v>
      </c>
      <c r="C196" s="868">
        <v>42761</v>
      </c>
      <c r="D196" s="869">
        <v>0</v>
      </c>
    </row>
    <row r="197" spans="1:4" ht="12.75" customHeight="1">
      <c r="A197" s="866" t="s">
        <v>1259</v>
      </c>
      <c r="B197" s="892">
        <v>5026</v>
      </c>
      <c r="C197" s="868">
        <v>2669</v>
      </c>
      <c r="D197" s="869">
        <v>0</v>
      </c>
    </row>
    <row r="198" spans="1:4" ht="12.75" customHeight="1">
      <c r="A198" s="895" t="s">
        <v>1260</v>
      </c>
      <c r="B198" s="892">
        <v>385082</v>
      </c>
      <c r="C198" s="868">
        <v>173503</v>
      </c>
      <c r="D198" s="869">
        <v>60085</v>
      </c>
    </row>
    <row r="199" spans="1:4" ht="12.75" customHeight="1">
      <c r="A199" s="895" t="s">
        <v>1261</v>
      </c>
      <c r="B199" s="867" t="s">
        <v>1594</v>
      </c>
      <c r="C199" s="868">
        <v>1740</v>
      </c>
      <c r="D199" s="869">
        <v>0</v>
      </c>
    </row>
    <row r="200" spans="1:4" ht="12.75" customHeight="1">
      <c r="A200" s="895" t="s">
        <v>156</v>
      </c>
      <c r="B200" s="867" t="s">
        <v>1594</v>
      </c>
      <c r="C200" s="868">
        <v>6000</v>
      </c>
      <c r="D200" s="869">
        <v>3000</v>
      </c>
    </row>
    <row r="201" spans="1:4" ht="12.75" customHeight="1">
      <c r="A201" s="895" t="s">
        <v>161</v>
      </c>
      <c r="B201" s="867" t="s">
        <v>1594</v>
      </c>
      <c r="C201" s="868">
        <v>1222</v>
      </c>
      <c r="D201" s="869">
        <v>611</v>
      </c>
    </row>
    <row r="202" spans="1:4" ht="12.75" customHeight="1">
      <c r="A202" s="895" t="s">
        <v>1262</v>
      </c>
      <c r="B202" s="867" t="s">
        <v>1594</v>
      </c>
      <c r="C202" s="868">
        <v>1950</v>
      </c>
      <c r="D202" s="869">
        <v>475</v>
      </c>
    </row>
    <row r="203" spans="1:4" ht="12.75" customHeight="1">
      <c r="A203" s="895" t="s">
        <v>1263</v>
      </c>
      <c r="B203" s="867" t="s">
        <v>1594</v>
      </c>
      <c r="C203" s="868">
        <v>2178</v>
      </c>
      <c r="D203" s="869">
        <v>1089</v>
      </c>
    </row>
    <row r="204" spans="1:4" ht="12.75" customHeight="1">
      <c r="A204" s="895" t="s">
        <v>1264</v>
      </c>
      <c r="B204" s="867" t="s">
        <v>1594</v>
      </c>
      <c r="C204" s="868">
        <v>9753</v>
      </c>
      <c r="D204" s="869">
        <v>4724</v>
      </c>
    </row>
    <row r="205" spans="1:4" ht="12.75" customHeight="1">
      <c r="A205" s="895" t="s">
        <v>1265</v>
      </c>
      <c r="B205" s="867" t="s">
        <v>1594</v>
      </c>
      <c r="C205" s="868">
        <v>3300</v>
      </c>
      <c r="D205" s="869">
        <v>0</v>
      </c>
    </row>
    <row r="206" spans="1:4" ht="12.75" customHeight="1">
      <c r="A206" s="895" t="s">
        <v>1266</v>
      </c>
      <c r="B206" s="867" t="s">
        <v>1594</v>
      </c>
      <c r="C206" s="868">
        <v>6914</v>
      </c>
      <c r="D206" s="869">
        <v>6914</v>
      </c>
    </row>
    <row r="207" spans="1:4" ht="12.75" customHeight="1">
      <c r="A207" s="895" t="s">
        <v>1267</v>
      </c>
      <c r="B207" s="867" t="s">
        <v>1594</v>
      </c>
      <c r="C207" s="868">
        <v>6604</v>
      </c>
      <c r="D207" s="869">
        <v>6604</v>
      </c>
    </row>
    <row r="208" spans="1:4" ht="12.75" customHeight="1">
      <c r="A208" s="895" t="s">
        <v>1268</v>
      </c>
      <c r="B208" s="867" t="s">
        <v>1594</v>
      </c>
      <c r="C208" s="868">
        <v>1900</v>
      </c>
      <c r="D208" s="869">
        <v>950</v>
      </c>
    </row>
    <row r="209" spans="1:4" ht="12.75" customHeight="1">
      <c r="A209" s="895" t="s">
        <v>1269</v>
      </c>
      <c r="B209" s="867" t="s">
        <v>1594</v>
      </c>
      <c r="C209" s="868">
        <v>2500</v>
      </c>
      <c r="D209" s="869">
        <v>1250</v>
      </c>
    </row>
    <row r="210" spans="1:4" ht="12.75" customHeight="1">
      <c r="A210" s="895" t="s">
        <v>226</v>
      </c>
      <c r="B210" s="867" t="s">
        <v>1594</v>
      </c>
      <c r="C210" s="868">
        <v>13500</v>
      </c>
      <c r="D210" s="869">
        <v>10500</v>
      </c>
    </row>
    <row r="211" spans="1:4" ht="12.75" customHeight="1">
      <c r="A211" s="895" t="s">
        <v>1270</v>
      </c>
      <c r="B211" s="867" t="s">
        <v>1594</v>
      </c>
      <c r="C211" s="868">
        <v>3120</v>
      </c>
      <c r="D211" s="869">
        <v>0</v>
      </c>
    </row>
    <row r="212" spans="1:4" ht="12.75" customHeight="1">
      <c r="A212" s="895" t="s">
        <v>1271</v>
      </c>
      <c r="B212" s="867" t="s">
        <v>1594</v>
      </c>
      <c r="C212" s="868">
        <v>5321</v>
      </c>
      <c r="D212" s="869">
        <v>0</v>
      </c>
    </row>
    <row r="213" spans="1:4" ht="12.75" customHeight="1">
      <c r="A213" s="895" t="s">
        <v>1272</v>
      </c>
      <c r="B213" s="867" t="s">
        <v>1594</v>
      </c>
      <c r="C213" s="868">
        <v>32000</v>
      </c>
      <c r="D213" s="869">
        <v>7000</v>
      </c>
    </row>
    <row r="214" spans="1:4" ht="12.75" customHeight="1">
      <c r="A214" s="895" t="s">
        <v>1273</v>
      </c>
      <c r="B214" s="867" t="s">
        <v>1594</v>
      </c>
      <c r="C214" s="868">
        <v>12000</v>
      </c>
      <c r="D214" s="869">
        <v>4000</v>
      </c>
    </row>
    <row r="215" spans="1:4" ht="12.75" customHeight="1">
      <c r="A215" s="895" t="s">
        <v>1236</v>
      </c>
      <c r="B215" s="867" t="s">
        <v>1594</v>
      </c>
      <c r="C215" s="868">
        <v>10250</v>
      </c>
      <c r="D215" s="869">
        <v>0</v>
      </c>
    </row>
    <row r="216" spans="1:4" ht="12.75" customHeight="1">
      <c r="A216" s="895" t="s">
        <v>1274</v>
      </c>
      <c r="B216" s="867" t="s">
        <v>1594</v>
      </c>
      <c r="C216" s="868">
        <v>3214</v>
      </c>
      <c r="D216" s="869">
        <v>807</v>
      </c>
    </row>
    <row r="217" spans="1:4" ht="12.75" customHeight="1">
      <c r="A217" s="895" t="s">
        <v>1275</v>
      </c>
      <c r="B217" s="867" t="s">
        <v>1594</v>
      </c>
      <c r="C217" s="868">
        <v>6660</v>
      </c>
      <c r="D217" s="869">
        <v>0</v>
      </c>
    </row>
    <row r="218" spans="1:4" ht="12.75" customHeight="1">
      <c r="A218" s="895" t="s">
        <v>180</v>
      </c>
      <c r="B218" s="867" t="s">
        <v>1594</v>
      </c>
      <c r="C218" s="868">
        <v>3576</v>
      </c>
      <c r="D218" s="869">
        <v>1788</v>
      </c>
    </row>
    <row r="219" spans="1:4" ht="12.75" customHeight="1">
      <c r="A219" s="895" t="s">
        <v>1276</v>
      </c>
      <c r="B219" s="867" t="s">
        <v>1594</v>
      </c>
      <c r="C219" s="868">
        <v>1800</v>
      </c>
      <c r="D219" s="869">
        <v>900</v>
      </c>
    </row>
    <row r="220" spans="1:4" ht="12.75" customHeight="1">
      <c r="A220" s="895" t="s">
        <v>182</v>
      </c>
      <c r="B220" s="867" t="s">
        <v>1594</v>
      </c>
      <c r="C220" s="868">
        <v>9000</v>
      </c>
      <c r="D220" s="869">
        <v>0</v>
      </c>
    </row>
    <row r="221" spans="1:4" ht="12.75" customHeight="1">
      <c r="A221" s="895" t="s">
        <v>187</v>
      </c>
      <c r="B221" s="867" t="s">
        <v>1594</v>
      </c>
      <c r="C221" s="868">
        <v>750</v>
      </c>
      <c r="D221" s="869">
        <v>0</v>
      </c>
    </row>
    <row r="222" spans="1:4" ht="12.75" customHeight="1">
      <c r="A222" s="895" t="s">
        <v>1277</v>
      </c>
      <c r="B222" s="867" t="s">
        <v>1594</v>
      </c>
      <c r="C222" s="868">
        <v>2000</v>
      </c>
      <c r="D222" s="869">
        <v>0</v>
      </c>
    </row>
    <row r="223" spans="1:4" ht="12.75" customHeight="1">
      <c r="A223" s="895" t="s">
        <v>1278</v>
      </c>
      <c r="B223" s="867" t="s">
        <v>1594</v>
      </c>
      <c r="C223" s="868">
        <v>3250</v>
      </c>
      <c r="D223" s="869">
        <v>0</v>
      </c>
    </row>
    <row r="224" spans="1:4" ht="12.75" customHeight="1">
      <c r="A224" s="895" t="s">
        <v>1258</v>
      </c>
      <c r="B224" s="867" t="s">
        <v>1594</v>
      </c>
      <c r="C224" s="868">
        <v>11693</v>
      </c>
      <c r="D224" s="869">
        <v>5669</v>
      </c>
    </row>
    <row r="225" spans="1:4" ht="12.75" customHeight="1">
      <c r="A225" s="895" t="s">
        <v>1279</v>
      </c>
      <c r="B225" s="867" t="s">
        <v>1594</v>
      </c>
      <c r="C225" s="868">
        <v>3034</v>
      </c>
      <c r="D225" s="869">
        <v>3034</v>
      </c>
    </row>
    <row r="226" spans="1:4" ht="12.75" customHeight="1">
      <c r="A226" s="895" t="s">
        <v>1193</v>
      </c>
      <c r="B226" s="867" t="s">
        <v>1594</v>
      </c>
      <c r="C226" s="868">
        <v>2090</v>
      </c>
      <c r="D226" s="869">
        <v>0</v>
      </c>
    </row>
    <row r="227" spans="1:4" ht="12.75" customHeight="1">
      <c r="A227" s="895" t="s">
        <v>1280</v>
      </c>
      <c r="B227" s="867" t="s">
        <v>1594</v>
      </c>
      <c r="C227" s="868">
        <v>1440</v>
      </c>
      <c r="D227" s="869">
        <v>240</v>
      </c>
    </row>
    <row r="228" spans="1:4" ht="12.75" customHeight="1">
      <c r="A228" s="895" t="s">
        <v>1281</v>
      </c>
      <c r="B228" s="906" t="s">
        <v>1594</v>
      </c>
      <c r="C228" s="868">
        <v>1564</v>
      </c>
      <c r="D228" s="869">
        <v>0</v>
      </c>
    </row>
    <row r="229" spans="1:4" ht="12.75" customHeight="1">
      <c r="A229" s="895" t="s">
        <v>1196</v>
      </c>
      <c r="B229" s="867" t="s">
        <v>1594</v>
      </c>
      <c r="C229" s="868">
        <v>3180</v>
      </c>
      <c r="D229" s="869">
        <v>530</v>
      </c>
    </row>
    <row r="230" spans="1:4" ht="12.75" customHeight="1">
      <c r="A230" s="895" t="s">
        <v>1282</v>
      </c>
      <c r="B230" s="892">
        <v>23949</v>
      </c>
      <c r="C230" s="868">
        <v>11771</v>
      </c>
      <c r="D230" s="869">
        <v>0</v>
      </c>
    </row>
    <row r="231" spans="1:4" ht="12.75" customHeight="1">
      <c r="A231" s="907" t="s">
        <v>1283</v>
      </c>
      <c r="B231" s="892">
        <v>18046</v>
      </c>
      <c r="C231" s="868">
        <v>8835</v>
      </c>
      <c r="D231" s="869">
        <v>0</v>
      </c>
    </row>
    <row r="232" spans="1:4" ht="12.75" customHeight="1">
      <c r="A232" s="907" t="s">
        <v>1284</v>
      </c>
      <c r="B232" s="892">
        <v>9431249</v>
      </c>
      <c r="C232" s="868">
        <v>5744110</v>
      </c>
      <c r="D232" s="869">
        <v>1504871</v>
      </c>
    </row>
    <row r="233" spans="1:4" ht="12.75" customHeight="1">
      <c r="A233" s="895" t="s">
        <v>1285</v>
      </c>
      <c r="B233" s="908" t="s">
        <v>1594</v>
      </c>
      <c r="C233" s="869">
        <v>10800</v>
      </c>
      <c r="D233" s="869">
        <v>5400</v>
      </c>
    </row>
    <row r="234" spans="1:4" ht="12.75" customHeight="1">
      <c r="A234" s="895" t="s">
        <v>1286</v>
      </c>
      <c r="B234" s="908" t="s">
        <v>1594</v>
      </c>
      <c r="C234" s="869">
        <v>10320</v>
      </c>
      <c r="D234" s="869">
        <v>5160</v>
      </c>
    </row>
    <row r="235" spans="1:4" ht="12.75" customHeight="1">
      <c r="A235" s="909" t="s">
        <v>1287</v>
      </c>
      <c r="B235" s="908" t="s">
        <v>1594</v>
      </c>
      <c r="C235" s="910">
        <v>30036</v>
      </c>
      <c r="D235" s="869">
        <v>5006</v>
      </c>
    </row>
    <row r="236" spans="1:4" ht="12.75" customHeight="1">
      <c r="A236" s="909" t="s">
        <v>1288</v>
      </c>
      <c r="B236" s="908" t="s">
        <v>1594</v>
      </c>
      <c r="C236" s="910">
        <v>2500</v>
      </c>
      <c r="D236" s="869">
        <v>2500</v>
      </c>
    </row>
    <row r="237" spans="1:4" ht="12.75" customHeight="1">
      <c r="A237" s="909" t="s">
        <v>1289</v>
      </c>
      <c r="B237" s="908" t="s">
        <v>1594</v>
      </c>
      <c r="C237" s="910">
        <v>29410</v>
      </c>
      <c r="D237" s="869">
        <v>0</v>
      </c>
    </row>
    <row r="238" spans="1:4" ht="12.75" customHeight="1">
      <c r="A238" s="911" t="s">
        <v>196</v>
      </c>
      <c r="B238" s="908" t="s">
        <v>1594</v>
      </c>
      <c r="C238" s="910">
        <v>1900</v>
      </c>
      <c r="D238" s="869">
        <v>0</v>
      </c>
    </row>
    <row r="239" spans="1:4" ht="12.75" customHeight="1">
      <c r="A239" s="909" t="s">
        <v>1290</v>
      </c>
      <c r="B239" s="908" t="s">
        <v>1594</v>
      </c>
      <c r="C239" s="910">
        <v>10700</v>
      </c>
      <c r="D239" s="869">
        <v>1900</v>
      </c>
    </row>
    <row r="240" spans="1:4" ht="12.75" customHeight="1">
      <c r="A240" s="911" t="s">
        <v>1291</v>
      </c>
      <c r="B240" s="908" t="s">
        <v>1594</v>
      </c>
      <c r="C240" s="910">
        <v>53946</v>
      </c>
      <c r="D240" s="869">
        <v>45446</v>
      </c>
    </row>
    <row r="241" spans="1:4" ht="12.75" customHeight="1">
      <c r="A241" s="909" t="s">
        <v>1292</v>
      </c>
      <c r="B241" s="908" t="s">
        <v>1594</v>
      </c>
      <c r="C241" s="910">
        <v>5100</v>
      </c>
      <c r="D241" s="869">
        <v>0</v>
      </c>
    </row>
    <row r="242" spans="1:4" ht="12.75" customHeight="1">
      <c r="A242" s="909" t="s">
        <v>1293</v>
      </c>
      <c r="B242" s="908" t="s">
        <v>1594</v>
      </c>
      <c r="C242" s="910">
        <v>21600</v>
      </c>
      <c r="D242" s="869">
        <v>3600</v>
      </c>
    </row>
    <row r="243" spans="1:4" ht="12.75" customHeight="1">
      <c r="A243" s="909" t="s">
        <v>1294</v>
      </c>
      <c r="B243" s="908" t="s">
        <v>1594</v>
      </c>
      <c r="C243" s="910">
        <v>14898</v>
      </c>
      <c r="D243" s="869">
        <v>0</v>
      </c>
    </row>
    <row r="244" spans="1:4" ht="12.75" customHeight="1">
      <c r="A244" s="909" t="s">
        <v>1295</v>
      </c>
      <c r="B244" s="912" t="s">
        <v>1594</v>
      </c>
      <c r="C244" s="913">
        <v>1000</v>
      </c>
      <c r="D244" s="869">
        <v>0</v>
      </c>
    </row>
    <row r="245" spans="1:4" ht="12.75" customHeight="1">
      <c r="A245" s="911" t="s">
        <v>151</v>
      </c>
      <c r="B245" s="914" t="s">
        <v>1594</v>
      </c>
      <c r="C245" s="915">
        <v>4150</v>
      </c>
      <c r="D245" s="869">
        <v>0</v>
      </c>
    </row>
    <row r="246" spans="1:4" ht="12.75" customHeight="1">
      <c r="A246" s="909" t="s">
        <v>1296</v>
      </c>
      <c r="B246" s="914" t="s">
        <v>1594</v>
      </c>
      <c r="C246" s="915">
        <v>1760</v>
      </c>
      <c r="D246" s="869">
        <v>0</v>
      </c>
    </row>
    <row r="247" spans="1:4" ht="12.75" customHeight="1">
      <c r="A247" s="909" t="s">
        <v>1297</v>
      </c>
      <c r="B247" s="914" t="s">
        <v>1594</v>
      </c>
      <c r="C247" s="915">
        <v>1704</v>
      </c>
      <c r="D247" s="869">
        <v>284</v>
      </c>
    </row>
    <row r="248" spans="1:4" ht="12.75" customHeight="1">
      <c r="A248" s="911" t="s">
        <v>1298</v>
      </c>
      <c r="B248" s="914" t="s">
        <v>1594</v>
      </c>
      <c r="C248" s="915">
        <v>3636</v>
      </c>
      <c r="D248" s="869">
        <v>1818</v>
      </c>
    </row>
    <row r="249" spans="1:4" ht="12.75" customHeight="1">
      <c r="A249" s="911" t="s">
        <v>1299</v>
      </c>
      <c r="B249" s="914" t="s">
        <v>1594</v>
      </c>
      <c r="C249" s="915">
        <v>3400</v>
      </c>
      <c r="D249" s="869">
        <v>1700</v>
      </c>
    </row>
    <row r="250" spans="1:4" ht="12.75" customHeight="1">
      <c r="A250" s="909" t="s">
        <v>152</v>
      </c>
      <c r="B250" s="914" t="s">
        <v>1594</v>
      </c>
      <c r="C250" s="915">
        <v>6000</v>
      </c>
      <c r="D250" s="869">
        <v>0</v>
      </c>
    </row>
    <row r="251" spans="1:4" ht="12.75" customHeight="1">
      <c r="A251" s="911" t="s">
        <v>1300</v>
      </c>
      <c r="B251" s="914" t="s">
        <v>1594</v>
      </c>
      <c r="C251" s="915">
        <v>3000</v>
      </c>
      <c r="D251" s="869">
        <v>1500</v>
      </c>
    </row>
    <row r="252" spans="1:4" ht="12.75" customHeight="1">
      <c r="A252" s="909" t="s">
        <v>1261</v>
      </c>
      <c r="B252" s="914" t="s">
        <v>1594</v>
      </c>
      <c r="C252" s="915">
        <v>15240</v>
      </c>
      <c r="D252" s="869">
        <v>0</v>
      </c>
    </row>
    <row r="253" spans="1:4" ht="12.75" customHeight="1">
      <c r="A253" s="911" t="s">
        <v>198</v>
      </c>
      <c r="B253" s="914" t="s">
        <v>1594</v>
      </c>
      <c r="C253" s="915">
        <v>600</v>
      </c>
      <c r="D253" s="869">
        <v>300</v>
      </c>
    </row>
    <row r="254" spans="1:4" ht="12.75" customHeight="1">
      <c r="A254" s="895" t="s">
        <v>1301</v>
      </c>
      <c r="B254" s="908" t="s">
        <v>1594</v>
      </c>
      <c r="C254" s="869">
        <v>43460</v>
      </c>
      <c r="D254" s="869">
        <v>11730</v>
      </c>
    </row>
    <row r="255" spans="1:4" ht="12.75" customHeight="1">
      <c r="A255" s="911" t="s">
        <v>1302</v>
      </c>
      <c r="B255" s="914" t="s">
        <v>1594</v>
      </c>
      <c r="C255" s="915">
        <v>19370</v>
      </c>
      <c r="D255" s="869">
        <v>8185</v>
      </c>
    </row>
    <row r="256" spans="1:4" ht="12.75" customHeight="1">
      <c r="A256" s="911" t="s">
        <v>1303</v>
      </c>
      <c r="B256" s="914" t="s">
        <v>1594</v>
      </c>
      <c r="C256" s="915">
        <v>78173</v>
      </c>
      <c r="D256" s="869">
        <v>0</v>
      </c>
    </row>
    <row r="257" spans="1:4" ht="12.75" customHeight="1">
      <c r="A257" s="911" t="s">
        <v>1304</v>
      </c>
      <c r="B257" s="914" t="s">
        <v>1594</v>
      </c>
      <c r="C257" s="915">
        <v>2000</v>
      </c>
      <c r="D257" s="869">
        <v>1000</v>
      </c>
    </row>
    <row r="258" spans="1:4" ht="12.75" customHeight="1">
      <c r="A258" s="909" t="s">
        <v>1305</v>
      </c>
      <c r="B258" s="914" t="s">
        <v>1594</v>
      </c>
      <c r="C258" s="915">
        <v>1400</v>
      </c>
      <c r="D258" s="869">
        <v>0</v>
      </c>
    </row>
    <row r="259" spans="1:4" ht="12.75" customHeight="1">
      <c r="A259" s="909" t="s">
        <v>200</v>
      </c>
      <c r="B259" s="914" t="s">
        <v>1594</v>
      </c>
      <c r="C259" s="915">
        <v>9000</v>
      </c>
      <c r="D259" s="869">
        <v>0</v>
      </c>
    </row>
    <row r="260" spans="1:4" ht="12.75" customHeight="1">
      <c r="A260" s="911" t="s">
        <v>201</v>
      </c>
      <c r="B260" s="914" t="s">
        <v>1594</v>
      </c>
      <c r="C260" s="915">
        <v>35260</v>
      </c>
      <c r="D260" s="869">
        <v>17630</v>
      </c>
    </row>
    <row r="261" spans="1:4" ht="12.75" customHeight="1">
      <c r="A261" s="911" t="s">
        <v>1306</v>
      </c>
      <c r="B261" s="914" t="s">
        <v>1594</v>
      </c>
      <c r="C261" s="915">
        <v>6128</v>
      </c>
      <c r="D261" s="869">
        <v>3064</v>
      </c>
    </row>
    <row r="262" spans="1:4" ht="12.75" customHeight="1">
      <c r="A262" s="911" t="s">
        <v>1307</v>
      </c>
      <c r="B262" s="914" t="s">
        <v>1594</v>
      </c>
      <c r="C262" s="915">
        <v>1700</v>
      </c>
      <c r="D262" s="869">
        <v>850</v>
      </c>
    </row>
    <row r="263" spans="1:4" ht="12.75" customHeight="1">
      <c r="A263" s="909" t="s">
        <v>156</v>
      </c>
      <c r="B263" s="914" t="s">
        <v>1594</v>
      </c>
      <c r="C263" s="915">
        <v>30345</v>
      </c>
      <c r="D263" s="869">
        <v>13000</v>
      </c>
    </row>
    <row r="264" spans="1:4" ht="12.75" customHeight="1">
      <c r="A264" s="911" t="s">
        <v>1308</v>
      </c>
      <c r="B264" s="914" t="s">
        <v>1594</v>
      </c>
      <c r="C264" s="915">
        <v>1400</v>
      </c>
      <c r="D264" s="869">
        <v>700</v>
      </c>
    </row>
    <row r="265" spans="1:4" ht="12.75" customHeight="1">
      <c r="A265" s="911" t="s">
        <v>1309</v>
      </c>
      <c r="B265" s="914" t="s">
        <v>1594</v>
      </c>
      <c r="C265" s="915">
        <v>2500</v>
      </c>
      <c r="D265" s="869">
        <v>1250</v>
      </c>
    </row>
    <row r="266" spans="1:4" ht="12.75" customHeight="1">
      <c r="A266" s="909" t="s">
        <v>1310</v>
      </c>
      <c r="B266" s="914" t="s">
        <v>1594</v>
      </c>
      <c r="C266" s="915">
        <v>6270</v>
      </c>
      <c r="D266" s="869">
        <v>0</v>
      </c>
    </row>
    <row r="267" spans="1:4" ht="12.75" customHeight="1">
      <c r="A267" s="911" t="s">
        <v>202</v>
      </c>
      <c r="B267" s="914" t="s">
        <v>1594</v>
      </c>
      <c r="C267" s="915">
        <v>4030</v>
      </c>
      <c r="D267" s="869">
        <v>0</v>
      </c>
    </row>
    <row r="268" spans="1:4" ht="12.75" customHeight="1">
      <c r="A268" s="911" t="s">
        <v>1311</v>
      </c>
      <c r="B268" s="914" t="s">
        <v>1594</v>
      </c>
      <c r="C268" s="915">
        <v>4278</v>
      </c>
      <c r="D268" s="869">
        <v>2139</v>
      </c>
    </row>
    <row r="269" spans="1:4" ht="12.75" customHeight="1">
      <c r="A269" s="911" t="s">
        <v>1312</v>
      </c>
      <c r="B269" s="914" t="s">
        <v>1594</v>
      </c>
      <c r="C269" s="915">
        <v>2500</v>
      </c>
      <c r="D269" s="869">
        <v>1250</v>
      </c>
    </row>
    <row r="270" spans="1:4" ht="12.75" customHeight="1">
      <c r="A270" s="909" t="s">
        <v>1313</v>
      </c>
      <c r="B270" s="914" t="s">
        <v>1594</v>
      </c>
      <c r="C270" s="915">
        <v>4450</v>
      </c>
      <c r="D270" s="869">
        <v>700</v>
      </c>
    </row>
    <row r="271" spans="1:4" ht="12.75" customHeight="1">
      <c r="A271" s="909" t="s">
        <v>1314</v>
      </c>
      <c r="B271" s="914" t="s">
        <v>1594</v>
      </c>
      <c r="C271" s="915">
        <v>3190</v>
      </c>
      <c r="D271" s="869">
        <v>0</v>
      </c>
    </row>
    <row r="272" spans="1:4" ht="12.75" customHeight="1">
      <c r="A272" s="909" t="s">
        <v>1315</v>
      </c>
      <c r="B272" s="914" t="s">
        <v>1594</v>
      </c>
      <c r="C272" s="915">
        <v>3768</v>
      </c>
      <c r="D272" s="869">
        <v>338</v>
      </c>
    </row>
    <row r="273" spans="1:4" ht="12.75" customHeight="1">
      <c r="A273" s="909" t="s">
        <v>1316</v>
      </c>
      <c r="B273" s="914" t="s">
        <v>1594</v>
      </c>
      <c r="C273" s="915">
        <v>1650</v>
      </c>
      <c r="D273" s="869">
        <v>0</v>
      </c>
    </row>
    <row r="274" spans="1:4" ht="12.75" customHeight="1">
      <c r="A274" s="911" t="s">
        <v>1317</v>
      </c>
      <c r="B274" s="914" t="s">
        <v>1594</v>
      </c>
      <c r="C274" s="915">
        <v>5000</v>
      </c>
      <c r="D274" s="869">
        <v>0</v>
      </c>
    </row>
    <row r="275" spans="1:4" ht="12.75" customHeight="1">
      <c r="A275" s="911" t="s">
        <v>1318</v>
      </c>
      <c r="B275" s="914" t="s">
        <v>1594</v>
      </c>
      <c r="C275" s="915">
        <v>3564</v>
      </c>
      <c r="D275" s="869">
        <v>1782</v>
      </c>
    </row>
    <row r="276" spans="1:4" ht="12.75" customHeight="1">
      <c r="A276" s="911" t="s">
        <v>1319</v>
      </c>
      <c r="B276" s="914" t="s">
        <v>1594</v>
      </c>
      <c r="C276" s="915">
        <v>4557</v>
      </c>
      <c r="D276" s="869">
        <v>0</v>
      </c>
    </row>
    <row r="277" spans="1:4" ht="12.75" customHeight="1">
      <c r="A277" s="911" t="s">
        <v>1320</v>
      </c>
      <c r="B277" s="914" t="s">
        <v>1594</v>
      </c>
      <c r="C277" s="915">
        <v>1700</v>
      </c>
      <c r="D277" s="869">
        <v>850</v>
      </c>
    </row>
    <row r="278" spans="1:4" ht="12.75" customHeight="1">
      <c r="A278" s="911" t="s">
        <v>1321</v>
      </c>
      <c r="B278" s="914" t="s">
        <v>1594</v>
      </c>
      <c r="C278" s="915">
        <v>2000</v>
      </c>
      <c r="D278" s="869">
        <v>1000</v>
      </c>
    </row>
    <row r="279" spans="1:4" ht="12.75" customHeight="1">
      <c r="A279" s="909" t="s">
        <v>1322</v>
      </c>
      <c r="B279" s="914" t="s">
        <v>1594</v>
      </c>
      <c r="C279" s="915">
        <v>1962</v>
      </c>
      <c r="D279" s="869">
        <v>327</v>
      </c>
    </row>
    <row r="280" spans="1:4" ht="12.75" customHeight="1">
      <c r="A280" s="911" t="s">
        <v>1323</v>
      </c>
      <c r="B280" s="914" t="s">
        <v>1594</v>
      </c>
      <c r="C280" s="915">
        <v>630</v>
      </c>
      <c r="D280" s="869">
        <v>630</v>
      </c>
    </row>
    <row r="281" spans="1:4" ht="12.75" customHeight="1">
      <c r="A281" s="909" t="s">
        <v>1324</v>
      </c>
      <c r="B281" s="914" t="s">
        <v>1594</v>
      </c>
      <c r="C281" s="915">
        <v>10300</v>
      </c>
      <c r="D281" s="869">
        <v>3300</v>
      </c>
    </row>
    <row r="282" spans="1:4" ht="12.75" customHeight="1">
      <c r="A282" s="911" t="s">
        <v>1325</v>
      </c>
      <c r="B282" s="914" t="s">
        <v>1594</v>
      </c>
      <c r="C282" s="915">
        <v>9000</v>
      </c>
      <c r="D282" s="869">
        <v>4500</v>
      </c>
    </row>
    <row r="283" spans="1:4" ht="12.75" customHeight="1">
      <c r="A283" s="909" t="s">
        <v>1326</v>
      </c>
      <c r="B283" s="914" t="s">
        <v>1594</v>
      </c>
      <c r="C283" s="915">
        <v>6080</v>
      </c>
      <c r="D283" s="869">
        <v>2290</v>
      </c>
    </row>
    <row r="284" spans="1:4" ht="12.75" customHeight="1">
      <c r="A284" s="911" t="s">
        <v>204</v>
      </c>
      <c r="B284" s="914" t="s">
        <v>1594</v>
      </c>
      <c r="C284" s="915">
        <v>2424</v>
      </c>
      <c r="D284" s="869">
        <v>1212</v>
      </c>
    </row>
    <row r="285" spans="1:4" ht="12.75" customHeight="1">
      <c r="A285" s="909" t="s">
        <v>1327</v>
      </c>
      <c r="B285" s="914" t="s">
        <v>1594</v>
      </c>
      <c r="C285" s="915">
        <v>109000</v>
      </c>
      <c r="D285" s="869">
        <v>0</v>
      </c>
    </row>
    <row r="286" spans="1:4" ht="12.75" customHeight="1">
      <c r="A286" s="911" t="s">
        <v>1328</v>
      </c>
      <c r="B286" s="914" t="s">
        <v>1594</v>
      </c>
      <c r="C286" s="915">
        <v>7500</v>
      </c>
      <c r="D286" s="869">
        <v>0</v>
      </c>
    </row>
    <row r="287" spans="1:4" ht="12.75" customHeight="1">
      <c r="A287" s="911" t="s">
        <v>205</v>
      </c>
      <c r="B287" s="914" t="s">
        <v>1594</v>
      </c>
      <c r="C287" s="915">
        <v>70632</v>
      </c>
      <c r="D287" s="869">
        <v>35316</v>
      </c>
    </row>
    <row r="288" spans="1:4" ht="12.75" customHeight="1">
      <c r="A288" s="909" t="s">
        <v>1329</v>
      </c>
      <c r="B288" s="914" t="s">
        <v>1594</v>
      </c>
      <c r="C288" s="915">
        <v>800</v>
      </c>
      <c r="D288" s="869">
        <v>0</v>
      </c>
    </row>
    <row r="289" spans="1:4" ht="12.75" customHeight="1">
      <c r="A289" s="911" t="s">
        <v>1330</v>
      </c>
      <c r="B289" s="914" t="s">
        <v>1594</v>
      </c>
      <c r="C289" s="915">
        <v>1000</v>
      </c>
      <c r="D289" s="869">
        <v>1000</v>
      </c>
    </row>
    <row r="290" spans="1:4" ht="12.75" customHeight="1">
      <c r="A290" s="911" t="s">
        <v>1331</v>
      </c>
      <c r="B290" s="914" t="s">
        <v>1594</v>
      </c>
      <c r="C290" s="915">
        <v>5000</v>
      </c>
      <c r="D290" s="869">
        <v>2500</v>
      </c>
    </row>
    <row r="291" spans="1:4" ht="12.75" customHeight="1">
      <c r="A291" s="909" t="s">
        <v>157</v>
      </c>
      <c r="B291" s="914" t="s">
        <v>1594</v>
      </c>
      <c r="C291" s="915">
        <v>7088</v>
      </c>
      <c r="D291" s="869">
        <v>0</v>
      </c>
    </row>
    <row r="292" spans="1:4" ht="12.75" customHeight="1">
      <c r="A292" s="909" t="s">
        <v>1332</v>
      </c>
      <c r="B292" s="914" t="s">
        <v>1594</v>
      </c>
      <c r="C292" s="915">
        <v>2050</v>
      </c>
      <c r="D292" s="869">
        <v>0</v>
      </c>
    </row>
    <row r="293" spans="1:4" ht="12.75" customHeight="1">
      <c r="A293" s="911" t="s">
        <v>1333</v>
      </c>
      <c r="B293" s="914" t="s">
        <v>1594</v>
      </c>
      <c r="C293" s="915">
        <v>5600</v>
      </c>
      <c r="D293" s="869">
        <v>0</v>
      </c>
    </row>
    <row r="294" spans="1:4" ht="12.75" customHeight="1">
      <c r="A294" s="911" t="s">
        <v>1334</v>
      </c>
      <c r="B294" s="914" t="s">
        <v>1594</v>
      </c>
      <c r="C294" s="915">
        <v>1500</v>
      </c>
      <c r="D294" s="869">
        <v>0</v>
      </c>
    </row>
    <row r="295" spans="1:4" ht="12.75" customHeight="1">
      <c r="A295" s="911" t="s">
        <v>1335</v>
      </c>
      <c r="B295" s="914" t="s">
        <v>1594</v>
      </c>
      <c r="C295" s="915">
        <v>108728</v>
      </c>
      <c r="D295" s="869">
        <v>0</v>
      </c>
    </row>
    <row r="296" spans="1:4" ht="12.75" customHeight="1">
      <c r="A296" s="911" t="s">
        <v>1336</v>
      </c>
      <c r="B296" s="914" t="s">
        <v>1594</v>
      </c>
      <c r="C296" s="915">
        <v>22000</v>
      </c>
      <c r="D296" s="869">
        <v>0</v>
      </c>
    </row>
    <row r="297" spans="1:4" ht="12.75" customHeight="1">
      <c r="A297" s="911" t="s">
        <v>1337</v>
      </c>
      <c r="B297" s="914" t="s">
        <v>1594</v>
      </c>
      <c r="C297" s="915">
        <v>3000</v>
      </c>
      <c r="D297" s="869">
        <v>1500</v>
      </c>
    </row>
    <row r="298" spans="1:4" ht="12.75" customHeight="1">
      <c r="A298" s="909" t="s">
        <v>1338</v>
      </c>
      <c r="B298" s="914" t="s">
        <v>1594</v>
      </c>
      <c r="C298" s="915">
        <v>3500</v>
      </c>
      <c r="D298" s="869">
        <v>0</v>
      </c>
    </row>
    <row r="299" spans="1:4" ht="12.75" customHeight="1">
      <c r="A299" s="909" t="s">
        <v>1339</v>
      </c>
      <c r="B299" s="914" t="s">
        <v>1594</v>
      </c>
      <c r="C299" s="915">
        <v>1830</v>
      </c>
      <c r="D299" s="869">
        <v>0</v>
      </c>
    </row>
    <row r="300" spans="1:4" ht="12.75" customHeight="1">
      <c r="A300" s="909" t="s">
        <v>1340</v>
      </c>
      <c r="B300" s="914" t="s">
        <v>1594</v>
      </c>
      <c r="C300" s="915">
        <v>780</v>
      </c>
      <c r="D300" s="869">
        <v>130</v>
      </c>
    </row>
    <row r="301" spans="1:4" ht="12.75" customHeight="1">
      <c r="A301" s="909" t="s">
        <v>1341</v>
      </c>
      <c r="B301" s="914" t="s">
        <v>1594</v>
      </c>
      <c r="C301" s="915">
        <v>5004</v>
      </c>
      <c r="D301" s="869">
        <v>834</v>
      </c>
    </row>
    <row r="302" spans="1:4" ht="12.75" customHeight="1">
      <c r="A302" s="911" t="s">
        <v>1342</v>
      </c>
      <c r="B302" s="914" t="s">
        <v>1594</v>
      </c>
      <c r="C302" s="915">
        <v>1400</v>
      </c>
      <c r="D302" s="869">
        <v>150</v>
      </c>
    </row>
    <row r="303" spans="1:4" ht="12.75" customHeight="1">
      <c r="A303" s="909" t="s">
        <v>159</v>
      </c>
      <c r="B303" s="914" t="s">
        <v>1594</v>
      </c>
      <c r="C303" s="915">
        <v>3912</v>
      </c>
      <c r="D303" s="869">
        <v>0</v>
      </c>
    </row>
    <row r="304" spans="1:4" ht="12.75" customHeight="1">
      <c r="A304" s="911" t="s">
        <v>207</v>
      </c>
      <c r="B304" s="914" t="s">
        <v>1594</v>
      </c>
      <c r="C304" s="915">
        <v>4220</v>
      </c>
      <c r="D304" s="869">
        <v>2110</v>
      </c>
    </row>
    <row r="305" spans="1:4" ht="12.75" customHeight="1">
      <c r="A305" s="911" t="s">
        <v>1343</v>
      </c>
      <c r="B305" s="914" t="s">
        <v>1594</v>
      </c>
      <c r="C305" s="915">
        <v>1669</v>
      </c>
      <c r="D305" s="869">
        <v>0</v>
      </c>
    </row>
    <row r="306" spans="1:4" ht="12.75" customHeight="1">
      <c r="A306" s="909" t="s">
        <v>1344</v>
      </c>
      <c r="B306" s="914" t="s">
        <v>1594</v>
      </c>
      <c r="C306" s="915">
        <v>4600</v>
      </c>
      <c r="D306" s="869">
        <v>0</v>
      </c>
    </row>
    <row r="307" spans="1:4" ht="12.75" customHeight="1">
      <c r="A307" s="911" t="s">
        <v>1345</v>
      </c>
      <c r="B307" s="914" t="s">
        <v>1594</v>
      </c>
      <c r="C307" s="915">
        <v>4717</v>
      </c>
      <c r="D307" s="869">
        <v>0</v>
      </c>
    </row>
    <row r="308" spans="1:4" ht="12.75" customHeight="1">
      <c r="A308" s="911" t="s">
        <v>160</v>
      </c>
      <c r="B308" s="914" t="s">
        <v>1594</v>
      </c>
      <c r="C308" s="915">
        <v>7947</v>
      </c>
      <c r="D308" s="869">
        <v>3585</v>
      </c>
    </row>
    <row r="309" spans="1:4" ht="12.75" customHeight="1">
      <c r="A309" s="911" t="s">
        <v>161</v>
      </c>
      <c r="B309" s="914" t="s">
        <v>1594</v>
      </c>
      <c r="C309" s="915">
        <v>1700</v>
      </c>
      <c r="D309" s="869">
        <v>850</v>
      </c>
    </row>
    <row r="310" spans="1:4" ht="12.75" customHeight="1">
      <c r="A310" s="911" t="s">
        <v>1346</v>
      </c>
      <c r="B310" s="914" t="s">
        <v>1594</v>
      </c>
      <c r="C310" s="915">
        <v>3140</v>
      </c>
      <c r="D310" s="869">
        <v>1300</v>
      </c>
    </row>
    <row r="311" spans="1:4" ht="12.75" customHeight="1">
      <c r="A311" s="911" t="s">
        <v>1347</v>
      </c>
      <c r="B311" s="914" t="s">
        <v>1594</v>
      </c>
      <c r="C311" s="915">
        <v>2840</v>
      </c>
      <c r="D311" s="869">
        <v>0</v>
      </c>
    </row>
    <row r="312" spans="1:4" ht="12.75" customHeight="1">
      <c r="A312" s="911" t="s">
        <v>1348</v>
      </c>
      <c r="B312" s="914" t="s">
        <v>1594</v>
      </c>
      <c r="C312" s="915">
        <v>10180</v>
      </c>
      <c r="D312" s="869">
        <v>5090</v>
      </c>
    </row>
    <row r="313" spans="1:4" ht="12.75" customHeight="1">
      <c r="A313" s="911" t="s">
        <v>1349</v>
      </c>
      <c r="B313" s="914" t="s">
        <v>1594</v>
      </c>
      <c r="C313" s="915">
        <v>2600</v>
      </c>
      <c r="D313" s="869">
        <v>1300</v>
      </c>
    </row>
    <row r="314" spans="1:4" ht="12.75" customHeight="1">
      <c r="A314" s="911" t="s">
        <v>1350</v>
      </c>
      <c r="B314" s="914" t="s">
        <v>1594</v>
      </c>
      <c r="C314" s="915">
        <v>2800</v>
      </c>
      <c r="D314" s="869">
        <v>1400</v>
      </c>
    </row>
    <row r="315" spans="1:4" ht="12.75" customHeight="1">
      <c r="A315" s="909" t="s">
        <v>1351</v>
      </c>
      <c r="B315" s="914" t="s">
        <v>1594</v>
      </c>
      <c r="C315" s="915">
        <v>1430</v>
      </c>
      <c r="D315" s="869">
        <v>505</v>
      </c>
    </row>
    <row r="316" spans="1:4" ht="12.75" customHeight="1">
      <c r="A316" s="911" t="s">
        <v>208</v>
      </c>
      <c r="B316" s="914" t="s">
        <v>1594</v>
      </c>
      <c r="C316" s="915">
        <v>1296</v>
      </c>
      <c r="D316" s="869">
        <v>0</v>
      </c>
    </row>
    <row r="317" spans="1:4" ht="12.75" customHeight="1">
      <c r="A317" s="911" t="s">
        <v>1352</v>
      </c>
      <c r="B317" s="914" t="s">
        <v>1594</v>
      </c>
      <c r="C317" s="915">
        <v>4176</v>
      </c>
      <c r="D317" s="869">
        <v>0</v>
      </c>
    </row>
    <row r="318" spans="1:4" ht="12.75" customHeight="1">
      <c r="A318" s="911" t="s">
        <v>1262</v>
      </c>
      <c r="B318" s="914" t="s">
        <v>1594</v>
      </c>
      <c r="C318" s="915">
        <v>2650</v>
      </c>
      <c r="D318" s="869">
        <v>1325</v>
      </c>
    </row>
    <row r="319" spans="1:4" ht="12.75" customHeight="1">
      <c r="A319" s="911" t="s">
        <v>162</v>
      </c>
      <c r="B319" s="914" t="s">
        <v>1594</v>
      </c>
      <c r="C319" s="915">
        <v>1614</v>
      </c>
      <c r="D319" s="869">
        <v>1076</v>
      </c>
    </row>
    <row r="320" spans="1:4" ht="12.75" customHeight="1">
      <c r="A320" s="909" t="s">
        <v>1353</v>
      </c>
      <c r="B320" s="914" t="s">
        <v>1594</v>
      </c>
      <c r="C320" s="915">
        <v>11604</v>
      </c>
      <c r="D320" s="869">
        <v>837</v>
      </c>
    </row>
    <row r="321" spans="1:4" ht="12.75" customHeight="1">
      <c r="A321" s="911" t="s">
        <v>1354</v>
      </c>
      <c r="B321" s="914" t="s">
        <v>1594</v>
      </c>
      <c r="C321" s="915">
        <v>1200</v>
      </c>
      <c r="D321" s="869">
        <v>600</v>
      </c>
    </row>
    <row r="322" spans="1:4" ht="12.75" customHeight="1">
      <c r="A322" s="911" t="s">
        <v>1355</v>
      </c>
      <c r="B322" s="914" t="s">
        <v>1594</v>
      </c>
      <c r="C322" s="915">
        <v>3680</v>
      </c>
      <c r="D322" s="869">
        <v>0</v>
      </c>
    </row>
    <row r="323" spans="1:4" ht="12.75" customHeight="1">
      <c r="A323" s="909" t="s">
        <v>210</v>
      </c>
      <c r="B323" s="914" t="s">
        <v>1594</v>
      </c>
      <c r="C323" s="915">
        <v>1500</v>
      </c>
      <c r="D323" s="869">
        <v>0</v>
      </c>
    </row>
    <row r="324" spans="1:4" ht="12.75" customHeight="1">
      <c r="A324" s="911" t="s">
        <v>1356</v>
      </c>
      <c r="B324" s="914" t="s">
        <v>1594</v>
      </c>
      <c r="C324" s="915">
        <v>43080</v>
      </c>
      <c r="D324" s="869">
        <v>0</v>
      </c>
    </row>
    <row r="325" spans="1:4" ht="12.75" customHeight="1">
      <c r="A325" s="909" t="s">
        <v>1357</v>
      </c>
      <c r="B325" s="914" t="s">
        <v>1594</v>
      </c>
      <c r="C325" s="915">
        <v>4750</v>
      </c>
      <c r="D325" s="869">
        <v>0</v>
      </c>
    </row>
    <row r="326" spans="1:4" ht="12.75" customHeight="1">
      <c r="A326" s="911" t="s">
        <v>1358</v>
      </c>
      <c r="B326" s="914" t="s">
        <v>1594</v>
      </c>
      <c r="C326" s="915">
        <v>1316</v>
      </c>
      <c r="D326" s="869">
        <v>658</v>
      </c>
    </row>
    <row r="327" spans="1:4" ht="12.75" customHeight="1">
      <c r="A327" s="911" t="s">
        <v>1359</v>
      </c>
      <c r="B327" s="914" t="s">
        <v>1594</v>
      </c>
      <c r="C327" s="915">
        <v>15860</v>
      </c>
      <c r="D327" s="869">
        <v>0</v>
      </c>
    </row>
    <row r="328" spans="1:4" ht="12.75" customHeight="1">
      <c r="A328" s="911" t="s">
        <v>1360</v>
      </c>
      <c r="B328" s="914" t="s">
        <v>1594</v>
      </c>
      <c r="C328" s="915">
        <v>5323</v>
      </c>
      <c r="D328" s="869">
        <v>2662</v>
      </c>
    </row>
    <row r="329" spans="1:4" ht="12.75" customHeight="1">
      <c r="A329" s="911" t="s">
        <v>1361</v>
      </c>
      <c r="B329" s="914" t="s">
        <v>1594</v>
      </c>
      <c r="C329" s="915">
        <v>5694</v>
      </c>
      <c r="D329" s="869">
        <v>0</v>
      </c>
    </row>
    <row r="330" spans="1:4" ht="12.75" customHeight="1">
      <c r="A330" s="911" t="s">
        <v>163</v>
      </c>
      <c r="B330" s="914" t="s">
        <v>1594</v>
      </c>
      <c r="C330" s="915">
        <v>141008</v>
      </c>
      <c r="D330" s="869">
        <v>10230</v>
      </c>
    </row>
    <row r="331" spans="1:4" ht="12.75" customHeight="1">
      <c r="A331" s="911" t="s">
        <v>1362</v>
      </c>
      <c r="B331" s="914" t="s">
        <v>1594</v>
      </c>
      <c r="C331" s="915">
        <v>3202</v>
      </c>
      <c r="D331" s="869">
        <v>3202</v>
      </c>
    </row>
    <row r="332" spans="1:4" ht="12.75" customHeight="1">
      <c r="A332" s="909" t="s">
        <v>1363</v>
      </c>
      <c r="B332" s="914" t="s">
        <v>1594</v>
      </c>
      <c r="C332" s="915">
        <v>400</v>
      </c>
      <c r="D332" s="869">
        <v>0</v>
      </c>
    </row>
    <row r="333" spans="1:4" ht="12.75" customHeight="1">
      <c r="A333" s="911" t="s">
        <v>1364</v>
      </c>
      <c r="B333" s="914" t="s">
        <v>1594</v>
      </c>
      <c r="C333" s="915">
        <v>1210</v>
      </c>
      <c r="D333" s="869">
        <v>605</v>
      </c>
    </row>
    <row r="334" spans="1:4" ht="12.75" customHeight="1">
      <c r="A334" s="911" t="s">
        <v>1365</v>
      </c>
      <c r="B334" s="914" t="s">
        <v>1594</v>
      </c>
      <c r="C334" s="915">
        <v>18800</v>
      </c>
      <c r="D334" s="869">
        <v>0</v>
      </c>
    </row>
    <row r="335" spans="1:4" ht="12.75" customHeight="1">
      <c r="A335" s="911" t="s">
        <v>1252</v>
      </c>
      <c r="B335" s="914" t="s">
        <v>1594</v>
      </c>
      <c r="C335" s="915">
        <v>15777</v>
      </c>
      <c r="D335" s="869">
        <v>15777</v>
      </c>
    </row>
    <row r="336" spans="1:4" ht="12.75" customHeight="1">
      <c r="A336" s="909" t="s">
        <v>1366</v>
      </c>
      <c r="B336" s="914" t="s">
        <v>1594</v>
      </c>
      <c r="C336" s="915">
        <v>5000</v>
      </c>
      <c r="D336" s="869">
        <v>0</v>
      </c>
    </row>
    <row r="337" spans="1:4" ht="12.75" customHeight="1">
      <c r="A337" s="911" t="s">
        <v>1367</v>
      </c>
      <c r="B337" s="914" t="s">
        <v>1594</v>
      </c>
      <c r="C337" s="915">
        <v>4000</v>
      </c>
      <c r="D337" s="869">
        <v>2000</v>
      </c>
    </row>
    <row r="338" spans="1:4" ht="12.75" customHeight="1">
      <c r="A338" s="911" t="s">
        <v>1368</v>
      </c>
      <c r="B338" s="914" t="s">
        <v>1594</v>
      </c>
      <c r="C338" s="915">
        <v>3700</v>
      </c>
      <c r="D338" s="869">
        <v>0</v>
      </c>
    </row>
    <row r="339" spans="1:4" ht="12.75" customHeight="1">
      <c r="A339" s="911" t="s">
        <v>164</v>
      </c>
      <c r="B339" s="914" t="s">
        <v>1594</v>
      </c>
      <c r="C339" s="915">
        <v>5120</v>
      </c>
      <c r="D339" s="869">
        <v>2560</v>
      </c>
    </row>
    <row r="340" spans="1:4" ht="12.75" customHeight="1">
      <c r="A340" s="911" t="s">
        <v>1369</v>
      </c>
      <c r="B340" s="914" t="s">
        <v>1594</v>
      </c>
      <c r="C340" s="915">
        <v>9184</v>
      </c>
      <c r="D340" s="869">
        <v>9184</v>
      </c>
    </row>
    <row r="341" spans="1:4" ht="12.75" customHeight="1">
      <c r="A341" s="911" t="s">
        <v>1370</v>
      </c>
      <c r="B341" s="914" t="s">
        <v>1594</v>
      </c>
      <c r="C341" s="915">
        <v>1080</v>
      </c>
      <c r="D341" s="869">
        <v>540</v>
      </c>
    </row>
    <row r="342" spans="1:4" ht="12.75" customHeight="1">
      <c r="A342" s="911" t="s">
        <v>1371</v>
      </c>
      <c r="B342" s="914" t="s">
        <v>1594</v>
      </c>
      <c r="C342" s="915">
        <v>2790</v>
      </c>
      <c r="D342" s="869">
        <v>1395</v>
      </c>
    </row>
    <row r="343" spans="1:4" ht="12.75" customHeight="1">
      <c r="A343" s="909" t="s">
        <v>1372</v>
      </c>
      <c r="B343" s="914" t="s">
        <v>1594</v>
      </c>
      <c r="C343" s="915">
        <v>27366</v>
      </c>
      <c r="D343" s="869">
        <v>6578</v>
      </c>
    </row>
    <row r="344" spans="1:4" ht="12.75" customHeight="1">
      <c r="A344" s="909" t="s">
        <v>1373</v>
      </c>
      <c r="B344" s="914" t="s">
        <v>1594</v>
      </c>
      <c r="C344" s="915">
        <v>4500</v>
      </c>
      <c r="D344" s="869">
        <v>0</v>
      </c>
    </row>
    <row r="345" spans="1:4" ht="12.75" customHeight="1">
      <c r="A345" s="911" t="s">
        <v>1374</v>
      </c>
      <c r="B345" s="914" t="s">
        <v>1594</v>
      </c>
      <c r="C345" s="915">
        <v>801</v>
      </c>
      <c r="D345" s="869">
        <v>801</v>
      </c>
    </row>
    <row r="346" spans="1:4" ht="12.75" customHeight="1">
      <c r="A346" s="911" t="s">
        <v>165</v>
      </c>
      <c r="B346" s="914" t="s">
        <v>1594</v>
      </c>
      <c r="C346" s="915">
        <v>6450</v>
      </c>
      <c r="D346" s="869">
        <v>3225</v>
      </c>
    </row>
    <row r="347" spans="1:4" ht="12.75" customHeight="1">
      <c r="A347" s="911" t="s">
        <v>1375</v>
      </c>
      <c r="B347" s="914" t="s">
        <v>1594</v>
      </c>
      <c r="C347" s="915">
        <v>400</v>
      </c>
      <c r="D347" s="869">
        <v>200</v>
      </c>
    </row>
    <row r="348" spans="1:4" ht="12.75" customHeight="1">
      <c r="A348" s="911" t="s">
        <v>1376</v>
      </c>
      <c r="B348" s="914" t="s">
        <v>1594</v>
      </c>
      <c r="C348" s="915">
        <v>1780</v>
      </c>
      <c r="D348" s="869">
        <v>890</v>
      </c>
    </row>
    <row r="349" spans="1:4" ht="12.75" customHeight="1">
      <c r="A349" s="911" t="s">
        <v>1377</v>
      </c>
      <c r="B349" s="914" t="s">
        <v>1594</v>
      </c>
      <c r="C349" s="915">
        <v>2400</v>
      </c>
      <c r="D349" s="869">
        <v>0</v>
      </c>
    </row>
    <row r="350" spans="1:4" ht="12.75" customHeight="1">
      <c r="A350" s="911" t="s">
        <v>166</v>
      </c>
      <c r="B350" s="914" t="s">
        <v>1594</v>
      </c>
      <c r="C350" s="915">
        <v>1580</v>
      </c>
      <c r="D350" s="869">
        <v>790</v>
      </c>
    </row>
    <row r="351" spans="1:4" ht="12.75" customHeight="1">
      <c r="A351" s="909" t="s">
        <v>1378</v>
      </c>
      <c r="B351" s="914" t="s">
        <v>1594</v>
      </c>
      <c r="C351" s="915">
        <v>13000</v>
      </c>
      <c r="D351" s="869">
        <v>0</v>
      </c>
    </row>
    <row r="352" spans="1:4" ht="12.75" customHeight="1">
      <c r="A352" s="909" t="s">
        <v>1379</v>
      </c>
      <c r="B352" s="914" t="s">
        <v>1594</v>
      </c>
      <c r="C352" s="915">
        <v>940</v>
      </c>
      <c r="D352" s="869">
        <v>0</v>
      </c>
    </row>
    <row r="353" spans="1:4" ht="12.75" customHeight="1">
      <c r="A353" s="909" t="s">
        <v>1380</v>
      </c>
      <c r="B353" s="914" t="s">
        <v>1594</v>
      </c>
      <c r="C353" s="915">
        <v>2600</v>
      </c>
      <c r="D353" s="869">
        <v>0</v>
      </c>
    </row>
    <row r="354" spans="1:4" ht="12.75" customHeight="1">
      <c r="A354" s="911" t="s">
        <v>1381</v>
      </c>
      <c r="B354" s="914" t="s">
        <v>1594</v>
      </c>
      <c r="C354" s="915">
        <v>968</v>
      </c>
      <c r="D354" s="869">
        <v>484</v>
      </c>
    </row>
    <row r="355" spans="1:4" ht="12.75" customHeight="1">
      <c r="A355" s="911" t="s">
        <v>1382</v>
      </c>
      <c r="B355" s="914" t="s">
        <v>1594</v>
      </c>
      <c r="C355" s="915">
        <v>1910</v>
      </c>
      <c r="D355" s="869">
        <v>955</v>
      </c>
    </row>
    <row r="356" spans="1:4" ht="12.75" customHeight="1">
      <c r="A356" s="909" t="s">
        <v>1383</v>
      </c>
      <c r="B356" s="914" t="s">
        <v>1594</v>
      </c>
      <c r="C356" s="915">
        <v>2600</v>
      </c>
      <c r="D356" s="869">
        <v>0</v>
      </c>
    </row>
    <row r="357" spans="1:4" ht="12.75" customHeight="1">
      <c r="A357" s="911" t="s">
        <v>1384</v>
      </c>
      <c r="B357" s="914" t="s">
        <v>1594</v>
      </c>
      <c r="C357" s="915">
        <v>1760</v>
      </c>
      <c r="D357" s="869">
        <v>880</v>
      </c>
    </row>
    <row r="358" spans="1:4" ht="12.75" customHeight="1">
      <c r="A358" s="909" t="s">
        <v>1385</v>
      </c>
      <c r="B358" s="914" t="s">
        <v>1594</v>
      </c>
      <c r="C358" s="915">
        <v>21942</v>
      </c>
      <c r="D358" s="869">
        <v>3657</v>
      </c>
    </row>
    <row r="359" spans="1:4" ht="12.75" customHeight="1">
      <c r="A359" s="911" t="s">
        <v>1386</v>
      </c>
      <c r="B359" s="914" t="s">
        <v>1594</v>
      </c>
      <c r="C359" s="915">
        <v>341</v>
      </c>
      <c r="D359" s="869">
        <v>341</v>
      </c>
    </row>
    <row r="360" spans="1:4" ht="12.75" customHeight="1">
      <c r="A360" s="911" t="s">
        <v>211</v>
      </c>
      <c r="B360" s="914" t="s">
        <v>1594</v>
      </c>
      <c r="C360" s="915">
        <v>13408</v>
      </c>
      <c r="D360" s="869">
        <v>6704</v>
      </c>
    </row>
    <row r="361" spans="1:4" ht="12.75" customHeight="1">
      <c r="A361" s="909" t="s">
        <v>1387</v>
      </c>
      <c r="B361" s="914" t="s">
        <v>1594</v>
      </c>
      <c r="C361" s="915">
        <v>12750</v>
      </c>
      <c r="D361" s="869">
        <v>1400</v>
      </c>
    </row>
    <row r="362" spans="1:4" ht="12.75" customHeight="1">
      <c r="A362" s="911" t="s">
        <v>1388</v>
      </c>
      <c r="B362" s="914" t="s">
        <v>1594</v>
      </c>
      <c r="C362" s="915">
        <v>2928</v>
      </c>
      <c r="D362" s="869">
        <v>0</v>
      </c>
    </row>
    <row r="363" spans="1:4" ht="12.75" customHeight="1">
      <c r="A363" s="909" t="s">
        <v>212</v>
      </c>
      <c r="B363" s="914" t="s">
        <v>1594</v>
      </c>
      <c r="C363" s="915">
        <v>20000</v>
      </c>
      <c r="D363" s="869">
        <v>4500</v>
      </c>
    </row>
    <row r="364" spans="1:4" ht="12.75" customHeight="1">
      <c r="A364" s="909" t="s">
        <v>169</v>
      </c>
      <c r="B364" s="914" t="s">
        <v>1594</v>
      </c>
      <c r="C364" s="915">
        <v>101539</v>
      </c>
      <c r="D364" s="869">
        <v>34859</v>
      </c>
    </row>
    <row r="365" spans="1:4" ht="12.75" customHeight="1">
      <c r="A365" s="911" t="s">
        <v>1389</v>
      </c>
      <c r="B365" s="914" t="s">
        <v>1594</v>
      </c>
      <c r="C365" s="915">
        <v>28393</v>
      </c>
      <c r="D365" s="869">
        <v>0</v>
      </c>
    </row>
    <row r="366" spans="1:4" ht="12.75" customHeight="1">
      <c r="A366" s="911" t="s">
        <v>1390</v>
      </c>
      <c r="B366" s="914" t="s">
        <v>1594</v>
      </c>
      <c r="C366" s="915">
        <v>27500</v>
      </c>
      <c r="D366" s="869">
        <v>0</v>
      </c>
    </row>
    <row r="367" spans="1:4" ht="12.75" customHeight="1">
      <c r="A367" s="909" t="s">
        <v>167</v>
      </c>
      <c r="B367" s="914" t="s">
        <v>1594</v>
      </c>
      <c r="C367" s="915">
        <v>250342</v>
      </c>
      <c r="D367" s="869">
        <v>0</v>
      </c>
    </row>
    <row r="368" spans="1:4" ht="12.75" customHeight="1">
      <c r="A368" s="911" t="s">
        <v>1391</v>
      </c>
      <c r="B368" s="914" t="s">
        <v>1594</v>
      </c>
      <c r="C368" s="915">
        <v>6720</v>
      </c>
      <c r="D368" s="869">
        <v>3953</v>
      </c>
    </row>
    <row r="369" spans="1:4" ht="12.75" customHeight="1">
      <c r="A369" s="911" t="s">
        <v>1392</v>
      </c>
      <c r="B369" s="914" t="s">
        <v>1594</v>
      </c>
      <c r="C369" s="915">
        <v>4800</v>
      </c>
      <c r="D369" s="869">
        <v>2400</v>
      </c>
    </row>
    <row r="370" spans="1:4" ht="12.75" customHeight="1">
      <c r="A370" s="909" t="s">
        <v>168</v>
      </c>
      <c r="B370" s="914" t="s">
        <v>1594</v>
      </c>
      <c r="C370" s="915">
        <v>2500</v>
      </c>
      <c r="D370" s="869">
        <v>0</v>
      </c>
    </row>
    <row r="371" spans="1:4" ht="12.75" customHeight="1">
      <c r="A371" s="911" t="s">
        <v>1266</v>
      </c>
      <c r="B371" s="914" t="s">
        <v>1594</v>
      </c>
      <c r="C371" s="915">
        <v>1654</v>
      </c>
      <c r="D371" s="869">
        <v>1654</v>
      </c>
    </row>
    <row r="372" spans="1:4" ht="12.75" customHeight="1">
      <c r="A372" s="909" t="s">
        <v>1393</v>
      </c>
      <c r="B372" s="914" t="s">
        <v>1594</v>
      </c>
      <c r="C372" s="915">
        <v>1610</v>
      </c>
      <c r="D372" s="869">
        <v>980</v>
      </c>
    </row>
    <row r="373" spans="1:4" ht="12.75" customHeight="1">
      <c r="A373" s="909" t="s">
        <v>213</v>
      </c>
      <c r="B373" s="914" t="s">
        <v>1594</v>
      </c>
      <c r="C373" s="915">
        <v>305000</v>
      </c>
      <c r="D373" s="869">
        <v>230000</v>
      </c>
    </row>
    <row r="374" spans="1:4" ht="12.75" customHeight="1">
      <c r="A374" s="909" t="s">
        <v>1394</v>
      </c>
      <c r="B374" s="914" t="s">
        <v>1594</v>
      </c>
      <c r="C374" s="915">
        <v>1128</v>
      </c>
      <c r="D374" s="869">
        <v>0</v>
      </c>
    </row>
    <row r="375" spans="1:4" ht="12.75" customHeight="1">
      <c r="A375" s="909" t="s">
        <v>1395</v>
      </c>
      <c r="B375" s="914" t="s">
        <v>1594</v>
      </c>
      <c r="C375" s="915">
        <v>1200</v>
      </c>
      <c r="D375" s="869">
        <v>200</v>
      </c>
    </row>
    <row r="376" spans="1:4" ht="12.75" customHeight="1">
      <c r="A376" s="909" t="s">
        <v>1396</v>
      </c>
      <c r="B376" s="914" t="s">
        <v>1594</v>
      </c>
      <c r="C376" s="915">
        <v>20220</v>
      </c>
      <c r="D376" s="869">
        <v>7970</v>
      </c>
    </row>
    <row r="377" spans="1:4" ht="12.75" customHeight="1">
      <c r="A377" s="909" t="s">
        <v>1268</v>
      </c>
      <c r="B377" s="914" t="s">
        <v>1594</v>
      </c>
      <c r="C377" s="915">
        <v>1700</v>
      </c>
      <c r="D377" s="869">
        <v>0</v>
      </c>
    </row>
    <row r="378" spans="1:4" ht="12.75" customHeight="1">
      <c r="A378" s="911" t="s">
        <v>1397</v>
      </c>
      <c r="B378" s="914" t="s">
        <v>1594</v>
      </c>
      <c r="C378" s="915">
        <v>3428</v>
      </c>
      <c r="D378" s="869">
        <v>1714</v>
      </c>
    </row>
    <row r="379" spans="1:4" ht="12.75" customHeight="1">
      <c r="A379" s="911" t="s">
        <v>170</v>
      </c>
      <c r="B379" s="914" t="s">
        <v>1594</v>
      </c>
      <c r="C379" s="915">
        <v>32750</v>
      </c>
      <c r="D379" s="869">
        <v>16375</v>
      </c>
    </row>
    <row r="380" spans="1:4" ht="12.75" customHeight="1">
      <c r="A380" s="911" t="s">
        <v>1398</v>
      </c>
      <c r="B380" s="914" t="s">
        <v>1594</v>
      </c>
      <c r="C380" s="915">
        <v>21589</v>
      </c>
      <c r="D380" s="869">
        <v>0</v>
      </c>
    </row>
    <row r="381" spans="1:4" ht="12.75" customHeight="1">
      <c r="A381" s="909" t="s">
        <v>215</v>
      </c>
      <c r="B381" s="914" t="s">
        <v>1594</v>
      </c>
      <c r="C381" s="915">
        <v>1700</v>
      </c>
      <c r="D381" s="869">
        <v>850</v>
      </c>
    </row>
    <row r="382" spans="1:4" ht="12.75" customHeight="1">
      <c r="A382" s="911" t="s">
        <v>1399</v>
      </c>
      <c r="B382" s="914" t="s">
        <v>1594</v>
      </c>
      <c r="C382" s="915">
        <v>1600</v>
      </c>
      <c r="D382" s="869">
        <v>300</v>
      </c>
    </row>
    <row r="383" spans="1:4" ht="12.75" customHeight="1">
      <c r="A383" s="911" t="s">
        <v>1400</v>
      </c>
      <c r="B383" s="914" t="s">
        <v>1594</v>
      </c>
      <c r="C383" s="915">
        <v>4300</v>
      </c>
      <c r="D383" s="869">
        <v>2150</v>
      </c>
    </row>
    <row r="384" spans="1:4" ht="12.75" customHeight="1">
      <c r="A384" s="911" t="s">
        <v>1233</v>
      </c>
      <c r="B384" s="914" t="s">
        <v>1594</v>
      </c>
      <c r="C384" s="915">
        <v>2000</v>
      </c>
      <c r="D384" s="869">
        <v>1000</v>
      </c>
    </row>
    <row r="385" spans="1:4" ht="12.75" customHeight="1">
      <c r="A385" s="911" t="s">
        <v>1401</v>
      </c>
      <c r="B385" s="914" t="s">
        <v>1594</v>
      </c>
      <c r="C385" s="915">
        <v>1200</v>
      </c>
      <c r="D385" s="869">
        <v>0</v>
      </c>
    </row>
    <row r="386" spans="1:4" ht="12.75" customHeight="1">
      <c r="A386" s="911" t="s">
        <v>1402</v>
      </c>
      <c r="B386" s="914" t="s">
        <v>1594</v>
      </c>
      <c r="C386" s="915">
        <v>1010</v>
      </c>
      <c r="D386" s="869">
        <v>505</v>
      </c>
    </row>
    <row r="387" spans="1:4" ht="12.75" customHeight="1">
      <c r="A387" s="909" t="s">
        <v>1403</v>
      </c>
      <c r="B387" s="914" t="s">
        <v>1594</v>
      </c>
      <c r="C387" s="915">
        <v>21250</v>
      </c>
      <c r="D387" s="869">
        <v>0</v>
      </c>
    </row>
    <row r="388" spans="1:4" ht="12.75" customHeight="1">
      <c r="A388" s="911" t="s">
        <v>217</v>
      </c>
      <c r="B388" s="914" t="s">
        <v>1594</v>
      </c>
      <c r="C388" s="915">
        <v>15470</v>
      </c>
      <c r="D388" s="869">
        <v>1485</v>
      </c>
    </row>
    <row r="389" spans="1:4" ht="12.75" customHeight="1">
      <c r="A389" s="911" t="s">
        <v>218</v>
      </c>
      <c r="B389" s="914" t="s">
        <v>1594</v>
      </c>
      <c r="C389" s="915">
        <v>32200</v>
      </c>
      <c r="D389" s="869">
        <v>3100</v>
      </c>
    </row>
    <row r="390" spans="1:4" ht="12.75" customHeight="1">
      <c r="A390" s="911" t="s">
        <v>171</v>
      </c>
      <c r="B390" s="914" t="s">
        <v>1594</v>
      </c>
      <c r="C390" s="915">
        <v>13000</v>
      </c>
      <c r="D390" s="869">
        <v>6500</v>
      </c>
    </row>
    <row r="391" spans="1:4" ht="12.75" customHeight="1">
      <c r="A391" s="911" t="s">
        <v>1404</v>
      </c>
      <c r="B391" s="914" t="s">
        <v>1594</v>
      </c>
      <c r="C391" s="915">
        <v>3950</v>
      </c>
      <c r="D391" s="869">
        <v>1975</v>
      </c>
    </row>
    <row r="392" spans="1:4" ht="12.75" customHeight="1">
      <c r="A392" s="911" t="s">
        <v>1405</v>
      </c>
      <c r="B392" s="914" t="s">
        <v>1594</v>
      </c>
      <c r="C392" s="915">
        <v>92712</v>
      </c>
      <c r="D392" s="869">
        <v>46356</v>
      </c>
    </row>
    <row r="393" spans="1:4" ht="12.75" customHeight="1">
      <c r="A393" s="911" t="s">
        <v>1406</v>
      </c>
      <c r="B393" s="914" t="s">
        <v>1594</v>
      </c>
      <c r="C393" s="915">
        <v>7000</v>
      </c>
      <c r="D393" s="869">
        <v>3500</v>
      </c>
    </row>
    <row r="394" spans="1:4" ht="12.75" customHeight="1">
      <c r="A394" s="909" t="s">
        <v>1407</v>
      </c>
      <c r="B394" s="914" t="s">
        <v>1594</v>
      </c>
      <c r="C394" s="915">
        <v>3200</v>
      </c>
      <c r="D394" s="869">
        <v>800</v>
      </c>
    </row>
    <row r="395" spans="1:4" ht="12.75" customHeight="1">
      <c r="A395" s="911" t="s">
        <v>1408</v>
      </c>
      <c r="B395" s="914" t="s">
        <v>1594</v>
      </c>
      <c r="C395" s="915">
        <v>2000</v>
      </c>
      <c r="D395" s="869">
        <v>0</v>
      </c>
    </row>
    <row r="396" spans="1:4" ht="12.75" customHeight="1">
      <c r="A396" s="911" t="s">
        <v>1409</v>
      </c>
      <c r="B396" s="914" t="s">
        <v>1594</v>
      </c>
      <c r="C396" s="915">
        <v>10050</v>
      </c>
      <c r="D396" s="869">
        <v>0</v>
      </c>
    </row>
    <row r="397" spans="1:4" ht="12.75" customHeight="1">
      <c r="A397" s="909" t="s">
        <v>1410</v>
      </c>
      <c r="B397" s="914" t="s">
        <v>1594</v>
      </c>
      <c r="C397" s="915">
        <v>5330</v>
      </c>
      <c r="D397" s="869">
        <v>1375</v>
      </c>
    </row>
    <row r="398" spans="1:4" ht="12.75" customHeight="1">
      <c r="A398" s="909" t="s">
        <v>172</v>
      </c>
      <c r="B398" s="914" t="s">
        <v>1594</v>
      </c>
      <c r="C398" s="915">
        <v>2000</v>
      </c>
      <c r="D398" s="869">
        <v>0</v>
      </c>
    </row>
    <row r="399" spans="1:4" ht="12.75" customHeight="1">
      <c r="A399" s="911" t="s">
        <v>1411</v>
      </c>
      <c r="B399" s="914" t="s">
        <v>1594</v>
      </c>
      <c r="C399" s="915">
        <v>2700</v>
      </c>
      <c r="D399" s="869">
        <v>1350</v>
      </c>
    </row>
    <row r="400" spans="1:4" ht="12.75" customHeight="1">
      <c r="A400" s="909" t="s">
        <v>220</v>
      </c>
      <c r="B400" s="914" t="s">
        <v>1594</v>
      </c>
      <c r="C400" s="915">
        <v>9480</v>
      </c>
      <c r="D400" s="869">
        <v>1680</v>
      </c>
    </row>
    <row r="401" spans="1:4" ht="12.75" customHeight="1">
      <c r="A401" s="911" t="s">
        <v>1412</v>
      </c>
      <c r="B401" s="914" t="s">
        <v>1594</v>
      </c>
      <c r="C401" s="915">
        <v>5940</v>
      </c>
      <c r="D401" s="869">
        <v>2970</v>
      </c>
    </row>
    <row r="402" spans="1:4" ht="12.75" customHeight="1">
      <c r="A402" s="911" t="s">
        <v>1413</v>
      </c>
      <c r="B402" s="914" t="s">
        <v>1594</v>
      </c>
      <c r="C402" s="915">
        <v>910</v>
      </c>
      <c r="D402" s="869">
        <v>455</v>
      </c>
    </row>
    <row r="403" spans="1:4" ht="12.75" customHeight="1">
      <c r="A403" s="911" t="s">
        <v>1414</v>
      </c>
      <c r="B403" s="914" t="s">
        <v>1594</v>
      </c>
      <c r="C403" s="915">
        <v>1000</v>
      </c>
      <c r="D403" s="869">
        <v>0</v>
      </c>
    </row>
    <row r="404" spans="1:4" ht="12.75" customHeight="1">
      <c r="A404" s="911" t="s">
        <v>1415</v>
      </c>
      <c r="B404" s="914" t="s">
        <v>1594</v>
      </c>
      <c r="C404" s="915">
        <v>1200</v>
      </c>
      <c r="D404" s="869">
        <v>600</v>
      </c>
    </row>
    <row r="405" spans="1:4" ht="12.75" customHeight="1">
      <c r="A405" s="911" t="s">
        <v>1416</v>
      </c>
      <c r="B405" s="914" t="s">
        <v>1594</v>
      </c>
      <c r="C405" s="915">
        <v>2000</v>
      </c>
      <c r="D405" s="869">
        <v>0</v>
      </c>
    </row>
    <row r="406" spans="1:4" ht="12.75" customHeight="1">
      <c r="A406" s="911" t="s">
        <v>1417</v>
      </c>
      <c r="B406" s="914" t="s">
        <v>1594</v>
      </c>
      <c r="C406" s="915">
        <v>664</v>
      </c>
      <c r="D406" s="869">
        <v>0</v>
      </c>
    </row>
    <row r="407" spans="1:4" ht="12.75" customHeight="1">
      <c r="A407" s="909" t="s">
        <v>173</v>
      </c>
      <c r="B407" s="914" t="s">
        <v>1594</v>
      </c>
      <c r="C407" s="915">
        <v>9398</v>
      </c>
      <c r="D407" s="869">
        <v>2453</v>
      </c>
    </row>
    <row r="408" spans="1:4" ht="12.75" customHeight="1">
      <c r="A408" s="911" t="s">
        <v>1418</v>
      </c>
      <c r="B408" s="914" t="s">
        <v>1594</v>
      </c>
      <c r="C408" s="915">
        <v>400</v>
      </c>
      <c r="D408" s="869">
        <v>200</v>
      </c>
    </row>
    <row r="409" spans="1:4" ht="12.75" customHeight="1">
      <c r="A409" s="909" t="s">
        <v>221</v>
      </c>
      <c r="B409" s="914" t="s">
        <v>1594</v>
      </c>
      <c r="C409" s="915">
        <v>7300</v>
      </c>
      <c r="D409" s="869">
        <v>1500</v>
      </c>
    </row>
    <row r="410" spans="1:4" ht="12.75" customHeight="1">
      <c r="A410" s="911" t="s">
        <v>1419</v>
      </c>
      <c r="B410" s="914" t="s">
        <v>1594</v>
      </c>
      <c r="C410" s="915">
        <v>10620</v>
      </c>
      <c r="D410" s="869">
        <v>4410</v>
      </c>
    </row>
    <row r="411" spans="1:4" ht="12.75" customHeight="1">
      <c r="A411" s="909" t="s">
        <v>1420</v>
      </c>
      <c r="B411" s="914" t="s">
        <v>1594</v>
      </c>
      <c r="C411" s="915">
        <v>27450</v>
      </c>
      <c r="D411" s="869">
        <v>0</v>
      </c>
    </row>
    <row r="412" spans="1:4" ht="12.75" customHeight="1">
      <c r="A412" s="911" t="s">
        <v>1421</v>
      </c>
      <c r="B412" s="914" t="s">
        <v>1594</v>
      </c>
      <c r="C412" s="915">
        <v>1500</v>
      </c>
      <c r="D412" s="869">
        <v>0</v>
      </c>
    </row>
    <row r="413" spans="1:4" ht="12.75" customHeight="1">
      <c r="A413" s="909" t="s">
        <v>1422</v>
      </c>
      <c r="B413" s="914" t="s">
        <v>1594</v>
      </c>
      <c r="C413" s="915">
        <v>66487</v>
      </c>
      <c r="D413" s="869">
        <v>0</v>
      </c>
    </row>
    <row r="414" spans="1:4" ht="12.75" customHeight="1">
      <c r="A414" s="911" t="s">
        <v>174</v>
      </c>
      <c r="B414" s="914" t="s">
        <v>1594</v>
      </c>
      <c r="C414" s="915">
        <v>2000</v>
      </c>
      <c r="D414" s="869">
        <v>2000</v>
      </c>
    </row>
    <row r="415" spans="1:4" ht="12.75" customHeight="1">
      <c r="A415" s="911" t="s">
        <v>1423</v>
      </c>
      <c r="B415" s="914" t="s">
        <v>1594</v>
      </c>
      <c r="C415" s="915">
        <v>5975</v>
      </c>
      <c r="D415" s="869">
        <v>5975</v>
      </c>
    </row>
    <row r="416" spans="1:4" ht="12.75" customHeight="1">
      <c r="A416" s="911" t="s">
        <v>222</v>
      </c>
      <c r="B416" s="914" t="s">
        <v>1594</v>
      </c>
      <c r="C416" s="915">
        <v>325754</v>
      </c>
      <c r="D416" s="869">
        <v>113377</v>
      </c>
    </row>
    <row r="417" spans="1:4" ht="12.75" customHeight="1">
      <c r="A417" s="909" t="s">
        <v>1424</v>
      </c>
      <c r="B417" s="914" t="s">
        <v>1594</v>
      </c>
      <c r="C417" s="915">
        <v>8000</v>
      </c>
      <c r="D417" s="869">
        <v>0</v>
      </c>
    </row>
    <row r="418" spans="1:4" ht="12.75" customHeight="1">
      <c r="A418" s="909" t="s">
        <v>1425</v>
      </c>
      <c r="B418" s="914" t="s">
        <v>1594</v>
      </c>
      <c r="C418" s="915">
        <v>1500</v>
      </c>
      <c r="D418" s="869">
        <v>250</v>
      </c>
    </row>
    <row r="419" spans="1:4" ht="12.75" customHeight="1">
      <c r="A419" s="909" t="s">
        <v>1426</v>
      </c>
      <c r="B419" s="914" t="s">
        <v>1594</v>
      </c>
      <c r="C419" s="915">
        <v>9162</v>
      </c>
      <c r="D419" s="869">
        <v>0</v>
      </c>
    </row>
    <row r="420" spans="1:4" ht="12.75" customHeight="1">
      <c r="A420" s="909" t="s">
        <v>1427</v>
      </c>
      <c r="B420" s="914" t="s">
        <v>1594</v>
      </c>
      <c r="C420" s="915">
        <v>7200</v>
      </c>
      <c r="D420" s="869">
        <v>0</v>
      </c>
    </row>
    <row r="421" spans="1:4" ht="12.75" customHeight="1">
      <c r="A421" s="909" t="s">
        <v>175</v>
      </c>
      <c r="B421" s="914" t="s">
        <v>1594</v>
      </c>
      <c r="C421" s="915">
        <v>64430</v>
      </c>
      <c r="D421" s="869">
        <v>24855</v>
      </c>
    </row>
    <row r="422" spans="1:4" ht="12.75" customHeight="1">
      <c r="A422" s="911" t="s">
        <v>1428</v>
      </c>
      <c r="B422" s="914" t="s">
        <v>1594</v>
      </c>
      <c r="C422" s="915">
        <v>16000</v>
      </c>
      <c r="D422" s="869">
        <v>8000</v>
      </c>
    </row>
    <row r="423" spans="1:4" ht="12.75" customHeight="1">
      <c r="A423" s="911" t="s">
        <v>1269</v>
      </c>
      <c r="B423" s="914" t="s">
        <v>1594</v>
      </c>
      <c r="C423" s="915">
        <v>600</v>
      </c>
      <c r="D423" s="869">
        <v>300</v>
      </c>
    </row>
    <row r="424" spans="1:4" ht="12.75" customHeight="1">
      <c r="A424" s="911" t="s">
        <v>223</v>
      </c>
      <c r="B424" s="914" t="s">
        <v>1594</v>
      </c>
      <c r="C424" s="915">
        <v>5000</v>
      </c>
      <c r="D424" s="869">
        <v>750</v>
      </c>
    </row>
    <row r="425" spans="1:4" ht="12.75" customHeight="1">
      <c r="A425" s="911" t="s">
        <v>1429</v>
      </c>
      <c r="B425" s="914" t="s">
        <v>1594</v>
      </c>
      <c r="C425" s="915">
        <v>4211</v>
      </c>
      <c r="D425" s="869">
        <v>0</v>
      </c>
    </row>
    <row r="426" spans="1:4" ht="12.75" customHeight="1">
      <c r="A426" s="909" t="s">
        <v>224</v>
      </c>
      <c r="B426" s="914" t="s">
        <v>1594</v>
      </c>
      <c r="C426" s="915">
        <v>7748</v>
      </c>
      <c r="D426" s="869">
        <v>0</v>
      </c>
    </row>
    <row r="427" spans="1:4" ht="12.75" customHeight="1">
      <c r="A427" s="909" t="s">
        <v>225</v>
      </c>
      <c r="B427" s="914" t="s">
        <v>1594</v>
      </c>
      <c r="C427" s="915">
        <v>5640</v>
      </c>
      <c r="D427" s="869">
        <v>0</v>
      </c>
    </row>
    <row r="428" spans="1:4" ht="12.75" customHeight="1">
      <c r="A428" s="909" t="s">
        <v>1430</v>
      </c>
      <c r="B428" s="914" t="s">
        <v>1594</v>
      </c>
      <c r="C428" s="915">
        <v>1900</v>
      </c>
      <c r="D428" s="869">
        <v>650</v>
      </c>
    </row>
    <row r="429" spans="1:4" ht="12.75" customHeight="1">
      <c r="A429" s="911" t="s">
        <v>226</v>
      </c>
      <c r="B429" s="914" t="s">
        <v>1594</v>
      </c>
      <c r="C429" s="915">
        <v>53000</v>
      </c>
      <c r="D429" s="869">
        <v>0</v>
      </c>
    </row>
    <row r="430" spans="1:4" ht="12.75" customHeight="1">
      <c r="A430" s="911" t="s">
        <v>1431</v>
      </c>
      <c r="B430" s="914" t="s">
        <v>1594</v>
      </c>
      <c r="C430" s="915">
        <v>7480</v>
      </c>
      <c r="D430" s="869">
        <v>0</v>
      </c>
    </row>
    <row r="431" spans="1:4" ht="12.75" customHeight="1">
      <c r="A431" s="911" t="s">
        <v>1270</v>
      </c>
      <c r="B431" s="914" t="s">
        <v>1594</v>
      </c>
      <c r="C431" s="915">
        <v>11480</v>
      </c>
      <c r="D431" s="869">
        <v>2900</v>
      </c>
    </row>
    <row r="432" spans="1:4" ht="12.75" customHeight="1">
      <c r="A432" s="911" t="s">
        <v>227</v>
      </c>
      <c r="B432" s="914" t="s">
        <v>1594</v>
      </c>
      <c r="C432" s="915">
        <v>31600</v>
      </c>
      <c r="D432" s="869">
        <v>13000</v>
      </c>
    </row>
    <row r="433" spans="1:4" ht="12.75" customHeight="1">
      <c r="A433" s="909" t="s">
        <v>1432</v>
      </c>
      <c r="B433" s="914" t="s">
        <v>1594</v>
      </c>
      <c r="C433" s="915">
        <v>10240</v>
      </c>
      <c r="D433" s="869">
        <v>0</v>
      </c>
    </row>
    <row r="434" spans="1:4" ht="12.75" customHeight="1">
      <c r="A434" s="911" t="s">
        <v>1433</v>
      </c>
      <c r="B434" s="914" t="s">
        <v>1594</v>
      </c>
      <c r="C434" s="915">
        <v>1000</v>
      </c>
      <c r="D434" s="869">
        <v>500</v>
      </c>
    </row>
    <row r="435" spans="1:4" ht="12.75" customHeight="1">
      <c r="A435" s="911" t="s">
        <v>1434</v>
      </c>
      <c r="B435" s="914" t="s">
        <v>1594</v>
      </c>
      <c r="C435" s="915">
        <v>1350</v>
      </c>
      <c r="D435" s="869">
        <v>0</v>
      </c>
    </row>
    <row r="436" spans="1:4" ht="12.75" customHeight="1">
      <c r="A436" s="909" t="s">
        <v>1435</v>
      </c>
      <c r="B436" s="914" t="s">
        <v>1594</v>
      </c>
      <c r="C436" s="915">
        <v>3800</v>
      </c>
      <c r="D436" s="869">
        <v>0</v>
      </c>
    </row>
    <row r="437" spans="1:4" ht="12.75" customHeight="1">
      <c r="A437" s="911" t="s">
        <v>176</v>
      </c>
      <c r="B437" s="914" t="s">
        <v>1594</v>
      </c>
      <c r="C437" s="915">
        <v>15900</v>
      </c>
      <c r="D437" s="869">
        <v>3200</v>
      </c>
    </row>
    <row r="438" spans="1:4" ht="12.75" customHeight="1">
      <c r="A438" s="909" t="s">
        <v>1436</v>
      </c>
      <c r="B438" s="914" t="s">
        <v>1594</v>
      </c>
      <c r="C438" s="915">
        <v>7726</v>
      </c>
      <c r="D438" s="869">
        <v>0</v>
      </c>
    </row>
    <row r="439" spans="1:4" ht="12.75" customHeight="1">
      <c r="A439" s="909" t="s">
        <v>1437</v>
      </c>
      <c r="B439" s="914" t="s">
        <v>1594</v>
      </c>
      <c r="C439" s="915">
        <v>27088</v>
      </c>
      <c r="D439" s="869">
        <v>0</v>
      </c>
    </row>
    <row r="440" spans="1:4" ht="12.75" customHeight="1">
      <c r="A440" s="911" t="s">
        <v>1438</v>
      </c>
      <c r="B440" s="914" t="s">
        <v>1594</v>
      </c>
      <c r="C440" s="915">
        <v>530</v>
      </c>
      <c r="D440" s="869">
        <v>265</v>
      </c>
    </row>
    <row r="441" spans="1:4" ht="12.75" customHeight="1">
      <c r="A441" s="909" t="s">
        <v>1439</v>
      </c>
      <c r="B441" s="914" t="s">
        <v>1594</v>
      </c>
      <c r="C441" s="915">
        <v>3600</v>
      </c>
      <c r="D441" s="869">
        <v>600</v>
      </c>
    </row>
    <row r="442" spans="1:4" ht="12.75" customHeight="1">
      <c r="A442" s="911" t="s">
        <v>1440</v>
      </c>
      <c r="B442" s="914" t="s">
        <v>1594</v>
      </c>
      <c r="C442" s="915">
        <v>9600</v>
      </c>
      <c r="D442" s="869">
        <v>3300</v>
      </c>
    </row>
    <row r="443" spans="1:4" ht="12.75" customHeight="1">
      <c r="A443" s="909" t="s">
        <v>1235</v>
      </c>
      <c r="B443" s="914" t="s">
        <v>1594</v>
      </c>
      <c r="C443" s="915">
        <v>4200</v>
      </c>
      <c r="D443" s="869">
        <v>0</v>
      </c>
    </row>
    <row r="444" spans="1:4" ht="12.75" customHeight="1">
      <c r="A444" s="911" t="s">
        <v>1441</v>
      </c>
      <c r="B444" s="914" t="s">
        <v>1594</v>
      </c>
      <c r="C444" s="915">
        <v>7290</v>
      </c>
      <c r="D444" s="869">
        <v>3645</v>
      </c>
    </row>
    <row r="445" spans="1:4" ht="12.75" customHeight="1">
      <c r="A445" s="911" t="s">
        <v>1234</v>
      </c>
      <c r="B445" s="914" t="s">
        <v>1594</v>
      </c>
      <c r="C445" s="915">
        <v>1070</v>
      </c>
      <c r="D445" s="869">
        <v>0</v>
      </c>
    </row>
    <row r="446" spans="1:4" ht="12.75" customHeight="1">
      <c r="A446" s="909" t="s">
        <v>1442</v>
      </c>
      <c r="B446" s="914" t="s">
        <v>1594</v>
      </c>
      <c r="C446" s="915">
        <v>8000</v>
      </c>
      <c r="D446" s="869">
        <v>0</v>
      </c>
    </row>
    <row r="447" spans="1:4" ht="12.75" customHeight="1">
      <c r="A447" s="909" t="s">
        <v>1443</v>
      </c>
      <c r="B447" s="914" t="s">
        <v>1594</v>
      </c>
      <c r="C447" s="915">
        <v>5642</v>
      </c>
      <c r="D447" s="869">
        <v>1467</v>
      </c>
    </row>
    <row r="448" spans="1:4" ht="12.75" customHeight="1">
      <c r="A448" s="911" t="s">
        <v>1444</v>
      </c>
      <c r="B448" s="914" t="s">
        <v>1594</v>
      </c>
      <c r="C448" s="915">
        <v>3000</v>
      </c>
      <c r="D448" s="869">
        <v>1500</v>
      </c>
    </row>
    <row r="449" spans="1:4" ht="12.75" customHeight="1">
      <c r="A449" s="911" t="s">
        <v>1445</v>
      </c>
      <c r="B449" s="914" t="s">
        <v>1594</v>
      </c>
      <c r="C449" s="915">
        <v>3000</v>
      </c>
      <c r="D449" s="869">
        <v>0</v>
      </c>
    </row>
    <row r="450" spans="1:4" ht="12.75" customHeight="1">
      <c r="A450" s="909" t="s">
        <v>1446</v>
      </c>
      <c r="B450" s="914" t="s">
        <v>1594</v>
      </c>
      <c r="C450" s="915">
        <v>750</v>
      </c>
      <c r="D450" s="869">
        <v>125</v>
      </c>
    </row>
    <row r="451" spans="1:4" ht="12.75" customHeight="1">
      <c r="A451" s="911" t="s">
        <v>1447</v>
      </c>
      <c r="B451" s="914" t="s">
        <v>1594</v>
      </c>
      <c r="C451" s="915">
        <v>2000</v>
      </c>
      <c r="D451" s="869">
        <v>1000</v>
      </c>
    </row>
    <row r="452" spans="1:4" ht="12.75" customHeight="1">
      <c r="A452" s="909" t="s">
        <v>1448</v>
      </c>
      <c r="B452" s="914" t="s">
        <v>1594</v>
      </c>
      <c r="C452" s="915">
        <v>6120</v>
      </c>
      <c r="D452" s="869">
        <v>0</v>
      </c>
    </row>
    <row r="453" spans="1:4" ht="12.75" customHeight="1">
      <c r="A453" s="911" t="s">
        <v>1449</v>
      </c>
      <c r="B453" s="914" t="s">
        <v>1594</v>
      </c>
      <c r="C453" s="915">
        <v>99320</v>
      </c>
      <c r="D453" s="869">
        <v>38160</v>
      </c>
    </row>
    <row r="454" spans="1:4" ht="12.75" customHeight="1">
      <c r="A454" s="911" t="s">
        <v>1450</v>
      </c>
      <c r="B454" s="914" t="s">
        <v>1594</v>
      </c>
      <c r="C454" s="915">
        <v>9400</v>
      </c>
      <c r="D454" s="869">
        <v>0</v>
      </c>
    </row>
    <row r="455" spans="1:4" ht="12.75" customHeight="1">
      <c r="A455" s="909" t="s">
        <v>1451</v>
      </c>
      <c r="B455" s="914" t="s">
        <v>1594</v>
      </c>
      <c r="C455" s="915">
        <v>2826</v>
      </c>
      <c r="D455" s="869">
        <v>471</v>
      </c>
    </row>
    <row r="456" spans="1:4" ht="12.75" customHeight="1">
      <c r="A456" s="909" t="s">
        <v>1452</v>
      </c>
      <c r="B456" s="914" t="s">
        <v>1594</v>
      </c>
      <c r="C456" s="915">
        <v>4490</v>
      </c>
      <c r="D456" s="869">
        <v>750</v>
      </c>
    </row>
    <row r="457" spans="1:4" ht="12.75" customHeight="1">
      <c r="A457" s="911" t="s">
        <v>1453</v>
      </c>
      <c r="B457" s="914" t="s">
        <v>1594</v>
      </c>
      <c r="C457" s="915">
        <v>920</v>
      </c>
      <c r="D457" s="869">
        <v>0</v>
      </c>
    </row>
    <row r="458" spans="1:4" ht="12.75" customHeight="1">
      <c r="A458" s="911" t="s">
        <v>1454</v>
      </c>
      <c r="B458" s="914" t="s">
        <v>1594</v>
      </c>
      <c r="C458" s="915">
        <v>3870</v>
      </c>
      <c r="D458" s="869">
        <v>1935</v>
      </c>
    </row>
    <row r="459" spans="1:4" ht="12.75" customHeight="1">
      <c r="A459" s="911" t="s">
        <v>1455</v>
      </c>
      <c r="B459" s="914" t="s">
        <v>1594</v>
      </c>
      <c r="C459" s="915">
        <v>1000</v>
      </c>
      <c r="D459" s="869">
        <v>500</v>
      </c>
    </row>
    <row r="460" spans="1:4" ht="12.75" customHeight="1">
      <c r="A460" s="911" t="s">
        <v>1456</v>
      </c>
      <c r="B460" s="914" t="s">
        <v>1594</v>
      </c>
      <c r="C460" s="915">
        <v>2076</v>
      </c>
      <c r="D460" s="869">
        <v>1038</v>
      </c>
    </row>
    <row r="461" spans="1:4" ht="12.75" customHeight="1">
      <c r="A461" s="911" t="s">
        <v>177</v>
      </c>
      <c r="B461" s="914" t="s">
        <v>1594</v>
      </c>
      <c r="C461" s="915">
        <v>5335</v>
      </c>
      <c r="D461" s="869">
        <v>0</v>
      </c>
    </row>
    <row r="462" spans="1:4" ht="12.75" customHeight="1">
      <c r="A462" s="911" t="s">
        <v>1457</v>
      </c>
      <c r="B462" s="914" t="s">
        <v>1594</v>
      </c>
      <c r="C462" s="915">
        <v>3800</v>
      </c>
      <c r="D462" s="869">
        <v>1900</v>
      </c>
    </row>
    <row r="463" spans="1:4" ht="12.75" customHeight="1">
      <c r="A463" s="911" t="s">
        <v>1458</v>
      </c>
      <c r="B463" s="914" t="s">
        <v>1594</v>
      </c>
      <c r="C463" s="915">
        <v>2250</v>
      </c>
      <c r="D463" s="869">
        <v>1125</v>
      </c>
    </row>
    <row r="464" spans="1:4" ht="12.75" customHeight="1">
      <c r="A464" s="911" t="s">
        <v>1459</v>
      </c>
      <c r="B464" s="914" t="s">
        <v>1594</v>
      </c>
      <c r="C464" s="915">
        <v>900</v>
      </c>
      <c r="D464" s="869">
        <v>450</v>
      </c>
    </row>
    <row r="465" spans="1:4" ht="12.75" customHeight="1">
      <c r="A465" s="911" t="s">
        <v>1460</v>
      </c>
      <c r="B465" s="914" t="s">
        <v>1594</v>
      </c>
      <c r="C465" s="915">
        <v>2200</v>
      </c>
      <c r="D465" s="869">
        <v>1100</v>
      </c>
    </row>
    <row r="466" spans="1:4" ht="12.75" customHeight="1">
      <c r="A466" s="909" t="s">
        <v>1461</v>
      </c>
      <c r="B466" s="914" t="s">
        <v>1594</v>
      </c>
      <c r="C466" s="915">
        <v>11276</v>
      </c>
      <c r="D466" s="869">
        <v>0</v>
      </c>
    </row>
    <row r="467" spans="1:4" ht="12.75" customHeight="1">
      <c r="A467" s="911" t="s">
        <v>1462</v>
      </c>
      <c r="B467" s="914" t="s">
        <v>1594</v>
      </c>
      <c r="C467" s="915">
        <v>10140</v>
      </c>
      <c r="D467" s="869">
        <v>3445</v>
      </c>
    </row>
    <row r="468" spans="1:4" ht="12.75" customHeight="1">
      <c r="A468" s="909" t="s">
        <v>1463</v>
      </c>
      <c r="B468" s="914" t="s">
        <v>1594</v>
      </c>
      <c r="C468" s="915">
        <v>5700</v>
      </c>
      <c r="D468" s="869">
        <v>2100</v>
      </c>
    </row>
    <row r="469" spans="1:4" ht="12.75" customHeight="1">
      <c r="A469" s="911" t="s">
        <v>1464</v>
      </c>
      <c r="B469" s="914" t="s">
        <v>1594</v>
      </c>
      <c r="C469" s="915">
        <v>1600</v>
      </c>
      <c r="D469" s="869">
        <v>0</v>
      </c>
    </row>
    <row r="470" spans="1:4" ht="12.75" customHeight="1">
      <c r="A470" s="911" t="s">
        <v>1465</v>
      </c>
      <c r="B470" s="914" t="s">
        <v>1594</v>
      </c>
      <c r="C470" s="915">
        <v>810</v>
      </c>
      <c r="D470" s="869">
        <v>405</v>
      </c>
    </row>
    <row r="471" spans="1:4" ht="12.75" customHeight="1">
      <c r="A471" s="909" t="s">
        <v>1466</v>
      </c>
      <c r="B471" s="914" t="s">
        <v>1594</v>
      </c>
      <c r="C471" s="915">
        <v>2580</v>
      </c>
      <c r="D471" s="869">
        <v>0</v>
      </c>
    </row>
    <row r="472" spans="1:4" ht="12.75" customHeight="1">
      <c r="A472" s="911" t="s">
        <v>1467</v>
      </c>
      <c r="B472" s="914" t="s">
        <v>1594</v>
      </c>
      <c r="C472" s="915">
        <v>992</v>
      </c>
      <c r="D472" s="869">
        <v>0</v>
      </c>
    </row>
    <row r="473" spans="1:4" ht="12.75" customHeight="1">
      <c r="A473" s="909" t="s">
        <v>1468</v>
      </c>
      <c r="B473" s="914" t="s">
        <v>1594</v>
      </c>
      <c r="C473" s="915">
        <v>106540</v>
      </c>
      <c r="D473" s="869">
        <v>0</v>
      </c>
    </row>
    <row r="474" spans="1:4" ht="12.75" customHeight="1">
      <c r="A474" s="911" t="s">
        <v>1255</v>
      </c>
      <c r="B474" s="914" t="s">
        <v>1594</v>
      </c>
      <c r="C474" s="915">
        <v>56470</v>
      </c>
      <c r="D474" s="869">
        <v>0</v>
      </c>
    </row>
    <row r="475" spans="1:4" ht="12.75" customHeight="1">
      <c r="A475" s="911" t="s">
        <v>1273</v>
      </c>
      <c r="B475" s="914" t="s">
        <v>1594</v>
      </c>
      <c r="C475" s="915">
        <v>7331</v>
      </c>
      <c r="D475" s="869">
        <v>0</v>
      </c>
    </row>
    <row r="476" spans="1:4" ht="12.75" customHeight="1">
      <c r="A476" s="909" t="s">
        <v>1469</v>
      </c>
      <c r="B476" s="914" t="s">
        <v>1594</v>
      </c>
      <c r="C476" s="915">
        <v>4000</v>
      </c>
      <c r="D476" s="869">
        <v>2000</v>
      </c>
    </row>
    <row r="477" spans="1:4" ht="12.75" customHeight="1">
      <c r="A477" s="909" t="s">
        <v>1470</v>
      </c>
      <c r="B477" s="914" t="s">
        <v>1594</v>
      </c>
      <c r="C477" s="915">
        <v>1500</v>
      </c>
      <c r="D477" s="869">
        <v>0</v>
      </c>
    </row>
    <row r="478" spans="1:4" ht="12.75" customHeight="1">
      <c r="A478" s="909" t="s">
        <v>1471</v>
      </c>
      <c r="B478" s="914" t="s">
        <v>1594</v>
      </c>
      <c r="C478" s="915">
        <v>3600</v>
      </c>
      <c r="D478" s="869">
        <v>400</v>
      </c>
    </row>
    <row r="479" spans="1:4" ht="12.75" customHeight="1">
      <c r="A479" s="909" t="s">
        <v>1236</v>
      </c>
      <c r="B479" s="914" t="s">
        <v>1594</v>
      </c>
      <c r="C479" s="915">
        <v>13311</v>
      </c>
      <c r="D479" s="869">
        <v>0</v>
      </c>
    </row>
    <row r="480" spans="1:4" ht="12.75" customHeight="1">
      <c r="A480" s="911" t="s">
        <v>1472</v>
      </c>
      <c r="B480" s="914" t="s">
        <v>1594</v>
      </c>
      <c r="C480" s="915">
        <v>1500</v>
      </c>
      <c r="D480" s="869">
        <v>750</v>
      </c>
    </row>
    <row r="481" spans="1:4" ht="12.75" customHeight="1">
      <c r="A481" s="911" t="s">
        <v>1473</v>
      </c>
      <c r="B481" s="914" t="s">
        <v>1594</v>
      </c>
      <c r="C481" s="915">
        <v>2818</v>
      </c>
      <c r="D481" s="869">
        <v>1909</v>
      </c>
    </row>
    <row r="482" spans="1:4" ht="12.75" customHeight="1">
      <c r="A482" s="909" t="s">
        <v>228</v>
      </c>
      <c r="B482" s="914" t="s">
        <v>1594</v>
      </c>
      <c r="C482" s="915">
        <v>21816</v>
      </c>
      <c r="D482" s="869">
        <v>0</v>
      </c>
    </row>
    <row r="483" spans="1:4" ht="12.75" customHeight="1">
      <c r="A483" s="911" t="s">
        <v>1474</v>
      </c>
      <c r="B483" s="914" t="s">
        <v>1594</v>
      </c>
      <c r="C483" s="915">
        <v>647</v>
      </c>
      <c r="D483" s="869">
        <v>0</v>
      </c>
    </row>
    <row r="484" spans="1:4" ht="12.75" customHeight="1">
      <c r="A484" s="909" t="s">
        <v>1475</v>
      </c>
      <c r="B484" s="914" t="s">
        <v>1594</v>
      </c>
      <c r="C484" s="915">
        <v>2390</v>
      </c>
      <c r="D484" s="869">
        <v>0</v>
      </c>
    </row>
    <row r="485" spans="1:4" ht="12.75" customHeight="1">
      <c r="A485" s="909" t="s">
        <v>1476</v>
      </c>
      <c r="B485" s="914" t="s">
        <v>1594</v>
      </c>
      <c r="C485" s="915">
        <v>7460</v>
      </c>
      <c r="D485" s="869">
        <v>0</v>
      </c>
    </row>
    <row r="486" spans="1:4" ht="12.75" customHeight="1">
      <c r="A486" s="909" t="s">
        <v>1477</v>
      </c>
      <c r="B486" s="914" t="s">
        <v>1594</v>
      </c>
      <c r="C486" s="915">
        <v>4198</v>
      </c>
      <c r="D486" s="869">
        <v>0</v>
      </c>
    </row>
    <row r="487" spans="1:4" ht="12.75" customHeight="1">
      <c r="A487" s="911" t="s">
        <v>1478</v>
      </c>
      <c r="B487" s="914" t="s">
        <v>1594</v>
      </c>
      <c r="C487" s="915">
        <v>2750</v>
      </c>
      <c r="D487" s="869">
        <v>0</v>
      </c>
    </row>
    <row r="488" spans="1:4" ht="12.75" customHeight="1">
      <c r="A488" s="911" t="s">
        <v>1479</v>
      </c>
      <c r="B488" s="914" t="s">
        <v>1594</v>
      </c>
      <c r="C488" s="915">
        <v>1845</v>
      </c>
      <c r="D488" s="869">
        <v>560</v>
      </c>
    </row>
    <row r="489" spans="1:4" ht="12.75" customHeight="1">
      <c r="A489" s="911" t="s">
        <v>1480</v>
      </c>
      <c r="B489" s="914" t="s">
        <v>1594</v>
      </c>
      <c r="C489" s="915">
        <v>2000</v>
      </c>
      <c r="D489" s="869">
        <v>1000</v>
      </c>
    </row>
    <row r="490" spans="1:4" ht="12.75" customHeight="1">
      <c r="A490" s="909" t="s">
        <v>1275</v>
      </c>
      <c r="B490" s="914" t="s">
        <v>1594</v>
      </c>
      <c r="C490" s="915">
        <v>17405</v>
      </c>
      <c r="D490" s="869">
        <v>12005</v>
      </c>
    </row>
    <row r="491" spans="1:4" ht="12.75" customHeight="1">
      <c r="A491" s="909" t="s">
        <v>1481</v>
      </c>
      <c r="B491" s="914" t="s">
        <v>1594</v>
      </c>
      <c r="C491" s="915">
        <v>666</v>
      </c>
      <c r="D491" s="869">
        <v>111</v>
      </c>
    </row>
    <row r="492" spans="1:4" ht="12.75" customHeight="1">
      <c r="A492" s="911" t="s">
        <v>180</v>
      </c>
      <c r="B492" s="914" t="s">
        <v>1594</v>
      </c>
      <c r="C492" s="915">
        <v>142053</v>
      </c>
      <c r="D492" s="869">
        <v>32973</v>
      </c>
    </row>
    <row r="493" spans="1:4" ht="12.75" customHeight="1">
      <c r="A493" s="911" t="s">
        <v>1179</v>
      </c>
      <c r="B493" s="914" t="s">
        <v>1594</v>
      </c>
      <c r="C493" s="915">
        <v>22530</v>
      </c>
      <c r="D493" s="869">
        <v>9090</v>
      </c>
    </row>
    <row r="494" spans="1:4" ht="12.75" customHeight="1">
      <c r="A494" s="911" t="s">
        <v>1482</v>
      </c>
      <c r="B494" s="914" t="s">
        <v>1594</v>
      </c>
      <c r="C494" s="915">
        <v>1272</v>
      </c>
      <c r="D494" s="869">
        <v>636</v>
      </c>
    </row>
    <row r="495" spans="1:4" ht="12.75" customHeight="1">
      <c r="A495" s="911" t="s">
        <v>1483</v>
      </c>
      <c r="B495" s="914" t="s">
        <v>1594</v>
      </c>
      <c r="C495" s="915">
        <v>5900</v>
      </c>
      <c r="D495" s="869">
        <v>2950</v>
      </c>
    </row>
    <row r="496" spans="1:4" ht="12.75" customHeight="1">
      <c r="A496" s="911" t="s">
        <v>1484</v>
      </c>
      <c r="B496" s="914" t="s">
        <v>1594</v>
      </c>
      <c r="C496" s="915">
        <v>9959</v>
      </c>
      <c r="D496" s="869">
        <v>9959</v>
      </c>
    </row>
    <row r="497" spans="1:4" ht="12.75" customHeight="1">
      <c r="A497" s="911" t="s">
        <v>1485</v>
      </c>
      <c r="B497" s="914" t="s">
        <v>1594</v>
      </c>
      <c r="C497" s="915">
        <v>650</v>
      </c>
      <c r="D497" s="869">
        <v>325</v>
      </c>
    </row>
    <row r="498" spans="1:4" ht="12.75" customHeight="1">
      <c r="A498" s="909" t="s">
        <v>1486</v>
      </c>
      <c r="B498" s="914" t="s">
        <v>1594</v>
      </c>
      <c r="C498" s="915">
        <v>1000</v>
      </c>
      <c r="D498" s="869">
        <v>0</v>
      </c>
    </row>
    <row r="499" spans="1:4" ht="12.75" customHeight="1">
      <c r="A499" s="909" t="s">
        <v>1276</v>
      </c>
      <c r="B499" s="914" t="s">
        <v>1594</v>
      </c>
      <c r="C499" s="915">
        <v>1500</v>
      </c>
      <c r="D499" s="869">
        <v>250</v>
      </c>
    </row>
    <row r="500" spans="1:4" ht="12.75" customHeight="1">
      <c r="A500" s="909" t="s">
        <v>1487</v>
      </c>
      <c r="B500" s="914" t="s">
        <v>1594</v>
      </c>
      <c r="C500" s="915">
        <v>5240</v>
      </c>
      <c r="D500" s="869">
        <v>0</v>
      </c>
    </row>
    <row r="501" spans="1:4" ht="12.75" customHeight="1">
      <c r="A501" s="909" t="s">
        <v>1488</v>
      </c>
      <c r="B501" s="914" t="s">
        <v>1594</v>
      </c>
      <c r="C501" s="915">
        <v>7300</v>
      </c>
      <c r="D501" s="869">
        <v>0</v>
      </c>
    </row>
    <row r="502" spans="1:4" ht="12.75" customHeight="1">
      <c r="A502" s="911" t="s">
        <v>1238</v>
      </c>
      <c r="B502" s="914" t="s">
        <v>1594</v>
      </c>
      <c r="C502" s="915">
        <v>5600</v>
      </c>
      <c r="D502" s="869">
        <v>2800</v>
      </c>
    </row>
    <row r="503" spans="1:4" ht="12.75" customHeight="1">
      <c r="A503" s="911" t="s">
        <v>1489</v>
      </c>
      <c r="B503" s="914" t="s">
        <v>1594</v>
      </c>
      <c r="C503" s="915">
        <v>10630</v>
      </c>
      <c r="D503" s="869">
        <v>7562</v>
      </c>
    </row>
    <row r="504" spans="1:4" ht="12.75" customHeight="1">
      <c r="A504" s="911" t="s">
        <v>410</v>
      </c>
      <c r="B504" s="914" t="s">
        <v>1594</v>
      </c>
      <c r="C504" s="915">
        <v>25000</v>
      </c>
      <c r="D504" s="869">
        <v>12500</v>
      </c>
    </row>
    <row r="505" spans="1:4" ht="12.75" customHeight="1">
      <c r="A505" s="909" t="s">
        <v>411</v>
      </c>
      <c r="B505" s="914" t="s">
        <v>1594</v>
      </c>
      <c r="C505" s="915">
        <v>13916</v>
      </c>
      <c r="D505" s="869">
        <v>6388</v>
      </c>
    </row>
    <row r="506" spans="1:4" ht="12.75" customHeight="1">
      <c r="A506" s="911" t="s">
        <v>412</v>
      </c>
      <c r="B506" s="914" t="s">
        <v>1594</v>
      </c>
      <c r="C506" s="915">
        <v>1680</v>
      </c>
      <c r="D506" s="869">
        <v>840</v>
      </c>
    </row>
    <row r="507" spans="1:4" ht="12.75" customHeight="1">
      <c r="A507" s="909" t="s">
        <v>413</v>
      </c>
      <c r="B507" s="914" t="s">
        <v>1594</v>
      </c>
      <c r="C507" s="915">
        <v>370000</v>
      </c>
      <c r="D507" s="869">
        <v>0</v>
      </c>
    </row>
    <row r="508" spans="1:4" ht="12.75" customHeight="1">
      <c r="A508" s="909" t="s">
        <v>414</v>
      </c>
      <c r="B508" s="914" t="s">
        <v>1594</v>
      </c>
      <c r="C508" s="915">
        <v>34500</v>
      </c>
      <c r="D508" s="869">
        <v>8750</v>
      </c>
    </row>
    <row r="509" spans="1:4" ht="12.75" customHeight="1">
      <c r="A509" s="909" t="s">
        <v>415</v>
      </c>
      <c r="B509" s="914" t="s">
        <v>1594</v>
      </c>
      <c r="C509" s="915">
        <v>1790</v>
      </c>
      <c r="D509" s="869">
        <v>0</v>
      </c>
    </row>
    <row r="510" spans="1:4" ht="12.75" customHeight="1">
      <c r="A510" s="911" t="s">
        <v>416</v>
      </c>
      <c r="B510" s="914" t="s">
        <v>1594</v>
      </c>
      <c r="C510" s="915">
        <v>7200</v>
      </c>
      <c r="D510" s="869">
        <v>2000</v>
      </c>
    </row>
    <row r="511" spans="1:4" ht="12.75" customHeight="1">
      <c r="A511" s="909" t="s">
        <v>1180</v>
      </c>
      <c r="B511" s="914" t="s">
        <v>1594</v>
      </c>
      <c r="C511" s="915">
        <v>10560</v>
      </c>
      <c r="D511" s="869">
        <v>0</v>
      </c>
    </row>
    <row r="512" spans="1:4" ht="12.75" customHeight="1">
      <c r="A512" s="909" t="s">
        <v>417</v>
      </c>
      <c r="B512" s="914" t="s">
        <v>1594</v>
      </c>
      <c r="C512" s="915">
        <v>4436</v>
      </c>
      <c r="D512" s="869">
        <v>4436</v>
      </c>
    </row>
    <row r="513" spans="1:4" ht="12.75" customHeight="1">
      <c r="A513" s="911" t="s">
        <v>418</v>
      </c>
      <c r="B513" s="914" t="s">
        <v>1594</v>
      </c>
      <c r="C513" s="915">
        <v>1200</v>
      </c>
      <c r="D513" s="869">
        <v>600</v>
      </c>
    </row>
    <row r="514" spans="1:4" ht="12.75" customHeight="1">
      <c r="A514" s="909" t="s">
        <v>419</v>
      </c>
      <c r="B514" s="914" t="s">
        <v>1594</v>
      </c>
      <c r="C514" s="915">
        <v>1020</v>
      </c>
      <c r="D514" s="869">
        <v>0</v>
      </c>
    </row>
    <row r="515" spans="1:4" ht="12.75" customHeight="1">
      <c r="A515" s="909" t="s">
        <v>420</v>
      </c>
      <c r="B515" s="914" t="s">
        <v>1594</v>
      </c>
      <c r="C515" s="915">
        <v>6700</v>
      </c>
      <c r="D515" s="869">
        <v>700</v>
      </c>
    </row>
    <row r="516" spans="1:4" ht="12.75" customHeight="1">
      <c r="A516" s="909" t="s">
        <v>1181</v>
      </c>
      <c r="B516" s="914" t="s">
        <v>1594</v>
      </c>
      <c r="C516" s="915">
        <v>6552</v>
      </c>
      <c r="D516" s="869">
        <v>1092</v>
      </c>
    </row>
    <row r="517" spans="1:4" ht="12.75" customHeight="1">
      <c r="A517" s="911" t="s">
        <v>182</v>
      </c>
      <c r="B517" s="914" t="s">
        <v>1594</v>
      </c>
      <c r="C517" s="915">
        <v>5437</v>
      </c>
      <c r="D517" s="869">
        <v>0</v>
      </c>
    </row>
    <row r="518" spans="1:4" ht="12.75" customHeight="1">
      <c r="A518" s="909" t="s">
        <v>421</v>
      </c>
      <c r="B518" s="914" t="s">
        <v>1594</v>
      </c>
      <c r="C518" s="915">
        <v>15210</v>
      </c>
      <c r="D518" s="869">
        <v>2535</v>
      </c>
    </row>
    <row r="519" spans="1:4" ht="12.75" customHeight="1">
      <c r="A519" s="911" t="s">
        <v>422</v>
      </c>
      <c r="B519" s="914" t="s">
        <v>1594</v>
      </c>
      <c r="C519" s="915">
        <v>7460</v>
      </c>
      <c r="D519" s="869">
        <v>3730</v>
      </c>
    </row>
    <row r="520" spans="1:4" ht="12.75" customHeight="1">
      <c r="A520" s="909" t="s">
        <v>423</v>
      </c>
      <c r="B520" s="914" t="s">
        <v>1594</v>
      </c>
      <c r="C520" s="915">
        <v>3780</v>
      </c>
      <c r="D520" s="869">
        <v>0</v>
      </c>
    </row>
    <row r="521" spans="1:4" ht="12.75" customHeight="1">
      <c r="A521" s="911" t="s">
        <v>424</v>
      </c>
      <c r="B521" s="914" t="s">
        <v>1594</v>
      </c>
      <c r="C521" s="915">
        <v>43286</v>
      </c>
      <c r="D521" s="869">
        <v>0</v>
      </c>
    </row>
    <row r="522" spans="1:4" ht="12.75" customHeight="1">
      <c r="A522" s="909" t="s">
        <v>425</v>
      </c>
      <c r="B522" s="914" t="s">
        <v>1594</v>
      </c>
      <c r="C522" s="915">
        <v>15900</v>
      </c>
      <c r="D522" s="869">
        <v>0</v>
      </c>
    </row>
    <row r="523" spans="1:4" ht="12.75" customHeight="1">
      <c r="A523" s="909" t="s">
        <v>426</v>
      </c>
      <c r="B523" s="914" t="s">
        <v>1594</v>
      </c>
      <c r="C523" s="915">
        <v>9428</v>
      </c>
      <c r="D523" s="869">
        <v>0</v>
      </c>
    </row>
    <row r="524" spans="1:4" ht="12.75" customHeight="1">
      <c r="A524" s="911" t="s">
        <v>427</v>
      </c>
      <c r="B524" s="914" t="s">
        <v>1594</v>
      </c>
      <c r="C524" s="915">
        <v>9600</v>
      </c>
      <c r="D524" s="869">
        <v>4800</v>
      </c>
    </row>
    <row r="525" spans="1:4" ht="12.75" customHeight="1">
      <c r="A525" s="909" t="s">
        <v>428</v>
      </c>
      <c r="B525" s="914" t="s">
        <v>1594</v>
      </c>
      <c r="C525" s="915">
        <v>8000</v>
      </c>
      <c r="D525" s="869">
        <v>0</v>
      </c>
    </row>
    <row r="526" spans="1:4" ht="12.75" customHeight="1">
      <c r="A526" s="911" t="s">
        <v>1182</v>
      </c>
      <c r="B526" s="914" t="s">
        <v>1594</v>
      </c>
      <c r="C526" s="915">
        <v>61100</v>
      </c>
      <c r="D526" s="869">
        <v>30550</v>
      </c>
    </row>
    <row r="527" spans="1:4" ht="12.75" customHeight="1">
      <c r="A527" s="909" t="s">
        <v>429</v>
      </c>
      <c r="B527" s="914" t="s">
        <v>1594</v>
      </c>
      <c r="C527" s="915">
        <v>6000</v>
      </c>
      <c r="D527" s="869">
        <v>1000</v>
      </c>
    </row>
    <row r="528" spans="1:4" ht="12.75" customHeight="1">
      <c r="A528" s="909" t="s">
        <v>185</v>
      </c>
      <c r="B528" s="914" t="s">
        <v>1594</v>
      </c>
      <c r="C528" s="915">
        <v>2300</v>
      </c>
      <c r="D528" s="869">
        <v>0</v>
      </c>
    </row>
    <row r="529" spans="1:4" ht="12.75" customHeight="1">
      <c r="A529" s="911" t="s">
        <v>430</v>
      </c>
      <c r="B529" s="914" t="s">
        <v>1594</v>
      </c>
      <c r="C529" s="915">
        <v>1060</v>
      </c>
      <c r="D529" s="869">
        <v>530</v>
      </c>
    </row>
    <row r="530" spans="1:4" ht="12.75" customHeight="1">
      <c r="A530" s="909" t="s">
        <v>186</v>
      </c>
      <c r="B530" s="914" t="s">
        <v>1594</v>
      </c>
      <c r="C530" s="915">
        <v>42286</v>
      </c>
      <c r="D530" s="869">
        <v>0</v>
      </c>
    </row>
    <row r="531" spans="1:4" ht="12.75" customHeight="1">
      <c r="A531" s="909" t="s">
        <v>431</v>
      </c>
      <c r="B531" s="914" t="s">
        <v>1594</v>
      </c>
      <c r="C531" s="915">
        <v>3500</v>
      </c>
      <c r="D531" s="869">
        <v>0</v>
      </c>
    </row>
    <row r="532" spans="1:4" ht="12.75" customHeight="1">
      <c r="A532" s="911" t="s">
        <v>187</v>
      </c>
      <c r="B532" s="914" t="s">
        <v>1594</v>
      </c>
      <c r="C532" s="915">
        <v>2384</v>
      </c>
      <c r="D532" s="869">
        <v>0</v>
      </c>
    </row>
    <row r="533" spans="1:4" ht="12.75" customHeight="1">
      <c r="A533" s="909" t="s">
        <v>432</v>
      </c>
      <c r="B533" s="914" t="s">
        <v>1594</v>
      </c>
      <c r="C533" s="915">
        <v>20614</v>
      </c>
      <c r="D533" s="869">
        <v>0</v>
      </c>
    </row>
    <row r="534" spans="1:4" ht="12.75" customHeight="1">
      <c r="A534" s="911" t="s">
        <v>1183</v>
      </c>
      <c r="B534" s="914" t="s">
        <v>1594</v>
      </c>
      <c r="C534" s="915">
        <v>1178</v>
      </c>
      <c r="D534" s="869">
        <v>0</v>
      </c>
    </row>
    <row r="535" spans="1:4" ht="12.75" customHeight="1">
      <c r="A535" s="911" t="s">
        <v>433</v>
      </c>
      <c r="B535" s="914" t="s">
        <v>1594</v>
      </c>
      <c r="C535" s="915">
        <v>5580</v>
      </c>
      <c r="D535" s="869">
        <v>2790</v>
      </c>
    </row>
    <row r="536" spans="1:4" ht="12.75" customHeight="1">
      <c r="A536" s="909" t="s">
        <v>1184</v>
      </c>
      <c r="B536" s="914" t="s">
        <v>1594</v>
      </c>
      <c r="C536" s="915">
        <v>92634</v>
      </c>
      <c r="D536" s="869">
        <v>39050</v>
      </c>
    </row>
    <row r="537" spans="1:4" ht="12.75" customHeight="1">
      <c r="A537" s="909" t="s">
        <v>434</v>
      </c>
      <c r="B537" s="914" t="s">
        <v>1594</v>
      </c>
      <c r="C537" s="915">
        <v>5504</v>
      </c>
      <c r="D537" s="869">
        <v>2052</v>
      </c>
    </row>
    <row r="538" spans="1:4" ht="12.75" customHeight="1">
      <c r="A538" s="909" t="s">
        <v>435</v>
      </c>
      <c r="B538" s="914" t="s">
        <v>1594</v>
      </c>
      <c r="C538" s="915">
        <v>1500</v>
      </c>
      <c r="D538" s="869">
        <v>0</v>
      </c>
    </row>
    <row r="539" spans="1:4" ht="12.75" customHeight="1">
      <c r="A539" s="911" t="s">
        <v>436</v>
      </c>
      <c r="B539" s="914" t="s">
        <v>1594</v>
      </c>
      <c r="C539" s="915">
        <v>774</v>
      </c>
      <c r="D539" s="869">
        <v>0</v>
      </c>
    </row>
    <row r="540" spans="1:4" ht="12.75" customHeight="1">
      <c r="A540" s="911" t="s">
        <v>1185</v>
      </c>
      <c r="B540" s="914" t="s">
        <v>1594</v>
      </c>
      <c r="C540" s="915">
        <v>19498</v>
      </c>
      <c r="D540" s="869">
        <v>9749</v>
      </c>
    </row>
    <row r="541" spans="1:4" ht="12.75" customHeight="1">
      <c r="A541" s="911" t="s">
        <v>437</v>
      </c>
      <c r="B541" s="914" t="s">
        <v>1594</v>
      </c>
      <c r="C541" s="915">
        <v>1054</v>
      </c>
      <c r="D541" s="869">
        <v>527</v>
      </c>
    </row>
    <row r="542" spans="1:4" ht="12.75" customHeight="1">
      <c r="A542" s="909" t="s">
        <v>438</v>
      </c>
      <c r="B542" s="914" t="s">
        <v>1594</v>
      </c>
      <c r="C542" s="915">
        <v>12570</v>
      </c>
      <c r="D542" s="869">
        <v>2745</v>
      </c>
    </row>
    <row r="543" spans="1:4" ht="12.75" customHeight="1">
      <c r="A543" s="909" t="s">
        <v>439</v>
      </c>
      <c r="B543" s="914" t="s">
        <v>1594</v>
      </c>
      <c r="C543" s="915">
        <v>1968</v>
      </c>
      <c r="D543" s="869">
        <v>0</v>
      </c>
    </row>
    <row r="544" spans="1:4" ht="12.75" customHeight="1">
      <c r="A544" s="911" t="s">
        <v>440</v>
      </c>
      <c r="B544" s="914" t="s">
        <v>1594</v>
      </c>
      <c r="C544" s="915">
        <v>2000</v>
      </c>
      <c r="D544" s="869">
        <v>1000</v>
      </c>
    </row>
    <row r="545" spans="1:4" ht="12.75" customHeight="1">
      <c r="A545" s="911" t="s">
        <v>441</v>
      </c>
      <c r="B545" s="914" t="s">
        <v>1594</v>
      </c>
      <c r="C545" s="915">
        <v>11985</v>
      </c>
      <c r="D545" s="869">
        <v>0</v>
      </c>
    </row>
    <row r="546" spans="1:4" ht="12.75" customHeight="1">
      <c r="A546" s="911" t="s">
        <v>442</v>
      </c>
      <c r="B546" s="914" t="s">
        <v>1594</v>
      </c>
      <c r="C546" s="915">
        <v>34500</v>
      </c>
      <c r="D546" s="869">
        <v>17250</v>
      </c>
    </row>
    <row r="547" spans="1:4" ht="12.75" customHeight="1">
      <c r="A547" s="911" t="s">
        <v>1186</v>
      </c>
      <c r="B547" s="914" t="s">
        <v>1594</v>
      </c>
      <c r="C547" s="915">
        <v>1417</v>
      </c>
      <c r="D547" s="869">
        <v>1042</v>
      </c>
    </row>
    <row r="548" spans="1:4" ht="12.75" customHeight="1">
      <c r="A548" s="911" t="s">
        <v>1187</v>
      </c>
      <c r="B548" s="914" t="s">
        <v>1594</v>
      </c>
      <c r="C548" s="915">
        <v>4000</v>
      </c>
      <c r="D548" s="869">
        <v>1000</v>
      </c>
    </row>
    <row r="549" spans="1:4" ht="12.75" customHeight="1">
      <c r="A549" s="911" t="s">
        <v>1242</v>
      </c>
      <c r="B549" s="914" t="s">
        <v>1594</v>
      </c>
      <c r="C549" s="915">
        <v>17520</v>
      </c>
      <c r="D549" s="869">
        <v>17270</v>
      </c>
    </row>
    <row r="550" spans="1:4" ht="12.75" customHeight="1">
      <c r="A550" s="911" t="s">
        <v>443</v>
      </c>
      <c r="B550" s="914" t="s">
        <v>1594</v>
      </c>
      <c r="C550" s="915">
        <v>1458</v>
      </c>
      <c r="D550" s="869">
        <v>729</v>
      </c>
    </row>
    <row r="551" spans="1:4" ht="12.75" customHeight="1">
      <c r="A551" s="909" t="s">
        <v>444</v>
      </c>
      <c r="B551" s="914" t="s">
        <v>1594</v>
      </c>
      <c r="C551" s="915">
        <v>2500</v>
      </c>
      <c r="D551" s="869">
        <v>0</v>
      </c>
    </row>
    <row r="552" spans="1:4" ht="12.75" customHeight="1">
      <c r="A552" s="909" t="s">
        <v>445</v>
      </c>
      <c r="B552" s="914" t="s">
        <v>1594</v>
      </c>
      <c r="C552" s="915">
        <v>5100</v>
      </c>
      <c r="D552" s="869">
        <v>850</v>
      </c>
    </row>
    <row r="553" spans="1:4" ht="12.75" customHeight="1">
      <c r="A553" s="911" t="s">
        <v>446</v>
      </c>
      <c r="B553" s="914" t="s">
        <v>1594</v>
      </c>
      <c r="C553" s="915">
        <v>21000</v>
      </c>
      <c r="D553" s="869">
        <v>10500</v>
      </c>
    </row>
    <row r="554" spans="1:4" ht="12.75" customHeight="1">
      <c r="A554" s="911" t="s">
        <v>447</v>
      </c>
      <c r="B554" s="914" t="s">
        <v>1594</v>
      </c>
      <c r="C554" s="915">
        <v>1944</v>
      </c>
      <c r="D554" s="869">
        <v>972</v>
      </c>
    </row>
    <row r="555" spans="1:4" ht="12.75" customHeight="1">
      <c r="A555" s="911" t="s">
        <v>448</v>
      </c>
      <c r="B555" s="914" t="s">
        <v>1594</v>
      </c>
      <c r="C555" s="915">
        <v>24018</v>
      </c>
      <c r="D555" s="869">
        <v>24018</v>
      </c>
    </row>
    <row r="556" spans="1:4" ht="12.75" customHeight="1">
      <c r="A556" s="909" t="s">
        <v>188</v>
      </c>
      <c r="B556" s="914" t="s">
        <v>1594</v>
      </c>
      <c r="C556" s="915">
        <v>6860</v>
      </c>
      <c r="D556" s="869">
        <v>2130</v>
      </c>
    </row>
    <row r="557" spans="1:4" ht="12.75" customHeight="1">
      <c r="A557" s="909" t="s">
        <v>449</v>
      </c>
      <c r="B557" s="914" t="s">
        <v>1594</v>
      </c>
      <c r="C557" s="915">
        <v>16770</v>
      </c>
      <c r="D557" s="869">
        <v>0</v>
      </c>
    </row>
    <row r="558" spans="1:4" ht="12.75" customHeight="1">
      <c r="A558" s="909" t="s">
        <v>450</v>
      </c>
      <c r="B558" s="914" t="s">
        <v>1594</v>
      </c>
      <c r="C558" s="915">
        <v>3167</v>
      </c>
      <c r="D558" s="869">
        <v>3167</v>
      </c>
    </row>
    <row r="559" spans="1:4" ht="12.75" customHeight="1">
      <c r="A559" s="909" t="s">
        <v>451</v>
      </c>
      <c r="B559" s="914" t="s">
        <v>1594</v>
      </c>
      <c r="C559" s="915">
        <v>2000</v>
      </c>
      <c r="D559" s="869">
        <v>0</v>
      </c>
    </row>
    <row r="560" spans="1:4" ht="12.75" customHeight="1">
      <c r="A560" s="911" t="s">
        <v>452</v>
      </c>
      <c r="B560" s="914" t="s">
        <v>1594</v>
      </c>
      <c r="C560" s="915">
        <v>1660</v>
      </c>
      <c r="D560" s="869">
        <v>830</v>
      </c>
    </row>
    <row r="561" spans="1:4" ht="12.75" customHeight="1">
      <c r="A561" s="911" t="s">
        <v>453</v>
      </c>
      <c r="B561" s="914" t="s">
        <v>1594</v>
      </c>
      <c r="C561" s="915">
        <v>1260</v>
      </c>
      <c r="D561" s="869">
        <v>630</v>
      </c>
    </row>
    <row r="562" spans="1:4" ht="12.75" customHeight="1">
      <c r="A562" s="909" t="s">
        <v>189</v>
      </c>
      <c r="B562" s="914" t="s">
        <v>1594</v>
      </c>
      <c r="C562" s="915">
        <v>22090</v>
      </c>
      <c r="D562" s="869">
        <v>5015</v>
      </c>
    </row>
    <row r="563" spans="1:4" ht="12.75" customHeight="1">
      <c r="A563" s="911" t="s">
        <v>454</v>
      </c>
      <c r="B563" s="914" t="s">
        <v>1594</v>
      </c>
      <c r="C563" s="915">
        <v>2500</v>
      </c>
      <c r="D563" s="869">
        <v>1250</v>
      </c>
    </row>
    <row r="564" spans="1:4" ht="12.75" customHeight="1">
      <c r="A564" s="911" t="s">
        <v>455</v>
      </c>
      <c r="B564" s="914" t="s">
        <v>1594</v>
      </c>
      <c r="C564" s="915">
        <v>1500</v>
      </c>
      <c r="D564" s="869">
        <v>750</v>
      </c>
    </row>
    <row r="565" spans="1:4" ht="12.75" customHeight="1">
      <c r="A565" s="911" t="s">
        <v>456</v>
      </c>
      <c r="B565" s="914" t="s">
        <v>1594</v>
      </c>
      <c r="C565" s="915">
        <v>1600</v>
      </c>
      <c r="D565" s="869">
        <v>800</v>
      </c>
    </row>
    <row r="566" spans="1:4" ht="12.75" customHeight="1">
      <c r="A566" s="911" t="s">
        <v>457</v>
      </c>
      <c r="B566" s="914" t="s">
        <v>1594</v>
      </c>
      <c r="C566" s="915">
        <v>2500</v>
      </c>
      <c r="D566" s="869">
        <v>1250</v>
      </c>
    </row>
    <row r="567" spans="1:4" ht="12.75" customHeight="1">
      <c r="A567" s="911" t="s">
        <v>458</v>
      </c>
      <c r="B567" s="914" t="s">
        <v>1594</v>
      </c>
      <c r="C567" s="915">
        <v>3000</v>
      </c>
      <c r="D567" s="869">
        <v>1500</v>
      </c>
    </row>
    <row r="568" spans="1:4" ht="12.75" customHeight="1">
      <c r="A568" s="909" t="s">
        <v>459</v>
      </c>
      <c r="B568" s="914" t="s">
        <v>1594</v>
      </c>
      <c r="C568" s="915">
        <v>21870</v>
      </c>
      <c r="D568" s="869">
        <v>3645</v>
      </c>
    </row>
    <row r="569" spans="1:4" ht="12.75" customHeight="1">
      <c r="A569" s="911" t="s">
        <v>460</v>
      </c>
      <c r="B569" s="914" t="s">
        <v>1594</v>
      </c>
      <c r="C569" s="915">
        <v>52224</v>
      </c>
      <c r="D569" s="869">
        <v>21543</v>
      </c>
    </row>
    <row r="570" spans="1:4" ht="12.75" customHeight="1">
      <c r="A570" s="911" t="s">
        <v>461</v>
      </c>
      <c r="B570" s="914" t="s">
        <v>1594</v>
      </c>
      <c r="C570" s="915">
        <v>21680</v>
      </c>
      <c r="D570" s="869">
        <v>10840</v>
      </c>
    </row>
    <row r="571" spans="1:4" ht="12.75" customHeight="1">
      <c r="A571" s="909" t="s">
        <v>462</v>
      </c>
      <c r="B571" s="914" t="s">
        <v>1594</v>
      </c>
      <c r="C571" s="915">
        <v>3850</v>
      </c>
      <c r="D571" s="869">
        <v>0</v>
      </c>
    </row>
    <row r="572" spans="1:4" ht="12.75" customHeight="1">
      <c r="A572" s="911" t="s">
        <v>463</v>
      </c>
      <c r="B572" s="914" t="s">
        <v>1594</v>
      </c>
      <c r="C572" s="915">
        <v>1944</v>
      </c>
      <c r="D572" s="869">
        <v>972</v>
      </c>
    </row>
    <row r="573" spans="1:4" ht="12.75" customHeight="1">
      <c r="A573" s="911" t="s">
        <v>464</v>
      </c>
      <c r="B573" s="914" t="s">
        <v>1594</v>
      </c>
      <c r="C573" s="915">
        <v>5410</v>
      </c>
      <c r="D573" s="869">
        <v>2705</v>
      </c>
    </row>
    <row r="574" spans="1:4" ht="12.75" customHeight="1">
      <c r="A574" s="909" t="s">
        <v>1188</v>
      </c>
      <c r="B574" s="914" t="s">
        <v>1594</v>
      </c>
      <c r="C574" s="915">
        <v>3250</v>
      </c>
      <c r="D574" s="869">
        <v>0</v>
      </c>
    </row>
    <row r="575" spans="1:4" ht="12.75" customHeight="1">
      <c r="A575" s="911" t="s">
        <v>465</v>
      </c>
      <c r="B575" s="914" t="s">
        <v>1594</v>
      </c>
      <c r="C575" s="915">
        <v>2000</v>
      </c>
      <c r="D575" s="869">
        <v>0</v>
      </c>
    </row>
    <row r="576" spans="1:4" ht="12.75" customHeight="1">
      <c r="A576" s="911" t="s">
        <v>191</v>
      </c>
      <c r="B576" s="914" t="s">
        <v>1594</v>
      </c>
      <c r="C576" s="915">
        <v>62250</v>
      </c>
      <c r="D576" s="869">
        <v>31125</v>
      </c>
    </row>
    <row r="577" spans="1:4" ht="12.75" customHeight="1">
      <c r="A577" s="911" t="s">
        <v>466</v>
      </c>
      <c r="B577" s="914" t="s">
        <v>1594</v>
      </c>
      <c r="C577" s="915">
        <v>5224</v>
      </c>
      <c r="D577" s="869">
        <v>0</v>
      </c>
    </row>
    <row r="578" spans="1:4" ht="12.75" customHeight="1">
      <c r="A578" s="909" t="s">
        <v>467</v>
      </c>
      <c r="B578" s="914" t="s">
        <v>1594</v>
      </c>
      <c r="C578" s="915">
        <v>19302</v>
      </c>
      <c r="D578" s="869">
        <v>3217</v>
      </c>
    </row>
    <row r="579" spans="1:4" ht="12.75" customHeight="1">
      <c r="A579" s="911" t="s">
        <v>468</v>
      </c>
      <c r="B579" s="914" t="s">
        <v>1594</v>
      </c>
      <c r="C579" s="915">
        <v>2250</v>
      </c>
      <c r="D579" s="869">
        <v>1125</v>
      </c>
    </row>
    <row r="580" spans="1:4" ht="12.75" customHeight="1">
      <c r="A580" s="909" t="s">
        <v>469</v>
      </c>
      <c r="B580" s="914" t="s">
        <v>1594</v>
      </c>
      <c r="C580" s="915">
        <v>2025</v>
      </c>
      <c r="D580" s="869">
        <v>0</v>
      </c>
    </row>
    <row r="581" spans="1:4" ht="12.75" customHeight="1">
      <c r="A581" s="909" t="s">
        <v>470</v>
      </c>
      <c r="B581" s="914" t="s">
        <v>1594</v>
      </c>
      <c r="C581" s="915">
        <v>2400</v>
      </c>
      <c r="D581" s="869">
        <v>400</v>
      </c>
    </row>
    <row r="582" spans="1:4" ht="12.75" customHeight="1">
      <c r="A582" s="911" t="s">
        <v>471</v>
      </c>
      <c r="B582" s="914" t="s">
        <v>1594</v>
      </c>
      <c r="C582" s="915">
        <v>22927</v>
      </c>
      <c r="D582" s="869">
        <v>21100</v>
      </c>
    </row>
    <row r="583" spans="1:4" ht="12.75" customHeight="1">
      <c r="A583" s="909" t="s">
        <v>472</v>
      </c>
      <c r="B583" s="914" t="s">
        <v>1594</v>
      </c>
      <c r="C583" s="915">
        <v>6400</v>
      </c>
      <c r="D583" s="869">
        <v>0</v>
      </c>
    </row>
    <row r="584" spans="1:4" ht="12.75" customHeight="1">
      <c r="A584" s="911" t="s">
        <v>1189</v>
      </c>
      <c r="B584" s="914" t="s">
        <v>1594</v>
      </c>
      <c r="C584" s="915">
        <v>12150</v>
      </c>
      <c r="D584" s="869">
        <v>12150</v>
      </c>
    </row>
    <row r="585" spans="1:4" ht="12.75" customHeight="1">
      <c r="A585" s="911" t="s">
        <v>473</v>
      </c>
      <c r="B585" s="914" t="s">
        <v>1594</v>
      </c>
      <c r="C585" s="915">
        <v>342</v>
      </c>
      <c r="D585" s="869">
        <v>0</v>
      </c>
    </row>
    <row r="586" spans="1:4" ht="12.75" customHeight="1">
      <c r="A586" s="909" t="s">
        <v>474</v>
      </c>
      <c r="B586" s="914" t="s">
        <v>1594</v>
      </c>
      <c r="C586" s="915">
        <v>14548</v>
      </c>
      <c r="D586" s="869">
        <v>0</v>
      </c>
    </row>
    <row r="587" spans="1:4" ht="12.75" customHeight="1">
      <c r="A587" s="909" t="s">
        <v>475</v>
      </c>
      <c r="B587" s="914" t="s">
        <v>1594</v>
      </c>
      <c r="C587" s="915">
        <v>9528</v>
      </c>
      <c r="D587" s="869">
        <v>2764</v>
      </c>
    </row>
    <row r="588" spans="1:4" ht="12.75" customHeight="1">
      <c r="A588" s="911" t="s">
        <v>476</v>
      </c>
      <c r="B588" s="914" t="s">
        <v>1594</v>
      </c>
      <c r="C588" s="915">
        <v>12000</v>
      </c>
      <c r="D588" s="869">
        <v>6000</v>
      </c>
    </row>
    <row r="589" spans="1:4" ht="12.75" customHeight="1">
      <c r="A589" s="911" t="s">
        <v>477</v>
      </c>
      <c r="B589" s="914" t="s">
        <v>1594</v>
      </c>
      <c r="C589" s="915">
        <v>1122</v>
      </c>
      <c r="D589" s="869">
        <v>561</v>
      </c>
    </row>
    <row r="590" spans="1:4" ht="12.75" customHeight="1">
      <c r="A590" s="911" t="s">
        <v>192</v>
      </c>
      <c r="B590" s="914" t="s">
        <v>1594</v>
      </c>
      <c r="C590" s="915">
        <v>71873</v>
      </c>
      <c r="D590" s="869">
        <v>5630</v>
      </c>
    </row>
    <row r="591" spans="1:4" ht="12.75" customHeight="1">
      <c r="A591" s="911" t="s">
        <v>1190</v>
      </c>
      <c r="B591" s="914" t="s">
        <v>1594</v>
      </c>
      <c r="C591" s="915">
        <v>20950</v>
      </c>
      <c r="D591" s="869">
        <v>15950</v>
      </c>
    </row>
    <row r="592" spans="1:4" ht="12.75" customHeight="1">
      <c r="A592" s="911" t="s">
        <v>478</v>
      </c>
      <c r="B592" s="914" t="s">
        <v>1594</v>
      </c>
      <c r="C592" s="915">
        <v>146350</v>
      </c>
      <c r="D592" s="869">
        <v>69575</v>
      </c>
    </row>
    <row r="593" spans="1:4" ht="12.75" customHeight="1">
      <c r="A593" s="909" t="s">
        <v>479</v>
      </c>
      <c r="B593" s="914" t="s">
        <v>1594</v>
      </c>
      <c r="C593" s="915">
        <v>4000</v>
      </c>
      <c r="D593" s="869">
        <v>500</v>
      </c>
    </row>
    <row r="594" spans="1:4" ht="12.75" customHeight="1">
      <c r="A594" s="909" t="s">
        <v>480</v>
      </c>
      <c r="B594" s="914" t="s">
        <v>1594</v>
      </c>
      <c r="C594" s="915">
        <v>2840</v>
      </c>
      <c r="D594" s="869">
        <v>0</v>
      </c>
    </row>
    <row r="595" spans="1:4" ht="12.75" customHeight="1">
      <c r="A595" s="911" t="s">
        <v>481</v>
      </c>
      <c r="B595" s="914" t="s">
        <v>1594</v>
      </c>
      <c r="C595" s="915">
        <v>4580</v>
      </c>
      <c r="D595" s="869">
        <v>2290</v>
      </c>
    </row>
    <row r="596" spans="1:4" ht="12.75" customHeight="1">
      <c r="A596" s="911" t="s">
        <v>482</v>
      </c>
      <c r="B596" s="914" t="s">
        <v>1594</v>
      </c>
      <c r="C596" s="915">
        <v>1320</v>
      </c>
      <c r="D596" s="869">
        <v>660</v>
      </c>
    </row>
    <row r="597" spans="1:4" ht="12.75" customHeight="1">
      <c r="A597" s="909" t="s">
        <v>483</v>
      </c>
      <c r="B597" s="914" t="s">
        <v>1594</v>
      </c>
      <c r="C597" s="915">
        <v>4002</v>
      </c>
      <c r="D597" s="869">
        <v>667</v>
      </c>
    </row>
    <row r="598" spans="1:4" ht="12.75" customHeight="1">
      <c r="A598" s="911" t="s">
        <v>484</v>
      </c>
      <c r="B598" s="914" t="s">
        <v>1594</v>
      </c>
      <c r="C598" s="915">
        <v>640</v>
      </c>
      <c r="D598" s="869">
        <v>0</v>
      </c>
    </row>
    <row r="599" spans="1:4" ht="12.75" customHeight="1">
      <c r="A599" s="909" t="s">
        <v>485</v>
      </c>
      <c r="B599" s="914" t="s">
        <v>1594</v>
      </c>
      <c r="C599" s="915">
        <v>5640</v>
      </c>
      <c r="D599" s="869">
        <v>0</v>
      </c>
    </row>
    <row r="600" spans="1:4" ht="12.75" customHeight="1">
      <c r="A600" s="911" t="s">
        <v>486</v>
      </c>
      <c r="B600" s="914" t="s">
        <v>1594</v>
      </c>
      <c r="C600" s="915">
        <v>3230</v>
      </c>
      <c r="D600" s="869">
        <v>0</v>
      </c>
    </row>
    <row r="601" spans="1:4" ht="12.75" customHeight="1">
      <c r="A601" s="911" t="s">
        <v>487</v>
      </c>
      <c r="B601" s="914" t="s">
        <v>1594</v>
      </c>
      <c r="C601" s="915">
        <v>1250</v>
      </c>
      <c r="D601" s="869">
        <v>625</v>
      </c>
    </row>
    <row r="602" spans="1:4" ht="12.75" customHeight="1">
      <c r="A602" s="911" t="s">
        <v>1193</v>
      </c>
      <c r="B602" s="914" t="s">
        <v>1594</v>
      </c>
      <c r="C602" s="915">
        <v>16500</v>
      </c>
      <c r="D602" s="869">
        <v>4000</v>
      </c>
    </row>
    <row r="603" spans="1:4" ht="12.75" customHeight="1">
      <c r="A603" s="911" t="s">
        <v>488</v>
      </c>
      <c r="B603" s="914" t="s">
        <v>1594</v>
      </c>
      <c r="C603" s="915">
        <v>1700</v>
      </c>
      <c r="D603" s="869">
        <v>600</v>
      </c>
    </row>
    <row r="604" spans="1:4" ht="12.75" customHeight="1">
      <c r="A604" s="911" t="s">
        <v>489</v>
      </c>
      <c r="B604" s="914" t="s">
        <v>1594</v>
      </c>
      <c r="C604" s="915">
        <v>3000</v>
      </c>
      <c r="D604" s="869">
        <v>1500</v>
      </c>
    </row>
    <row r="605" spans="1:4" ht="12.75" customHeight="1">
      <c r="A605" s="909" t="s">
        <v>490</v>
      </c>
      <c r="B605" s="914" t="s">
        <v>1594</v>
      </c>
      <c r="C605" s="915">
        <v>2000</v>
      </c>
      <c r="D605" s="869">
        <v>0</v>
      </c>
    </row>
    <row r="606" spans="1:4" ht="12.75" customHeight="1">
      <c r="A606" s="911" t="s">
        <v>491</v>
      </c>
      <c r="B606" s="914" t="s">
        <v>1594</v>
      </c>
      <c r="C606" s="915">
        <v>3000</v>
      </c>
      <c r="D606" s="869">
        <v>1500</v>
      </c>
    </row>
    <row r="607" spans="1:4" ht="12.75" customHeight="1">
      <c r="A607" s="911" t="s">
        <v>1281</v>
      </c>
      <c r="B607" s="914" t="s">
        <v>1594</v>
      </c>
      <c r="C607" s="915">
        <v>2000</v>
      </c>
      <c r="D607" s="869">
        <v>0</v>
      </c>
    </row>
    <row r="608" spans="1:4" ht="12.75" customHeight="1">
      <c r="A608" s="909" t="s">
        <v>1196</v>
      </c>
      <c r="B608" s="914" t="s">
        <v>1594</v>
      </c>
      <c r="C608" s="915">
        <v>3980</v>
      </c>
      <c r="D608" s="869">
        <v>1990</v>
      </c>
    </row>
    <row r="609" spans="1:4" ht="12.75" customHeight="1">
      <c r="A609" s="909" t="s">
        <v>492</v>
      </c>
      <c r="B609" s="914" t="s">
        <v>1594</v>
      </c>
      <c r="C609" s="915">
        <v>1750</v>
      </c>
      <c r="D609" s="869">
        <v>250</v>
      </c>
    </row>
    <row r="610" spans="1:4" ht="12.75" customHeight="1">
      <c r="A610" s="911" t="s">
        <v>493</v>
      </c>
      <c r="B610" s="914" t="s">
        <v>1594</v>
      </c>
      <c r="C610" s="915">
        <v>9504</v>
      </c>
      <c r="D610" s="869">
        <v>0</v>
      </c>
    </row>
    <row r="611" spans="1:4" ht="12.75" customHeight="1">
      <c r="A611" s="909" t="s">
        <v>494</v>
      </c>
      <c r="B611" s="914" t="s">
        <v>1594</v>
      </c>
      <c r="C611" s="915">
        <v>4760</v>
      </c>
      <c r="D611" s="869">
        <v>860</v>
      </c>
    </row>
    <row r="612" spans="1:4" ht="12.75" customHeight="1">
      <c r="A612" s="911" t="s">
        <v>495</v>
      </c>
      <c r="B612" s="914" t="s">
        <v>1594</v>
      </c>
      <c r="C612" s="915">
        <v>2930</v>
      </c>
      <c r="D612" s="869">
        <v>1465</v>
      </c>
    </row>
    <row r="613" spans="1:4" ht="12.75" customHeight="1">
      <c r="A613" s="911" t="s">
        <v>1197</v>
      </c>
      <c r="B613" s="914" t="s">
        <v>1594</v>
      </c>
      <c r="C613" s="915">
        <v>4500</v>
      </c>
      <c r="D613" s="869">
        <v>2250</v>
      </c>
    </row>
    <row r="614" spans="1:4" ht="12.75" customHeight="1">
      <c r="A614" s="911" t="s">
        <v>496</v>
      </c>
      <c r="B614" s="914" t="s">
        <v>1594</v>
      </c>
      <c r="C614" s="915">
        <v>6710</v>
      </c>
      <c r="D614" s="869">
        <v>3355</v>
      </c>
    </row>
    <row r="615" spans="1:4" ht="12.75" customHeight="1">
      <c r="A615" s="909" t="s">
        <v>1198</v>
      </c>
      <c r="B615" s="914" t="s">
        <v>1594</v>
      </c>
      <c r="C615" s="915">
        <v>42230</v>
      </c>
      <c r="D615" s="869">
        <v>12565</v>
      </c>
    </row>
    <row r="616" spans="1:4" ht="12.75" customHeight="1">
      <c r="A616" s="911" t="s">
        <v>497</v>
      </c>
      <c r="B616" s="914" t="s">
        <v>1594</v>
      </c>
      <c r="C616" s="915">
        <v>4780</v>
      </c>
      <c r="D616" s="869">
        <v>0</v>
      </c>
    </row>
    <row r="617" spans="1:4" ht="12.75" customHeight="1">
      <c r="A617" s="909" t="s">
        <v>498</v>
      </c>
      <c r="B617" s="914" t="s">
        <v>1594</v>
      </c>
      <c r="C617" s="915">
        <v>2400</v>
      </c>
      <c r="D617" s="869">
        <v>400</v>
      </c>
    </row>
    <row r="618" spans="1:4" ht="12.75" customHeight="1">
      <c r="A618" s="911" t="s">
        <v>499</v>
      </c>
      <c r="B618" s="914" t="s">
        <v>1594</v>
      </c>
      <c r="C618" s="915">
        <v>3483</v>
      </c>
      <c r="D618" s="869">
        <v>0</v>
      </c>
    </row>
    <row r="619" spans="1:4" ht="12.75" customHeight="1">
      <c r="A619" s="911" t="s">
        <v>500</v>
      </c>
      <c r="B619" s="914" t="s">
        <v>1594</v>
      </c>
      <c r="C619" s="915">
        <v>6000</v>
      </c>
      <c r="D619" s="869">
        <v>3000</v>
      </c>
    </row>
    <row r="620" spans="1:4" ht="12.75" customHeight="1">
      <c r="A620" s="911" t="s">
        <v>501</v>
      </c>
      <c r="B620" s="914" t="s">
        <v>1594</v>
      </c>
      <c r="C620" s="915">
        <v>3431</v>
      </c>
      <c r="D620" s="869">
        <v>0</v>
      </c>
    </row>
    <row r="621" spans="1:4" ht="12.75" customHeight="1">
      <c r="A621" s="909" t="s">
        <v>502</v>
      </c>
      <c r="B621" s="914" t="s">
        <v>1594</v>
      </c>
      <c r="C621" s="915">
        <v>13700</v>
      </c>
      <c r="D621" s="869">
        <v>2710</v>
      </c>
    </row>
    <row r="622" spans="1:4" ht="12.75" customHeight="1">
      <c r="A622" s="909" t="s">
        <v>503</v>
      </c>
      <c r="B622" s="914" t="s">
        <v>1594</v>
      </c>
      <c r="C622" s="915">
        <v>5800</v>
      </c>
      <c r="D622" s="869">
        <v>0</v>
      </c>
    </row>
    <row r="623" spans="1:4" ht="12.75" customHeight="1">
      <c r="A623" s="909" t="s">
        <v>504</v>
      </c>
      <c r="B623" s="914" t="s">
        <v>1594</v>
      </c>
      <c r="C623" s="915">
        <v>2634</v>
      </c>
      <c r="D623" s="869">
        <v>0</v>
      </c>
    </row>
    <row r="624" spans="1:4" ht="12.75" customHeight="1">
      <c r="A624" s="911" t="s">
        <v>505</v>
      </c>
      <c r="B624" s="914" t="s">
        <v>1594</v>
      </c>
      <c r="C624" s="915">
        <v>9000</v>
      </c>
      <c r="D624" s="869">
        <v>0</v>
      </c>
    </row>
    <row r="625" spans="1:4" ht="12.75" customHeight="1">
      <c r="A625" s="911" t="s">
        <v>506</v>
      </c>
      <c r="B625" s="914" t="s">
        <v>1594</v>
      </c>
      <c r="C625" s="915">
        <v>5540</v>
      </c>
      <c r="D625" s="869">
        <v>2770</v>
      </c>
    </row>
    <row r="626" spans="1:4" ht="12.75" customHeight="1">
      <c r="A626" s="911" t="s">
        <v>507</v>
      </c>
      <c r="B626" s="914" t="s">
        <v>1594</v>
      </c>
      <c r="C626" s="915">
        <v>1262</v>
      </c>
      <c r="D626" s="869">
        <v>631</v>
      </c>
    </row>
    <row r="627" spans="1:4" ht="12.75" customHeight="1">
      <c r="A627" s="911" t="s">
        <v>508</v>
      </c>
      <c r="B627" s="914" t="s">
        <v>1594</v>
      </c>
      <c r="C627" s="915">
        <v>1180</v>
      </c>
      <c r="D627" s="869">
        <v>590</v>
      </c>
    </row>
    <row r="628" spans="1:4" ht="12.75" customHeight="1">
      <c r="A628" s="911" t="s">
        <v>509</v>
      </c>
      <c r="B628" s="914" t="s">
        <v>1594</v>
      </c>
      <c r="C628" s="915">
        <v>2500</v>
      </c>
      <c r="D628" s="869">
        <v>1250</v>
      </c>
    </row>
    <row r="629" spans="1:4" ht="12.75" customHeight="1">
      <c r="A629" s="911" t="s">
        <v>510</v>
      </c>
      <c r="B629" s="914" t="s">
        <v>1594</v>
      </c>
      <c r="C629" s="915">
        <v>4500</v>
      </c>
      <c r="D629" s="869">
        <v>1750</v>
      </c>
    </row>
    <row r="630" spans="1:4" ht="12.75" customHeight="1">
      <c r="A630" s="911" t="s">
        <v>511</v>
      </c>
      <c r="B630" s="914" t="s">
        <v>1594</v>
      </c>
      <c r="C630" s="915">
        <v>1800</v>
      </c>
      <c r="D630" s="869">
        <v>900</v>
      </c>
    </row>
    <row r="631" spans="1:4" ht="12.75" customHeight="1">
      <c r="A631" s="911" t="s">
        <v>512</v>
      </c>
      <c r="B631" s="914" t="s">
        <v>1594</v>
      </c>
      <c r="C631" s="915">
        <v>1979</v>
      </c>
      <c r="D631" s="869">
        <v>0</v>
      </c>
    </row>
    <row r="632" spans="1:4" ht="12.75" customHeight="1">
      <c r="A632" s="911" t="s">
        <v>1199</v>
      </c>
      <c r="B632" s="914" t="s">
        <v>1594</v>
      </c>
      <c r="C632" s="915">
        <v>12010</v>
      </c>
      <c r="D632" s="869">
        <v>6005</v>
      </c>
    </row>
    <row r="633" spans="1:4" ht="12.75" customHeight="1">
      <c r="A633" s="911" t="s">
        <v>513</v>
      </c>
      <c r="B633" s="914" t="s">
        <v>1594</v>
      </c>
      <c r="C633" s="915">
        <v>7280</v>
      </c>
      <c r="D633" s="869">
        <v>3640</v>
      </c>
    </row>
    <row r="634" spans="1:4" ht="12.75" customHeight="1">
      <c r="A634" s="911" t="s">
        <v>514</v>
      </c>
      <c r="B634" s="914" t="s">
        <v>1594</v>
      </c>
      <c r="C634" s="915">
        <v>2050</v>
      </c>
      <c r="D634" s="869">
        <v>1025</v>
      </c>
    </row>
    <row r="635" spans="1:4" ht="12.75" customHeight="1">
      <c r="A635" s="911" t="s">
        <v>515</v>
      </c>
      <c r="B635" s="914" t="s">
        <v>1594</v>
      </c>
      <c r="C635" s="915">
        <v>800</v>
      </c>
      <c r="D635" s="869">
        <v>400</v>
      </c>
    </row>
    <row r="636" spans="1:4" ht="12.75" customHeight="1">
      <c r="A636" s="911" t="s">
        <v>516</v>
      </c>
      <c r="B636" s="914" t="s">
        <v>1594</v>
      </c>
      <c r="C636" s="915">
        <v>400</v>
      </c>
      <c r="D636" s="869">
        <v>200</v>
      </c>
    </row>
    <row r="637" spans="1:4" ht="12.75" customHeight="1">
      <c r="A637" s="909" t="s">
        <v>517</v>
      </c>
      <c r="B637" s="914" t="s">
        <v>1594</v>
      </c>
      <c r="C637" s="915">
        <v>1000</v>
      </c>
      <c r="D637" s="869">
        <v>0</v>
      </c>
    </row>
    <row r="638" spans="1:4" ht="12.75" customHeight="1">
      <c r="A638" s="911" t="s">
        <v>518</v>
      </c>
      <c r="B638" s="917" t="s">
        <v>1594</v>
      </c>
      <c r="C638" s="918">
        <v>1698</v>
      </c>
      <c r="D638" s="869">
        <v>0</v>
      </c>
    </row>
    <row r="639" spans="1:4" ht="12.75" customHeight="1">
      <c r="A639" s="919" t="s">
        <v>519</v>
      </c>
      <c r="B639" s="920">
        <v>308416</v>
      </c>
      <c r="C639" s="921">
        <v>531334</v>
      </c>
      <c r="D639" s="921">
        <v>65056</v>
      </c>
    </row>
    <row r="640" spans="1:4" ht="12.75" customHeight="1">
      <c r="A640" s="922" t="s">
        <v>1249</v>
      </c>
      <c r="B640" s="846">
        <v>70888</v>
      </c>
      <c r="C640" s="847">
        <v>128576</v>
      </c>
      <c r="D640" s="869">
        <v>15596</v>
      </c>
    </row>
    <row r="641" spans="1:4" ht="12.75" customHeight="1">
      <c r="A641" s="895" t="s">
        <v>520</v>
      </c>
      <c r="B641" s="905" t="s">
        <v>1594</v>
      </c>
      <c r="C641" s="847">
        <v>75000</v>
      </c>
      <c r="D641" s="869">
        <v>10000</v>
      </c>
    </row>
    <row r="642" spans="1:4" ht="12.75" customHeight="1">
      <c r="A642" s="895" t="s">
        <v>521</v>
      </c>
      <c r="B642" s="905" t="s">
        <v>1594</v>
      </c>
      <c r="C642" s="847">
        <v>20000</v>
      </c>
      <c r="D642" s="869">
        <v>0</v>
      </c>
    </row>
    <row r="643" spans="1:4" ht="12.75" customHeight="1">
      <c r="A643" s="895" t="s">
        <v>522</v>
      </c>
      <c r="B643" s="905" t="s">
        <v>1594</v>
      </c>
      <c r="C643" s="847">
        <v>28452</v>
      </c>
      <c r="D643" s="869">
        <v>4742</v>
      </c>
    </row>
    <row r="644" spans="1:4" ht="12.75" customHeight="1">
      <c r="A644" s="869" t="s">
        <v>523</v>
      </c>
      <c r="B644" s="905" t="s">
        <v>1594</v>
      </c>
      <c r="C644" s="847">
        <v>3624</v>
      </c>
      <c r="D644" s="869">
        <v>604</v>
      </c>
    </row>
    <row r="645" spans="1:4" ht="12.75" customHeight="1">
      <c r="A645" s="869" t="s">
        <v>524</v>
      </c>
      <c r="B645" s="905" t="s">
        <v>1594</v>
      </c>
      <c r="C645" s="847">
        <v>1500</v>
      </c>
      <c r="D645" s="869">
        <v>250</v>
      </c>
    </row>
    <row r="646" spans="1:4" ht="12" customHeight="1">
      <c r="A646" s="895" t="s">
        <v>525</v>
      </c>
      <c r="B646" s="892">
        <v>60000</v>
      </c>
      <c r="C646" s="868">
        <v>0</v>
      </c>
      <c r="D646" s="869">
        <v>0</v>
      </c>
    </row>
    <row r="647" spans="1:4" ht="12" customHeight="1">
      <c r="A647" s="895" t="s">
        <v>526</v>
      </c>
      <c r="B647" s="896">
        <v>177528</v>
      </c>
      <c r="C647" s="868">
        <v>88758</v>
      </c>
      <c r="D647" s="869">
        <v>0</v>
      </c>
    </row>
    <row r="648" spans="1:4" ht="12" customHeight="1">
      <c r="A648" s="923" t="s">
        <v>527</v>
      </c>
      <c r="B648" s="867" t="s">
        <v>1594</v>
      </c>
      <c r="C648" s="847">
        <v>3767</v>
      </c>
      <c r="D648" s="869">
        <v>3767</v>
      </c>
    </row>
    <row r="649" spans="1:4" ht="12" customHeight="1">
      <c r="A649" s="923" t="s">
        <v>528</v>
      </c>
      <c r="B649" s="867" t="s">
        <v>1594</v>
      </c>
      <c r="C649" s="847">
        <v>34894</v>
      </c>
      <c r="D649" s="869">
        <v>0</v>
      </c>
    </row>
    <row r="650" spans="1:4" ht="12" customHeight="1">
      <c r="A650" s="923" t="s">
        <v>529</v>
      </c>
      <c r="B650" s="867" t="s">
        <v>1594</v>
      </c>
      <c r="C650" s="868">
        <v>4764</v>
      </c>
      <c r="D650" s="869">
        <v>2308</v>
      </c>
    </row>
    <row r="651" spans="1:4" ht="12" customHeight="1">
      <c r="A651" s="923" t="s">
        <v>530</v>
      </c>
      <c r="B651" s="867" t="s">
        <v>1594</v>
      </c>
      <c r="C651" s="868">
        <v>79606</v>
      </c>
      <c r="D651" s="869">
        <v>30472</v>
      </c>
    </row>
    <row r="652" spans="1:4" ht="12" customHeight="1">
      <c r="A652" s="924" t="s">
        <v>531</v>
      </c>
      <c r="B652" s="867" t="s">
        <v>1594</v>
      </c>
      <c r="C652" s="870">
        <v>21887</v>
      </c>
      <c r="D652" s="869">
        <v>0</v>
      </c>
    </row>
    <row r="653" spans="1:4" ht="12" customHeight="1">
      <c r="A653" s="924" t="s">
        <v>532</v>
      </c>
      <c r="B653" s="867" t="s">
        <v>1594</v>
      </c>
      <c r="C653" s="870">
        <v>142494</v>
      </c>
      <c r="D653" s="869">
        <v>0</v>
      </c>
    </row>
    <row r="654" spans="1:4" ht="12" customHeight="1">
      <c r="A654" s="924" t="s">
        <v>533</v>
      </c>
      <c r="B654" s="867" t="s">
        <v>1594</v>
      </c>
      <c r="C654" s="870">
        <v>26588</v>
      </c>
      <c r="D654" s="869">
        <v>12913</v>
      </c>
    </row>
    <row r="655" spans="1:4" s="234" customFormat="1" ht="12.75" customHeight="1">
      <c r="A655" s="888" t="s">
        <v>534</v>
      </c>
      <c r="B655" s="889">
        <v>1663728</v>
      </c>
      <c r="C655" s="890">
        <v>3732218</v>
      </c>
      <c r="D655" s="890">
        <v>899928</v>
      </c>
    </row>
    <row r="656" spans="1:4" ht="12.75" customHeight="1">
      <c r="A656" s="922" t="s">
        <v>535</v>
      </c>
      <c r="B656" s="846">
        <v>280000</v>
      </c>
      <c r="C656" s="847">
        <v>140000</v>
      </c>
      <c r="D656" s="869">
        <v>70000</v>
      </c>
    </row>
    <row r="657" spans="1:4" ht="27" customHeight="1">
      <c r="A657" s="895" t="s">
        <v>536</v>
      </c>
      <c r="B657" s="846">
        <v>101646</v>
      </c>
      <c r="C657" s="868">
        <v>54341</v>
      </c>
      <c r="D657" s="869">
        <v>0</v>
      </c>
    </row>
    <row r="658" spans="1:4" ht="12.75" customHeight="1">
      <c r="A658" s="895" t="s">
        <v>537</v>
      </c>
      <c r="B658" s="846">
        <v>31487</v>
      </c>
      <c r="C658" s="868">
        <v>0</v>
      </c>
      <c r="D658" s="869">
        <v>0</v>
      </c>
    </row>
    <row r="659" spans="1:4" ht="25.5" customHeight="1">
      <c r="A659" s="895" t="s">
        <v>538</v>
      </c>
      <c r="B659" s="892">
        <v>96371</v>
      </c>
      <c r="C659" s="868">
        <v>96166</v>
      </c>
      <c r="D659" s="869">
        <v>0</v>
      </c>
    </row>
    <row r="660" spans="1:4" ht="12.75" customHeight="1">
      <c r="A660" s="895" t="s">
        <v>539</v>
      </c>
      <c r="B660" s="846">
        <v>32838</v>
      </c>
      <c r="C660" s="868">
        <v>16688</v>
      </c>
      <c r="D660" s="869">
        <v>16688</v>
      </c>
    </row>
    <row r="661" spans="1:4" ht="12.75" customHeight="1">
      <c r="A661" s="895" t="s">
        <v>540</v>
      </c>
      <c r="B661" s="892">
        <v>670432</v>
      </c>
      <c r="C661" s="868">
        <v>300257</v>
      </c>
      <c r="D661" s="869">
        <v>13000</v>
      </c>
    </row>
    <row r="662" spans="1:4" ht="12.75" customHeight="1">
      <c r="A662" s="895" t="s">
        <v>541</v>
      </c>
      <c r="B662" s="867" t="s">
        <v>1594</v>
      </c>
      <c r="C662" s="870">
        <v>30000</v>
      </c>
      <c r="D662" s="869">
        <v>0</v>
      </c>
    </row>
    <row r="663" spans="1:4" ht="12.75" customHeight="1">
      <c r="A663" s="895" t="s">
        <v>542</v>
      </c>
      <c r="B663" s="867" t="s">
        <v>1594</v>
      </c>
      <c r="C663" s="870">
        <v>1600</v>
      </c>
      <c r="D663" s="869">
        <v>0</v>
      </c>
    </row>
    <row r="664" spans="1:4" ht="12.75" customHeight="1">
      <c r="A664" s="895" t="s">
        <v>543</v>
      </c>
      <c r="B664" s="867" t="s">
        <v>1594</v>
      </c>
      <c r="C664" s="870">
        <v>4970</v>
      </c>
      <c r="D664" s="869">
        <v>0</v>
      </c>
    </row>
    <row r="665" spans="1:4" ht="12.75" customHeight="1">
      <c r="A665" s="895" t="s">
        <v>544</v>
      </c>
      <c r="B665" s="867" t="s">
        <v>1594</v>
      </c>
      <c r="C665" s="870">
        <v>20000</v>
      </c>
      <c r="D665" s="869">
        <v>0</v>
      </c>
    </row>
    <row r="666" spans="1:4" ht="12.75" customHeight="1">
      <c r="A666" s="895" t="s">
        <v>545</v>
      </c>
      <c r="B666" s="867" t="s">
        <v>1594</v>
      </c>
      <c r="C666" s="870">
        <v>190000</v>
      </c>
      <c r="D666" s="869">
        <v>0</v>
      </c>
    </row>
    <row r="667" spans="1:4" ht="12.75" customHeight="1">
      <c r="A667" s="925" t="s">
        <v>546</v>
      </c>
      <c r="B667" s="867" t="s">
        <v>1594</v>
      </c>
      <c r="C667" s="870">
        <v>53000</v>
      </c>
      <c r="D667" s="869">
        <v>13000</v>
      </c>
    </row>
    <row r="668" spans="1:4" ht="12.75" customHeight="1">
      <c r="A668" s="925" t="s">
        <v>547</v>
      </c>
      <c r="B668" s="867" t="s">
        <v>1594</v>
      </c>
      <c r="C668" s="870">
        <v>687</v>
      </c>
      <c r="D668" s="869">
        <v>0</v>
      </c>
    </row>
    <row r="669" spans="1:4" ht="12.75" customHeight="1">
      <c r="A669" s="895" t="s">
        <v>548</v>
      </c>
      <c r="B669" s="892">
        <v>450954</v>
      </c>
      <c r="C669" s="870">
        <v>223547</v>
      </c>
      <c r="D669" s="869">
        <v>0</v>
      </c>
    </row>
    <row r="670" spans="1:4" ht="12.75" customHeight="1">
      <c r="A670" s="895" t="s">
        <v>549</v>
      </c>
      <c r="B670" s="908" t="s">
        <v>1594</v>
      </c>
      <c r="C670" s="870">
        <v>26668</v>
      </c>
      <c r="D670" s="869">
        <v>0</v>
      </c>
    </row>
    <row r="671" spans="1:4" ht="12.75" customHeight="1">
      <c r="A671" s="895" t="s">
        <v>550</v>
      </c>
      <c r="B671" s="908" t="s">
        <v>1594</v>
      </c>
      <c r="C671" s="870">
        <v>136763</v>
      </c>
      <c r="D671" s="869">
        <v>0</v>
      </c>
    </row>
    <row r="672" spans="1:4" ht="12.75" customHeight="1">
      <c r="A672" s="895" t="s">
        <v>551</v>
      </c>
      <c r="B672" s="908" t="s">
        <v>1594</v>
      </c>
      <c r="C672" s="870">
        <v>60116</v>
      </c>
      <c r="D672" s="869">
        <v>0</v>
      </c>
    </row>
    <row r="673" spans="1:4" ht="12.75" customHeight="1">
      <c r="A673" s="925" t="s">
        <v>552</v>
      </c>
      <c r="B673" s="867" t="s">
        <v>1594</v>
      </c>
      <c r="C673" s="868">
        <v>2900000</v>
      </c>
      <c r="D673" s="869">
        <v>800000</v>
      </c>
    </row>
    <row r="674" spans="1:4" ht="12.75" customHeight="1">
      <c r="A674" s="895" t="s">
        <v>553</v>
      </c>
      <c r="B674" s="867" t="s">
        <v>1594</v>
      </c>
      <c r="C674" s="868">
        <v>1219</v>
      </c>
      <c r="D674" s="869">
        <v>240</v>
      </c>
    </row>
    <row r="675" spans="1:4" ht="12.75" customHeight="1">
      <c r="A675" s="926"/>
      <c r="B675" s="927"/>
      <c r="C675" s="927"/>
      <c r="D675" s="928"/>
    </row>
    <row r="676" spans="1:4" ht="12.75" customHeight="1">
      <c r="A676" s="929" t="s">
        <v>554</v>
      </c>
      <c r="B676" s="927"/>
      <c r="C676" s="927"/>
      <c r="D676" s="928"/>
    </row>
    <row r="677" spans="1:4" ht="12.75" customHeight="1">
      <c r="A677" s="926"/>
      <c r="B677" s="927"/>
      <c r="C677" s="927"/>
      <c r="D677" s="928"/>
    </row>
    <row r="678" spans="1:3" ht="12.75">
      <c r="A678" s="1106" t="s">
        <v>68</v>
      </c>
      <c r="B678" s="1106"/>
      <c r="C678" s="172"/>
    </row>
    <row r="679" spans="1:4" ht="12.75">
      <c r="A679" s="1106" t="s">
        <v>1632</v>
      </c>
      <c r="B679" s="1106"/>
      <c r="C679" s="172"/>
      <c r="D679" s="194" t="s">
        <v>1633</v>
      </c>
    </row>
    <row r="680" spans="1:4" ht="12.75">
      <c r="A680" s="930"/>
      <c r="B680" s="930"/>
      <c r="C680" s="172"/>
      <c r="D680" s="194"/>
    </row>
    <row r="681" spans="1:4" ht="15.75" customHeight="1">
      <c r="A681" s="172"/>
      <c r="B681" s="172"/>
      <c r="C681" s="172"/>
      <c r="D681" s="172"/>
    </row>
    <row r="682" spans="1:4" s="104" customFormat="1" ht="12.75">
      <c r="A682" s="172" t="s">
        <v>555</v>
      </c>
      <c r="B682" s="172"/>
      <c r="C682" s="172"/>
      <c r="D682" s="172"/>
    </row>
    <row r="683" spans="1:4" s="104" customFormat="1" ht="12.75">
      <c r="A683" s="172"/>
      <c r="B683" s="172"/>
      <c r="C683" s="172"/>
      <c r="D683" s="172"/>
    </row>
    <row r="684" spans="1:4" ht="9.75" customHeight="1">
      <c r="A684" s="172"/>
      <c r="B684" s="172"/>
      <c r="C684" s="172"/>
      <c r="D684" s="172"/>
    </row>
    <row r="685" spans="1:4" ht="9.75" customHeight="1">
      <c r="A685" s="172"/>
      <c r="B685" s="172"/>
      <c r="C685" s="172"/>
      <c r="D685" s="172"/>
    </row>
    <row r="686" spans="1:4" ht="9.75" customHeight="1">
      <c r="A686" s="172"/>
      <c r="B686" s="172"/>
      <c r="C686" s="172"/>
      <c r="D686" s="172"/>
    </row>
    <row r="687" spans="1:4" ht="9.75" customHeight="1">
      <c r="A687" s="172"/>
      <c r="B687" s="172"/>
      <c r="C687" s="172"/>
      <c r="D687" s="172"/>
    </row>
    <row r="688" spans="1:4" ht="9.75" customHeight="1">
      <c r="A688" s="172"/>
      <c r="B688" s="172"/>
      <c r="C688" s="172"/>
      <c r="D688" s="172"/>
    </row>
    <row r="689" spans="1:4" ht="9.75" customHeight="1">
      <c r="A689" s="172"/>
      <c r="B689" s="172"/>
      <c r="C689" s="172"/>
      <c r="D689" s="172"/>
    </row>
    <row r="690" spans="1:4" ht="9.75" customHeight="1">
      <c r="A690" s="172"/>
      <c r="B690" s="172"/>
      <c r="C690" s="172"/>
      <c r="D690" s="172"/>
    </row>
    <row r="691" spans="1:4" ht="9.75" customHeight="1">
      <c r="A691" s="172"/>
      <c r="B691" s="172"/>
      <c r="C691" s="172"/>
      <c r="D691" s="172"/>
    </row>
    <row r="692" spans="1:4" ht="9.75" customHeight="1">
      <c r="A692" s="172"/>
      <c r="B692" s="172"/>
      <c r="C692" s="172"/>
      <c r="D692" s="172"/>
    </row>
    <row r="693" spans="1:4" ht="9.75" customHeight="1">
      <c r="A693" s="172"/>
      <c r="B693" s="172"/>
      <c r="C693" s="172"/>
      <c r="D693" s="172"/>
    </row>
    <row r="694" spans="1:4" ht="9.75" customHeight="1">
      <c r="A694" s="172"/>
      <c r="B694" s="172"/>
      <c r="C694" s="172"/>
      <c r="D694" s="172"/>
    </row>
    <row r="695" spans="1:4" ht="9.75" customHeight="1">
      <c r="A695" s="172"/>
      <c r="B695" s="172"/>
      <c r="C695" s="172"/>
      <c r="D695" s="172"/>
    </row>
    <row r="696" spans="1:4" ht="9.75" customHeight="1">
      <c r="A696" s="172"/>
      <c r="B696" s="172"/>
      <c r="C696" s="172"/>
      <c r="D696" s="172"/>
    </row>
    <row r="697" spans="1:4" ht="9.75" customHeight="1">
      <c r="A697" s="172"/>
      <c r="B697" s="172"/>
      <c r="C697" s="172"/>
      <c r="D697" s="172"/>
    </row>
    <row r="698" spans="1:4" ht="9.75" customHeight="1">
      <c r="A698" s="172"/>
      <c r="B698" s="172"/>
      <c r="C698" s="172"/>
      <c r="D698" s="172"/>
    </row>
    <row r="699" spans="1:4" ht="9.75" customHeight="1">
      <c r="A699" s="172"/>
      <c r="B699" s="172"/>
      <c r="C699" s="172"/>
      <c r="D699" s="172"/>
    </row>
    <row r="700" spans="1:4" ht="9.75" customHeight="1">
      <c r="A700" s="172"/>
      <c r="B700" s="172"/>
      <c r="C700" s="172"/>
      <c r="D700" s="172"/>
    </row>
    <row r="701" spans="1:4" ht="9.75" customHeight="1">
      <c r="A701" s="172"/>
      <c r="B701" s="172"/>
      <c r="C701" s="172"/>
      <c r="D701" s="172"/>
    </row>
    <row r="702" spans="1:4" ht="9.75" customHeight="1">
      <c r="A702" s="172"/>
      <c r="B702" s="172"/>
      <c r="C702" s="172"/>
      <c r="D702" s="172"/>
    </row>
    <row r="703" spans="1:4" ht="9.75" customHeight="1">
      <c r="A703" s="172"/>
      <c r="B703" s="172"/>
      <c r="C703" s="172"/>
      <c r="D703" s="172"/>
    </row>
    <row r="704" spans="1:4" ht="9.75" customHeight="1">
      <c r="A704" s="172"/>
      <c r="B704" s="172"/>
      <c r="C704" s="172"/>
      <c r="D704" s="172"/>
    </row>
    <row r="705" spans="1:4" ht="9.75" customHeight="1">
      <c r="A705" s="172"/>
      <c r="B705" s="172"/>
      <c r="C705" s="172"/>
      <c r="D705" s="172"/>
    </row>
    <row r="706" spans="1:4" ht="9.75" customHeight="1">
      <c r="A706" s="172"/>
      <c r="B706" s="172"/>
      <c r="C706" s="172"/>
      <c r="D706" s="172"/>
    </row>
    <row r="707" spans="1:4" ht="9.75" customHeight="1">
      <c r="A707" s="172"/>
      <c r="B707" s="172"/>
      <c r="C707" s="172"/>
      <c r="D707" s="172"/>
    </row>
    <row r="708" spans="1:4" ht="9.75" customHeight="1">
      <c r="A708" s="172"/>
      <c r="B708" s="172"/>
      <c r="C708" s="172"/>
      <c r="D708" s="172"/>
    </row>
    <row r="709" spans="1:4" ht="9.75" customHeight="1">
      <c r="A709" s="172"/>
      <c r="B709" s="172"/>
      <c r="C709" s="172"/>
      <c r="D709" s="172"/>
    </row>
    <row r="710" spans="1:4" ht="9.75" customHeight="1">
      <c r="A710" s="172"/>
      <c r="B710" s="172"/>
      <c r="C710" s="172"/>
      <c r="D710" s="172"/>
    </row>
    <row r="711" spans="1:4" ht="9.75" customHeight="1">
      <c r="A711" s="172"/>
      <c r="B711" s="172"/>
      <c r="C711" s="172"/>
      <c r="D711" s="172"/>
    </row>
    <row r="712" spans="1:4" ht="9.75" customHeight="1">
      <c r="A712" s="172"/>
      <c r="B712" s="172"/>
      <c r="C712" s="172"/>
      <c r="D712" s="172"/>
    </row>
    <row r="713" spans="1:4" ht="9.75" customHeight="1">
      <c r="A713" s="172"/>
      <c r="B713" s="172"/>
      <c r="C713" s="172"/>
      <c r="D713" s="172"/>
    </row>
    <row r="714" spans="1:4" ht="9.75" customHeight="1">
      <c r="A714" s="172"/>
      <c r="B714" s="172"/>
      <c r="C714" s="172"/>
      <c r="D714" s="172"/>
    </row>
    <row r="715" spans="1:4" ht="9.75" customHeight="1">
      <c r="A715" s="172"/>
      <c r="B715" s="172"/>
      <c r="C715" s="172"/>
      <c r="D715" s="172"/>
    </row>
    <row r="716" spans="1:4" ht="9.75" customHeight="1">
      <c r="A716" s="172"/>
      <c r="B716" s="172"/>
      <c r="C716" s="172"/>
      <c r="D716" s="172"/>
    </row>
    <row r="717" spans="1:4" ht="9.75" customHeight="1">
      <c r="A717" s="172"/>
      <c r="B717" s="172"/>
      <c r="C717" s="172"/>
      <c r="D717" s="172"/>
    </row>
    <row r="718" spans="1:4" ht="9.75" customHeight="1">
      <c r="A718" s="172"/>
      <c r="B718" s="172"/>
      <c r="C718" s="172"/>
      <c r="D718" s="172"/>
    </row>
    <row r="719" spans="1:4" ht="9.75" customHeight="1">
      <c r="A719" s="172"/>
      <c r="B719" s="172"/>
      <c r="C719" s="172"/>
      <c r="D719" s="172"/>
    </row>
    <row r="720" spans="1:4" ht="9.75" customHeight="1">
      <c r="A720" s="172"/>
      <c r="B720" s="172"/>
      <c r="C720" s="172"/>
      <c r="D720" s="172"/>
    </row>
    <row r="721" spans="1:4" ht="9.75" customHeight="1">
      <c r="A721" s="172"/>
      <c r="B721" s="172"/>
      <c r="C721" s="172"/>
      <c r="D721" s="172"/>
    </row>
    <row r="722" spans="1:4" ht="9.75" customHeight="1">
      <c r="A722" s="172"/>
      <c r="B722" s="172"/>
      <c r="C722" s="172"/>
      <c r="D722" s="172"/>
    </row>
    <row r="723" spans="1:4" ht="9.75" customHeight="1">
      <c r="A723" s="172"/>
      <c r="B723" s="172"/>
      <c r="C723" s="172"/>
      <c r="D723" s="172"/>
    </row>
    <row r="724" spans="1:4" ht="9.75" customHeight="1">
      <c r="A724" s="172"/>
      <c r="B724" s="172"/>
      <c r="C724" s="172"/>
      <c r="D724" s="172"/>
    </row>
    <row r="725" spans="1:4" ht="9.75" customHeight="1">
      <c r="A725" s="172"/>
      <c r="B725" s="172"/>
      <c r="C725" s="172"/>
      <c r="D725" s="172"/>
    </row>
    <row r="726" spans="1:4" ht="9.75" customHeight="1">
      <c r="A726" s="172"/>
      <c r="B726" s="172"/>
      <c r="C726" s="172"/>
      <c r="D726" s="172"/>
    </row>
    <row r="727" spans="1:4" ht="9.75" customHeight="1">
      <c r="A727" s="172"/>
      <c r="B727" s="172"/>
      <c r="C727" s="172"/>
      <c r="D727" s="172"/>
    </row>
    <row r="728" spans="1:4" ht="9.75" customHeight="1">
      <c r="A728" s="172"/>
      <c r="B728" s="172"/>
      <c r="C728" s="172"/>
      <c r="D728" s="172"/>
    </row>
    <row r="729" spans="1:4" ht="9.75" customHeight="1">
      <c r="A729" s="172"/>
      <c r="B729" s="172"/>
      <c r="C729" s="172"/>
      <c r="D729" s="172"/>
    </row>
    <row r="730" spans="1:4" ht="9.75" customHeight="1">
      <c r="A730" s="172"/>
      <c r="B730" s="172"/>
      <c r="C730" s="172"/>
      <c r="D730" s="172"/>
    </row>
    <row r="731" spans="1:4" ht="9.75" customHeight="1">
      <c r="A731" s="172"/>
      <c r="B731" s="172"/>
      <c r="C731" s="172"/>
      <c r="D731" s="172"/>
    </row>
    <row r="732" spans="1:4" ht="9.75" customHeight="1">
      <c r="A732" s="172"/>
      <c r="B732" s="172"/>
      <c r="C732" s="172"/>
      <c r="D732" s="172"/>
    </row>
    <row r="733" spans="1:4" ht="9.75" customHeight="1">
      <c r="A733" s="172"/>
      <c r="B733" s="172"/>
      <c r="C733" s="172"/>
      <c r="D733" s="172"/>
    </row>
    <row r="734" spans="1:4" ht="9.75" customHeight="1">
      <c r="A734" s="172"/>
      <c r="B734" s="172"/>
      <c r="C734" s="172"/>
      <c r="D734" s="172"/>
    </row>
    <row r="735" spans="1:4" ht="9.75" customHeight="1">
      <c r="A735" s="172"/>
      <c r="B735" s="172"/>
      <c r="C735" s="172"/>
      <c r="D735" s="172"/>
    </row>
    <row r="736" spans="1:4" ht="9.75" customHeight="1">
      <c r="A736" s="172"/>
      <c r="B736" s="172"/>
      <c r="C736" s="172"/>
      <c r="D736" s="172"/>
    </row>
    <row r="737" spans="1:4" ht="9.75" customHeight="1">
      <c r="A737" s="172"/>
      <c r="B737" s="172"/>
      <c r="C737" s="172"/>
      <c r="D737" s="172"/>
    </row>
    <row r="738" spans="1:4" ht="9.75" customHeight="1">
      <c r="A738" s="172"/>
      <c r="B738" s="172"/>
      <c r="C738" s="172"/>
      <c r="D738" s="172"/>
    </row>
    <row r="739" spans="1:4" ht="9.75" customHeight="1">
      <c r="A739" s="172"/>
      <c r="B739" s="172"/>
      <c r="C739" s="172"/>
      <c r="D739" s="172"/>
    </row>
    <row r="740" spans="1:4" ht="9.75" customHeight="1">
      <c r="A740" s="172"/>
      <c r="B740" s="172"/>
      <c r="C740" s="172"/>
      <c r="D740" s="172"/>
    </row>
    <row r="741" spans="1:4" ht="9.75" customHeight="1">
      <c r="A741" s="172"/>
      <c r="B741" s="172"/>
      <c r="C741" s="172"/>
      <c r="D741" s="172"/>
    </row>
    <row r="742" spans="1:4" ht="9.75" customHeight="1">
      <c r="A742" s="172"/>
      <c r="B742" s="172"/>
      <c r="C742" s="172"/>
      <c r="D742" s="172"/>
    </row>
    <row r="743" spans="1:4" ht="9.75" customHeight="1">
      <c r="A743" s="172"/>
      <c r="B743" s="172"/>
      <c r="C743" s="172"/>
      <c r="D743" s="172"/>
    </row>
    <row r="744" spans="1:4" ht="9.75" customHeight="1">
      <c r="A744" s="172"/>
      <c r="B744" s="172"/>
      <c r="C744" s="172"/>
      <c r="D744" s="172"/>
    </row>
    <row r="745" spans="1:4" ht="9.75" customHeight="1">
      <c r="A745" s="172"/>
      <c r="B745" s="172"/>
      <c r="C745" s="172"/>
      <c r="D745" s="172"/>
    </row>
    <row r="746" spans="1:4" ht="9.75" customHeight="1">
      <c r="A746" s="172"/>
      <c r="B746" s="172"/>
      <c r="C746" s="172"/>
      <c r="D746" s="172"/>
    </row>
    <row r="747" spans="1:4" ht="9.75" customHeight="1">
      <c r="A747" s="172"/>
      <c r="B747" s="172"/>
      <c r="C747" s="172"/>
      <c r="D747" s="172"/>
    </row>
    <row r="748" spans="1:4" ht="9.75" customHeight="1">
      <c r="A748" s="172"/>
      <c r="B748" s="172"/>
      <c r="C748" s="172"/>
      <c r="D748" s="172"/>
    </row>
    <row r="749" spans="1:4" ht="9.75" customHeight="1">
      <c r="A749" s="172"/>
      <c r="B749" s="172"/>
      <c r="C749" s="172"/>
      <c r="D749" s="172"/>
    </row>
    <row r="750" spans="1:4" ht="9.75" customHeight="1">
      <c r="A750" s="172"/>
      <c r="B750" s="172"/>
      <c r="C750" s="172"/>
      <c r="D750" s="172"/>
    </row>
    <row r="751" spans="1:4" ht="9.75" customHeight="1">
      <c r="A751" s="172"/>
      <c r="B751" s="172"/>
      <c r="C751" s="172"/>
      <c r="D751" s="172"/>
    </row>
    <row r="752" spans="1:4" ht="9.75" customHeight="1">
      <c r="A752" s="172"/>
      <c r="B752" s="172"/>
      <c r="C752" s="172"/>
      <c r="D752" s="172"/>
    </row>
    <row r="753" spans="1:4" ht="9.75" customHeight="1">
      <c r="A753" s="172"/>
      <c r="B753" s="172"/>
      <c r="C753" s="172"/>
      <c r="D753" s="172"/>
    </row>
    <row r="754" spans="1:4" ht="9.75" customHeight="1">
      <c r="A754" s="172"/>
      <c r="B754" s="172"/>
      <c r="C754" s="172"/>
      <c r="D754" s="172"/>
    </row>
    <row r="755" spans="1:4" ht="9.75" customHeight="1">
      <c r="A755" s="172"/>
      <c r="B755" s="172"/>
      <c r="C755" s="172"/>
      <c r="D755" s="172"/>
    </row>
    <row r="756" spans="1:4" ht="9.75" customHeight="1">
      <c r="A756" s="172"/>
      <c r="B756" s="172"/>
      <c r="C756" s="172"/>
      <c r="D756" s="172"/>
    </row>
    <row r="757" spans="1:4" ht="9.75" customHeight="1">
      <c r="A757" s="172"/>
      <c r="B757" s="172"/>
      <c r="C757" s="172"/>
      <c r="D757" s="172"/>
    </row>
    <row r="758" spans="1:4" ht="9.75" customHeight="1">
      <c r="A758" s="172"/>
      <c r="B758" s="172"/>
      <c r="C758" s="172"/>
      <c r="D758" s="172"/>
    </row>
    <row r="759" spans="1:4" ht="9.75" customHeight="1">
      <c r="A759" s="172"/>
      <c r="B759" s="172"/>
      <c r="C759" s="172"/>
      <c r="D759" s="172"/>
    </row>
    <row r="760" spans="1:4" ht="9.75" customHeight="1">
      <c r="A760" s="172"/>
      <c r="B760" s="172"/>
      <c r="C760" s="172"/>
      <c r="D760" s="172"/>
    </row>
    <row r="761" spans="1:4" ht="9.75" customHeight="1">
      <c r="A761" s="172"/>
      <c r="B761" s="172"/>
      <c r="C761" s="172"/>
      <c r="D761" s="172"/>
    </row>
    <row r="762" spans="1:4" ht="9.75" customHeight="1">
      <c r="A762" s="172"/>
      <c r="B762" s="172"/>
      <c r="C762" s="172"/>
      <c r="D762" s="172"/>
    </row>
    <row r="763" spans="1:4" ht="9.75" customHeight="1">
      <c r="A763" s="172"/>
      <c r="B763" s="172"/>
      <c r="C763" s="172"/>
      <c r="D763" s="172"/>
    </row>
    <row r="764" spans="1:4" ht="9.75" customHeight="1">
      <c r="A764" s="172"/>
      <c r="B764" s="172"/>
      <c r="C764" s="172"/>
      <c r="D764" s="172"/>
    </row>
    <row r="765" spans="1:4" ht="9.75" customHeight="1">
      <c r="A765" s="172"/>
      <c r="B765" s="172"/>
      <c r="C765" s="172"/>
      <c r="D765" s="172"/>
    </row>
    <row r="766" spans="1:4" ht="9.75" customHeight="1">
      <c r="A766" s="172"/>
      <c r="B766" s="172"/>
      <c r="C766" s="172"/>
      <c r="D766" s="172"/>
    </row>
    <row r="767" spans="1:4" ht="9.75" customHeight="1">
      <c r="A767" s="172"/>
      <c r="B767" s="172"/>
      <c r="C767" s="172"/>
      <c r="D767" s="172"/>
    </row>
    <row r="768" spans="1:4" ht="9.75" customHeight="1">
      <c r="A768" s="172"/>
      <c r="B768" s="172"/>
      <c r="C768" s="172"/>
      <c r="D768" s="172"/>
    </row>
    <row r="769" spans="1:4" ht="9.75" customHeight="1">
      <c r="A769" s="172"/>
      <c r="B769" s="172"/>
      <c r="C769" s="172"/>
      <c r="D769" s="172"/>
    </row>
    <row r="770" spans="1:4" ht="9.75" customHeight="1">
      <c r="A770" s="172"/>
      <c r="B770" s="172"/>
      <c r="C770" s="172"/>
      <c r="D770" s="172"/>
    </row>
    <row r="771" spans="1:4" ht="9.75" customHeight="1">
      <c r="A771" s="172"/>
      <c r="B771" s="172"/>
      <c r="C771" s="172"/>
      <c r="D771" s="172"/>
    </row>
    <row r="772" spans="1:4" ht="9.75" customHeight="1">
      <c r="A772" s="172"/>
      <c r="B772" s="172"/>
      <c r="C772" s="172"/>
      <c r="D772" s="172"/>
    </row>
    <row r="773" spans="1:4" ht="9.75" customHeight="1">
      <c r="A773" s="172"/>
      <c r="B773" s="172"/>
      <c r="C773" s="172"/>
      <c r="D773" s="172"/>
    </row>
    <row r="774" spans="1:4" ht="9.75" customHeight="1">
      <c r="A774" s="172"/>
      <c r="B774" s="172"/>
      <c r="C774" s="172"/>
      <c r="D774" s="172"/>
    </row>
    <row r="775" spans="1:4" ht="9.75" customHeight="1">
      <c r="A775" s="172"/>
      <c r="B775" s="172"/>
      <c r="C775" s="172"/>
      <c r="D775" s="172"/>
    </row>
    <row r="776" spans="1:4" ht="9.75" customHeight="1">
      <c r="A776" s="172"/>
      <c r="B776" s="172"/>
      <c r="C776" s="172"/>
      <c r="D776" s="172"/>
    </row>
    <row r="777" spans="1:4" ht="9.75" customHeight="1">
      <c r="A777" s="172"/>
      <c r="B777" s="172"/>
      <c r="C777" s="172"/>
      <c r="D777" s="172"/>
    </row>
    <row r="778" spans="1:4" ht="9.75" customHeight="1">
      <c r="A778" s="172"/>
      <c r="B778" s="172"/>
      <c r="C778" s="172"/>
      <c r="D778" s="172"/>
    </row>
    <row r="779" spans="1:4" ht="9.75" customHeight="1">
      <c r="A779" s="172"/>
      <c r="B779" s="172"/>
      <c r="C779" s="172"/>
      <c r="D779" s="172"/>
    </row>
    <row r="780" spans="1:4" ht="9.75" customHeight="1">
      <c r="A780" s="172"/>
      <c r="B780" s="172"/>
      <c r="C780" s="172"/>
      <c r="D780" s="172"/>
    </row>
    <row r="781" spans="1:4" ht="9.75" customHeight="1">
      <c r="A781" s="172"/>
      <c r="B781" s="172"/>
      <c r="C781" s="172"/>
      <c r="D781" s="172"/>
    </row>
    <row r="782" spans="1:4" ht="9.75" customHeight="1">
      <c r="A782" s="172"/>
      <c r="B782" s="172"/>
      <c r="C782" s="172"/>
      <c r="D782" s="172"/>
    </row>
    <row r="783" spans="1:4" ht="9.75" customHeight="1">
      <c r="A783" s="172"/>
      <c r="B783" s="172"/>
      <c r="C783" s="172"/>
      <c r="D783" s="172"/>
    </row>
    <row r="784" spans="1:4" ht="9.75" customHeight="1">
      <c r="A784" s="172"/>
      <c r="B784" s="172"/>
      <c r="C784" s="172"/>
      <c r="D784" s="172"/>
    </row>
    <row r="785" spans="1:4" ht="9.75" customHeight="1">
      <c r="A785" s="172"/>
      <c r="B785" s="172"/>
      <c r="C785" s="172"/>
      <c r="D785" s="172"/>
    </row>
  </sheetData>
  <mergeCells count="9">
    <mergeCell ref="A679:B679"/>
    <mergeCell ref="A678:B678"/>
    <mergeCell ref="A1:D1"/>
    <mergeCell ref="A2:D2"/>
    <mergeCell ref="A4:D4"/>
    <mergeCell ref="A9:D9"/>
    <mergeCell ref="A6:D6"/>
    <mergeCell ref="A7:D7"/>
    <mergeCell ref="A8:D8"/>
  </mergeCells>
  <printOptions horizontalCentered="1"/>
  <pageMargins left="0.7480314960629921" right="0.7480314960629921" top="0.984251968503937" bottom="0.984251968503937" header="0.5118110236220472" footer="0.5118110236220472"/>
  <pageSetup firstPageNumber="53" useFirstPageNumber="1" horizontalDpi="600" verticalDpi="600" orientation="portrait" paperSize="9" scale="88" r:id="rId1"/>
  <headerFooter alignWithMargins="0">
    <oddFooter>&amp;C&amp;8&amp;P</oddFooter>
  </headerFooter>
  <rowBreaks count="1" manualBreakCount="1">
    <brk id="638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37"/>
  <dimension ref="A1:BD37"/>
  <sheetViews>
    <sheetView zoomScaleSheetLayoutView="100" workbookViewId="0" topLeftCell="A1">
      <selection activeCell="J38" sqref="J38"/>
    </sheetView>
  </sheetViews>
  <sheetFormatPr defaultColWidth="9.140625" defaultRowHeight="12.75"/>
  <cols>
    <col min="1" max="1" width="33.28125" style="172" customWidth="1"/>
    <col min="2" max="2" width="14.28125" style="172" customWidth="1"/>
    <col min="3" max="3" width="14.421875" style="172" customWidth="1"/>
    <col min="4" max="4" width="13.140625" style="172" customWidth="1"/>
    <col min="5" max="5" width="32.7109375" style="172" hidden="1" customWidth="1"/>
    <col min="6" max="6" width="15.8515625" style="172" hidden="1" customWidth="1"/>
    <col min="7" max="7" width="16.28125" style="172" hidden="1" customWidth="1"/>
    <col min="8" max="8" width="13.28125" style="172" hidden="1" customWidth="1"/>
    <col min="9" max="9" width="9.140625" style="172" customWidth="1"/>
    <col min="10" max="10" width="10.00390625" style="172" customWidth="1"/>
    <col min="11" max="11" width="10.00390625" style="172" bestFit="1" customWidth="1"/>
    <col min="12" max="12" width="10.421875" style="172" customWidth="1"/>
    <col min="13" max="14" width="9.140625" style="172" customWidth="1"/>
    <col min="15" max="15" width="10.140625" style="172" customWidth="1"/>
    <col min="16" max="16" width="9.7109375" style="172" customWidth="1"/>
    <col min="17" max="17" width="10.140625" style="172" customWidth="1"/>
    <col min="18" max="16384" width="9.140625" style="172" customWidth="1"/>
  </cols>
  <sheetData>
    <row r="1" spans="1:55" ht="12.75">
      <c r="A1" s="1076" t="s">
        <v>1577</v>
      </c>
      <c r="B1" s="1076"/>
      <c r="C1" s="1076"/>
      <c r="D1" s="1076"/>
      <c r="E1" s="1076"/>
      <c r="F1" s="107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77" t="s">
        <v>1578</v>
      </c>
      <c r="B2" s="1077"/>
      <c r="C2" s="1077"/>
      <c r="D2" s="1077"/>
      <c r="E2" s="1077"/>
      <c r="F2" s="107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9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078" t="s">
        <v>1579</v>
      </c>
      <c r="B4" s="1078"/>
      <c r="C4" s="1078"/>
      <c r="D4" s="1078"/>
      <c r="E4" s="1078"/>
      <c r="F4" s="1078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1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079" t="s">
        <v>1580</v>
      </c>
      <c r="B6" s="1079"/>
      <c r="C6" s="1079"/>
      <c r="D6" s="1079"/>
      <c r="E6" s="1079"/>
      <c r="F6" s="1079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17.25" customHeight="1">
      <c r="A7" s="1073" t="s">
        <v>556</v>
      </c>
      <c r="B7" s="1073"/>
      <c r="C7" s="1073"/>
      <c r="D7" s="1073"/>
      <c r="E7" s="1073"/>
      <c r="F7" s="107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074" t="s">
        <v>557</v>
      </c>
      <c r="B8" s="1074"/>
      <c r="C8" s="1074"/>
      <c r="D8" s="1074"/>
      <c r="E8" s="1074"/>
      <c r="F8" s="107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075" t="s">
        <v>1583</v>
      </c>
      <c r="B9" s="1075"/>
      <c r="C9" s="1075"/>
      <c r="D9" s="1075"/>
      <c r="E9" s="1075"/>
      <c r="F9" s="1075"/>
      <c r="G9" s="18"/>
      <c r="H9" s="18"/>
      <c r="I9" s="18"/>
      <c r="J9" s="18"/>
      <c r="K9" s="18"/>
      <c r="L9" s="18"/>
      <c r="M9" s="18"/>
      <c r="N9" s="5"/>
      <c r="O9" s="64"/>
    </row>
    <row r="10" spans="1:15" s="19" customFormat="1" ht="12.75">
      <c r="A10" s="23" t="s">
        <v>1584</v>
      </c>
      <c r="B10" s="24"/>
      <c r="C10" s="20"/>
      <c r="D10" s="21" t="s">
        <v>558</v>
      </c>
      <c r="F10" s="24"/>
      <c r="G10" s="20"/>
      <c r="H10" s="21"/>
      <c r="I10" s="21"/>
      <c r="J10" s="22"/>
      <c r="K10" s="20"/>
      <c r="N10" s="5"/>
      <c r="O10" s="64"/>
    </row>
    <row r="11" spans="2:4" ht="12.75">
      <c r="B11" s="932"/>
      <c r="D11" s="194" t="s">
        <v>559</v>
      </c>
    </row>
    <row r="12" spans="4:8" ht="12.75">
      <c r="D12" s="194" t="s">
        <v>1637</v>
      </c>
      <c r="H12" s="211" t="s">
        <v>560</v>
      </c>
    </row>
    <row r="13" spans="1:8" s="934" customFormat="1" ht="57" customHeight="1">
      <c r="A13" s="933" t="s">
        <v>1587</v>
      </c>
      <c r="B13" s="212" t="s">
        <v>561</v>
      </c>
      <c r="C13" s="212" t="s">
        <v>562</v>
      </c>
      <c r="D13" s="212" t="s">
        <v>563</v>
      </c>
      <c r="E13" s="933" t="s">
        <v>1587</v>
      </c>
      <c r="F13" s="212" t="s">
        <v>564</v>
      </c>
      <c r="G13" s="212" t="s">
        <v>562</v>
      </c>
      <c r="H13" s="212" t="s">
        <v>563</v>
      </c>
    </row>
    <row r="14" spans="1:8" s="936" customFormat="1" ht="11.25" customHeight="1">
      <c r="A14" s="935">
        <v>1</v>
      </c>
      <c r="B14" s="935">
        <v>2</v>
      </c>
      <c r="C14" s="513">
        <v>3</v>
      </c>
      <c r="D14" s="513">
        <v>4</v>
      </c>
      <c r="E14" s="935">
        <v>1</v>
      </c>
      <c r="F14" s="935">
        <v>2</v>
      </c>
      <c r="G14" s="513">
        <v>3</v>
      </c>
      <c r="H14" s="513">
        <v>4</v>
      </c>
    </row>
    <row r="15" spans="1:8" s="227" customFormat="1" ht="12.75">
      <c r="A15" s="937" t="s">
        <v>565</v>
      </c>
      <c r="B15" s="938">
        <v>82929528</v>
      </c>
      <c r="C15" s="938">
        <v>272045865</v>
      </c>
      <c r="D15" s="938">
        <v>189116337</v>
      </c>
      <c r="E15" s="937" t="s">
        <v>565</v>
      </c>
      <c r="F15" s="938" t="e">
        <f>F16+F25</f>
        <v>#REF!</v>
      </c>
      <c r="G15" s="938" t="e">
        <f>G16+G25</f>
        <v>#REF!</v>
      </c>
      <c r="H15" s="938" t="e">
        <f>G15-F15</f>
        <v>#REF!</v>
      </c>
    </row>
    <row r="16" spans="1:8" s="227" customFormat="1" ht="12.75">
      <c r="A16" s="251" t="s">
        <v>566</v>
      </c>
      <c r="B16" s="180">
        <v>82929528</v>
      </c>
      <c r="C16" s="180">
        <v>272045865</v>
      </c>
      <c r="D16" s="180">
        <v>189116337</v>
      </c>
      <c r="E16" s="251" t="s">
        <v>566</v>
      </c>
      <c r="F16" s="180">
        <f>F17+F21</f>
        <v>68348</v>
      </c>
      <c r="G16" s="180">
        <f>G17+G21</f>
        <v>110035</v>
      </c>
      <c r="H16" s="180">
        <f>G16-F16</f>
        <v>41687</v>
      </c>
    </row>
    <row r="17" spans="1:8" s="227" customFormat="1" ht="12.75" customHeight="1">
      <c r="A17" s="248" t="s">
        <v>567</v>
      </c>
      <c r="B17" s="180">
        <v>54743437</v>
      </c>
      <c r="C17" s="180">
        <v>11884928</v>
      </c>
      <c r="D17" s="180">
        <v>-42858509</v>
      </c>
      <c r="E17" s="248" t="s">
        <v>567</v>
      </c>
      <c r="F17" s="180">
        <f>SUM(F18:F19)</f>
        <v>53462</v>
      </c>
      <c r="G17" s="180">
        <f>SUM(G18:G19)</f>
        <v>8495</v>
      </c>
      <c r="H17" s="180">
        <f>G17-F17</f>
        <v>-44967</v>
      </c>
    </row>
    <row r="18" spans="1:14" ht="12.75" customHeight="1">
      <c r="A18" s="238" t="s">
        <v>568</v>
      </c>
      <c r="B18" s="185">
        <v>53461773</v>
      </c>
      <c r="C18" s="185">
        <v>8495079</v>
      </c>
      <c r="D18" s="185">
        <v>-44966694</v>
      </c>
      <c r="E18" s="238" t="s">
        <v>569</v>
      </c>
      <c r="F18" s="185">
        <f>ROUND(B18/1000,0)</f>
        <v>53462</v>
      </c>
      <c r="G18" s="185">
        <f>ROUND(C18/1000,0)</f>
        <v>8495</v>
      </c>
      <c r="H18" s="185">
        <f>G18-F18</f>
        <v>-44967</v>
      </c>
      <c r="J18" s="227"/>
      <c r="K18" s="227"/>
      <c r="L18" s="227"/>
      <c r="M18" s="227"/>
      <c r="N18" s="227"/>
    </row>
    <row r="19" spans="1:14" ht="12.75" customHeight="1">
      <c r="A19" s="238" t="s">
        <v>570</v>
      </c>
      <c r="B19" s="185">
        <v>1281664</v>
      </c>
      <c r="C19" s="185">
        <v>3389849</v>
      </c>
      <c r="D19" s="185">
        <v>2108185</v>
      </c>
      <c r="E19" s="238"/>
      <c r="F19" s="185"/>
      <c r="G19" s="185"/>
      <c r="H19" s="185"/>
      <c r="J19" s="227"/>
      <c r="K19" s="227"/>
      <c r="L19" s="227"/>
      <c r="M19" s="227"/>
      <c r="N19" s="227"/>
    </row>
    <row r="20" spans="1:14" ht="12.75" customHeight="1">
      <c r="A20" s="238"/>
      <c r="B20" s="185"/>
      <c r="C20" s="185"/>
      <c r="D20" s="185"/>
      <c r="E20" s="238"/>
      <c r="F20" s="185"/>
      <c r="G20" s="185"/>
      <c r="H20" s="185"/>
      <c r="K20" s="227"/>
      <c r="L20" s="227"/>
      <c r="M20" s="227"/>
      <c r="N20" s="227"/>
    </row>
    <row r="21" spans="1:8" s="227" customFormat="1" ht="12.75" customHeight="1">
      <c r="A21" s="248" t="s">
        <v>571</v>
      </c>
      <c r="B21" s="180">
        <v>28186091</v>
      </c>
      <c r="C21" s="180">
        <v>260160937</v>
      </c>
      <c r="D21" s="180">
        <v>231974846</v>
      </c>
      <c r="E21" s="248" t="s">
        <v>571</v>
      </c>
      <c r="F21" s="180">
        <f>SUM(F22:F23)</f>
        <v>14886</v>
      </c>
      <c r="G21" s="180">
        <f>SUM(G22:G23)</f>
        <v>101540</v>
      </c>
      <c r="H21" s="180">
        <f>G21-F21</f>
        <v>86654</v>
      </c>
    </row>
    <row r="22" spans="1:14" ht="12.75" customHeight="1">
      <c r="A22" s="238" t="s">
        <v>568</v>
      </c>
      <c r="B22" s="185">
        <v>14886091</v>
      </c>
      <c r="C22" s="185">
        <v>101540365</v>
      </c>
      <c r="D22" s="185">
        <v>86654274</v>
      </c>
      <c r="E22" s="238" t="s">
        <v>569</v>
      </c>
      <c r="F22" s="185">
        <f>ROUND(B22/1000,0)</f>
        <v>14886</v>
      </c>
      <c r="G22" s="185">
        <f>ROUND(C22/1000,0)</f>
        <v>101540</v>
      </c>
      <c r="H22" s="185">
        <f>G22-F22</f>
        <v>86654</v>
      </c>
      <c r="K22" s="227"/>
      <c r="L22" s="227"/>
      <c r="M22" s="227"/>
      <c r="N22" s="227"/>
    </row>
    <row r="23" spans="1:14" ht="12.75" customHeight="1">
      <c r="A23" s="238" t="s">
        <v>570</v>
      </c>
      <c r="B23" s="185">
        <v>13300000</v>
      </c>
      <c r="C23" s="185">
        <v>158620572</v>
      </c>
      <c r="D23" s="185">
        <v>145320572</v>
      </c>
      <c r="E23" s="238"/>
      <c r="F23" s="185"/>
      <c r="G23" s="185"/>
      <c r="H23" s="185"/>
      <c r="K23" s="227"/>
      <c r="L23" s="227"/>
      <c r="M23" s="227"/>
      <c r="N23" s="227"/>
    </row>
    <row r="24" spans="1:14" ht="12.75" customHeight="1">
      <c r="A24" s="238"/>
      <c r="B24" s="185"/>
      <c r="C24" s="185"/>
      <c r="D24" s="185"/>
      <c r="E24" s="238"/>
      <c r="F24" s="185"/>
      <c r="G24" s="185"/>
      <c r="H24" s="185"/>
      <c r="K24" s="227"/>
      <c r="L24" s="227"/>
      <c r="M24" s="227"/>
      <c r="N24" s="227"/>
    </row>
    <row r="25" spans="1:8" s="227" customFormat="1" ht="12.75">
      <c r="A25" s="251" t="s">
        <v>572</v>
      </c>
      <c r="B25" s="180">
        <v>0</v>
      </c>
      <c r="C25" s="180">
        <v>0</v>
      </c>
      <c r="D25" s="180">
        <v>0</v>
      </c>
      <c r="E25" s="251" t="s">
        <v>572</v>
      </c>
      <c r="F25" s="180" t="e">
        <f>F26</f>
        <v>#REF!</v>
      </c>
      <c r="G25" s="180" t="e">
        <f>G26</f>
        <v>#REF!</v>
      </c>
      <c r="H25" s="180" t="e">
        <f>G25-F25</f>
        <v>#REF!</v>
      </c>
    </row>
    <row r="26" spans="1:8" s="227" customFormat="1" ht="12.75" customHeight="1">
      <c r="A26" s="248" t="s">
        <v>573</v>
      </c>
      <c r="B26" s="180">
        <v>0</v>
      </c>
      <c r="C26" s="180">
        <v>0</v>
      </c>
      <c r="D26" s="180">
        <v>0</v>
      </c>
      <c r="E26" s="248" t="s">
        <v>573</v>
      </c>
      <c r="F26" s="180" t="e">
        <f>SUM(#REF!)</f>
        <v>#REF!</v>
      </c>
      <c r="G26" s="180" t="e">
        <f>SUM(#REF!)</f>
        <v>#REF!</v>
      </c>
      <c r="H26" s="180" t="e">
        <f>G26-F26</f>
        <v>#REF!</v>
      </c>
    </row>
    <row r="27" spans="1:8" ht="12.75">
      <c r="A27" s="106"/>
      <c r="B27" s="247"/>
      <c r="C27" s="247"/>
      <c r="D27" s="247"/>
      <c r="E27" s="106"/>
      <c r="F27" s="247"/>
      <c r="G27" s="247"/>
      <c r="H27" s="247"/>
    </row>
    <row r="28" spans="1:8" ht="12.75">
      <c r="A28" s="106"/>
      <c r="B28" s="247"/>
      <c r="C28" s="106"/>
      <c r="D28" s="247"/>
      <c r="E28" s="106"/>
      <c r="F28" s="247"/>
      <c r="G28" s="247"/>
      <c r="H28" s="247"/>
    </row>
    <row r="30" spans="1:56" s="940" customFormat="1" ht="12.75" customHeight="1">
      <c r="A30" s="332" t="s">
        <v>68</v>
      </c>
      <c r="B30" s="939"/>
      <c r="C30" s="1109"/>
      <c r="D30" s="1109"/>
      <c r="K30" s="936"/>
      <c r="L30" s="936"/>
      <c r="M30" s="936"/>
      <c r="N30" s="936"/>
      <c r="O30" s="936"/>
      <c r="P30" s="936"/>
      <c r="Q30" s="936"/>
      <c r="R30" s="936"/>
      <c r="S30" s="936"/>
      <c r="T30" s="936"/>
      <c r="U30" s="936"/>
      <c r="V30" s="936"/>
      <c r="W30" s="936"/>
      <c r="X30" s="936"/>
      <c r="Y30" s="936"/>
      <c r="Z30" s="936"/>
      <c r="AA30" s="936"/>
      <c r="AB30" s="936"/>
      <c r="AC30" s="936"/>
      <c r="AD30" s="936"/>
      <c r="AE30" s="936"/>
      <c r="AF30" s="936"/>
      <c r="AG30" s="936"/>
      <c r="AH30" s="936"/>
      <c r="AI30" s="936"/>
      <c r="AJ30" s="936"/>
      <c r="AK30" s="936"/>
      <c r="AL30" s="936"/>
      <c r="AM30" s="936"/>
      <c r="AN30" s="936"/>
      <c r="AO30" s="936"/>
      <c r="AP30" s="936"/>
      <c r="AQ30" s="936"/>
      <c r="AR30" s="936"/>
      <c r="AS30" s="936"/>
      <c r="AT30" s="936"/>
      <c r="AU30" s="936"/>
      <c r="AV30" s="936"/>
      <c r="AW30" s="936"/>
      <c r="AX30" s="936"/>
      <c r="AY30" s="936"/>
      <c r="AZ30" s="936"/>
      <c r="BA30" s="936"/>
      <c r="BB30" s="936"/>
      <c r="BC30" s="936"/>
      <c r="BD30" s="936"/>
    </row>
    <row r="31" spans="1:55" s="199" customFormat="1" ht="12.75" customHeight="1">
      <c r="A31" s="332" t="s">
        <v>1632</v>
      </c>
      <c r="C31" s="1109" t="s">
        <v>1633</v>
      </c>
      <c r="D31" s="1109"/>
      <c r="K31" s="172"/>
      <c r="L31" s="193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</row>
    <row r="32" spans="5:8" ht="12.75">
      <c r="E32" s="172" t="s">
        <v>574</v>
      </c>
      <c r="G32" s="1108" t="s">
        <v>575</v>
      </c>
      <c r="H32" s="1108"/>
    </row>
    <row r="33" ht="12.75" hidden="1"/>
    <row r="34" ht="12.75" hidden="1"/>
    <row r="37" ht="12.75">
      <c r="A37" s="172" t="s">
        <v>576</v>
      </c>
    </row>
  </sheetData>
  <mergeCells count="10">
    <mergeCell ref="G32:H32"/>
    <mergeCell ref="C30:D30"/>
    <mergeCell ref="A1:F1"/>
    <mergeCell ref="A2:F2"/>
    <mergeCell ref="A4:F4"/>
    <mergeCell ref="A6:F6"/>
    <mergeCell ref="A7:F7"/>
    <mergeCell ref="A8:F8"/>
    <mergeCell ref="A9:F9"/>
    <mergeCell ref="C31:D31"/>
  </mergeCells>
  <printOptions horizontalCentered="1"/>
  <pageMargins left="1.1811023622047245" right="0.7874015748031497" top="0.7874015748031497" bottom="0.7874015748031497" header="0.5118110236220472" footer="0.5118110236220472"/>
  <pageSetup firstPageNumber="65" useFirstPageNumber="1" horizontalDpi="600" verticalDpi="600" orientation="portrait" paperSize="9" r:id="rId1"/>
  <headerFooter alignWithMargins="0">
    <oddFooter>&amp;C&amp;8&amp;P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48"/>
  <dimension ref="A1:G1463"/>
  <sheetViews>
    <sheetView zoomScaleSheetLayoutView="100" workbookViewId="0" topLeftCell="A1">
      <selection activeCell="D5" sqref="D5"/>
    </sheetView>
  </sheetViews>
  <sheetFormatPr defaultColWidth="9.140625" defaultRowHeight="17.25" customHeight="1"/>
  <cols>
    <col min="1" max="1" width="48.28125" style="331" customWidth="1"/>
    <col min="2" max="2" width="11.8515625" style="945" customWidth="1"/>
    <col min="3" max="3" width="11.28125" style="945" customWidth="1"/>
    <col min="4" max="4" width="11.57421875" style="945" customWidth="1"/>
    <col min="5" max="5" width="12.140625" style="946" customWidth="1"/>
    <col min="6" max="6" width="10.8515625" style="945" customWidth="1"/>
    <col min="7" max="16384" width="11.421875" style="1019" customWidth="1"/>
  </cols>
  <sheetData>
    <row r="1" spans="2:6" ht="13.5" customHeight="1">
      <c r="B1" s="193" t="s">
        <v>1577</v>
      </c>
      <c r="C1" s="193"/>
      <c r="D1" s="193"/>
      <c r="E1" s="193"/>
      <c r="F1" s="193"/>
    </row>
    <row r="2" spans="2:6" ht="12.75" customHeight="1">
      <c r="B2" s="835" t="s">
        <v>1578</v>
      </c>
      <c r="C2" s="835"/>
      <c r="D2" s="835"/>
      <c r="E2" s="835"/>
      <c r="F2" s="835"/>
    </row>
    <row r="3" spans="1:6" ht="4.5" customHeight="1">
      <c r="A3" s="197"/>
      <c r="B3" s="8"/>
      <c r="C3" s="8"/>
      <c r="D3" s="8"/>
      <c r="E3" s="197"/>
      <c r="F3" s="197"/>
    </row>
    <row r="4" spans="2:6" ht="17.25" customHeight="1">
      <c r="B4" s="198" t="s">
        <v>1579</v>
      </c>
      <c r="C4" s="198"/>
      <c r="D4" s="198"/>
      <c r="E4" s="198"/>
      <c r="F4" s="198"/>
    </row>
    <row r="5" spans="1:6" ht="17.25" customHeight="1">
      <c r="A5" s="106"/>
      <c r="B5" s="168"/>
      <c r="C5" s="168"/>
      <c r="D5" s="168"/>
      <c r="E5" s="168"/>
      <c r="F5" s="168"/>
    </row>
    <row r="6" spans="2:6" ht="17.25" customHeight="1">
      <c r="B6" s="103" t="s">
        <v>1580</v>
      </c>
      <c r="C6" s="103"/>
      <c r="D6" s="103"/>
      <c r="E6" s="103"/>
      <c r="F6" s="103"/>
    </row>
    <row r="7" spans="1:6" ht="17.25" customHeight="1">
      <c r="A7" s="941"/>
      <c r="B7" s="942" t="s">
        <v>577</v>
      </c>
      <c r="C7" s="328"/>
      <c r="D7" s="328"/>
      <c r="E7" s="943"/>
      <c r="F7" s="328"/>
    </row>
    <row r="8" spans="2:6" ht="17.25" customHeight="1">
      <c r="B8" s="210" t="s">
        <v>1817</v>
      </c>
      <c r="C8" s="210"/>
      <c r="D8" s="210"/>
      <c r="E8" s="210"/>
      <c r="F8" s="210"/>
    </row>
    <row r="9" spans="2:6" ht="17.25" customHeight="1">
      <c r="B9" s="171" t="s">
        <v>1583</v>
      </c>
      <c r="C9" s="171"/>
      <c r="D9" s="171"/>
      <c r="E9" s="171"/>
      <c r="F9" s="171"/>
    </row>
    <row r="10" spans="1:6" ht="17.25" customHeight="1">
      <c r="A10" s="207" t="s">
        <v>1584</v>
      </c>
      <c r="B10" s="56"/>
      <c r="C10" s="169"/>
      <c r="D10" s="171"/>
      <c r="E10" s="283"/>
      <c r="F10" s="209" t="s">
        <v>781</v>
      </c>
    </row>
    <row r="11" spans="2:6" ht="12.75">
      <c r="B11" s="944"/>
      <c r="F11" s="170" t="s">
        <v>578</v>
      </c>
    </row>
    <row r="12" spans="1:6" ht="15.75" customHeight="1">
      <c r="A12" s="947"/>
      <c r="B12" s="948"/>
      <c r="C12" s="948"/>
      <c r="D12" s="948"/>
      <c r="E12" s="949"/>
      <c r="F12" s="950" t="s">
        <v>1637</v>
      </c>
    </row>
    <row r="13" spans="1:6" ht="58.5" customHeight="1">
      <c r="A13" s="951" t="s">
        <v>1587</v>
      </c>
      <c r="B13" s="244" t="s">
        <v>1639</v>
      </c>
      <c r="C13" s="244" t="s">
        <v>579</v>
      </c>
      <c r="D13" s="244" t="s">
        <v>1640</v>
      </c>
      <c r="E13" s="378" t="s">
        <v>580</v>
      </c>
      <c r="F13" s="244" t="s">
        <v>1642</v>
      </c>
    </row>
    <row r="14" spans="1:6" s="106" customFormat="1" ht="12.75">
      <c r="A14" s="952">
        <v>1</v>
      </c>
      <c r="B14" s="953">
        <v>2</v>
      </c>
      <c r="C14" s="953">
        <v>3</v>
      </c>
      <c r="D14" s="953">
        <v>4</v>
      </c>
      <c r="E14" s="953">
        <v>5</v>
      </c>
      <c r="F14" s="457">
        <v>6</v>
      </c>
    </row>
    <row r="15" spans="1:6" s="106" customFormat="1" ht="14.25">
      <c r="A15" s="954" t="s">
        <v>581</v>
      </c>
      <c r="B15" s="457"/>
      <c r="C15" s="457"/>
      <c r="D15" s="457"/>
      <c r="E15" s="955"/>
      <c r="F15" s="457"/>
    </row>
    <row r="16" spans="1:6" s="106" customFormat="1" ht="12.75">
      <c r="A16" s="956" t="s">
        <v>582</v>
      </c>
      <c r="B16" s="220">
        <v>850450609</v>
      </c>
      <c r="C16" s="220">
        <v>301709571</v>
      </c>
      <c r="D16" s="220">
        <v>271366633</v>
      </c>
      <c r="E16" s="385">
        <v>31.90857060107061</v>
      </c>
      <c r="F16" s="220">
        <v>41065008</v>
      </c>
    </row>
    <row r="17" spans="1:6" s="106" customFormat="1" ht="12.75">
      <c r="A17" s="957" t="s">
        <v>583</v>
      </c>
      <c r="B17" s="220">
        <v>608738124</v>
      </c>
      <c r="C17" s="220">
        <v>183884985</v>
      </c>
      <c r="D17" s="220">
        <v>183979877</v>
      </c>
      <c r="E17" s="385">
        <v>30.22315668206777</v>
      </c>
      <c r="F17" s="220">
        <v>31035169</v>
      </c>
    </row>
    <row r="18" spans="1:6" s="106" customFormat="1" ht="12.75" hidden="1">
      <c r="A18" s="958" t="s">
        <v>584</v>
      </c>
      <c r="B18" s="959">
        <v>562071</v>
      </c>
      <c r="C18" s="959">
        <v>434028</v>
      </c>
      <c r="D18" s="959">
        <v>234867</v>
      </c>
      <c r="E18" s="960">
        <v>41.78600212428679</v>
      </c>
      <c r="F18" s="959">
        <v>72634</v>
      </c>
    </row>
    <row r="19" spans="1:6" s="106" customFormat="1" ht="12.75">
      <c r="A19" s="957" t="s">
        <v>1521</v>
      </c>
      <c r="B19" s="220">
        <v>2036314</v>
      </c>
      <c r="C19" s="220">
        <v>1107331</v>
      </c>
      <c r="D19" s="220">
        <v>905439</v>
      </c>
      <c r="E19" s="385">
        <v>44.46460614620339</v>
      </c>
      <c r="F19" s="220">
        <v>88278</v>
      </c>
    </row>
    <row r="20" spans="1:6" s="106" customFormat="1" ht="12.75">
      <c r="A20" s="957" t="s">
        <v>1522</v>
      </c>
      <c r="B20" s="220">
        <v>239676171</v>
      </c>
      <c r="C20" s="220">
        <v>116717255</v>
      </c>
      <c r="D20" s="220">
        <v>86481317</v>
      </c>
      <c r="E20" s="385">
        <v>36.08256784108922</v>
      </c>
      <c r="F20" s="220">
        <v>9941561</v>
      </c>
    </row>
    <row r="21" spans="1:6" s="106" customFormat="1" ht="12.75" hidden="1">
      <c r="A21" s="958" t="s">
        <v>585</v>
      </c>
      <c r="B21" s="959">
        <v>2224351</v>
      </c>
      <c r="C21" s="959">
        <v>1752678</v>
      </c>
      <c r="D21" s="959">
        <v>639744</v>
      </c>
      <c r="E21" s="385">
        <v>28.760928468573532</v>
      </c>
      <c r="F21" s="959">
        <v>9396</v>
      </c>
    </row>
    <row r="22" spans="1:6" s="106" customFormat="1" ht="12.75">
      <c r="A22" s="245" t="s">
        <v>586</v>
      </c>
      <c r="B22" s="220">
        <v>863226099</v>
      </c>
      <c r="C22" s="220">
        <v>296217349</v>
      </c>
      <c r="D22" s="220">
        <v>163742184</v>
      </c>
      <c r="E22" s="385">
        <v>18.96863222621354</v>
      </c>
      <c r="F22" s="220">
        <v>39752033</v>
      </c>
    </row>
    <row r="23" spans="1:6" s="106" customFormat="1" ht="12.75">
      <c r="A23" s="961" t="s">
        <v>326</v>
      </c>
      <c r="B23" s="220">
        <v>552135751</v>
      </c>
      <c r="C23" s="220">
        <v>159188719</v>
      </c>
      <c r="D23" s="220">
        <v>92235426</v>
      </c>
      <c r="E23" s="385">
        <v>16.705208063949474</v>
      </c>
      <c r="F23" s="220">
        <v>18740844</v>
      </c>
    </row>
    <row r="24" spans="1:6" s="106" customFormat="1" ht="12.75">
      <c r="A24" s="962" t="s">
        <v>777</v>
      </c>
      <c r="B24" s="220">
        <v>86379578</v>
      </c>
      <c r="C24" s="220">
        <v>37465505</v>
      </c>
      <c r="D24" s="220">
        <v>21623144</v>
      </c>
      <c r="E24" s="385">
        <v>25.03270391063962</v>
      </c>
      <c r="F24" s="220">
        <v>3824879</v>
      </c>
    </row>
    <row r="25" spans="1:6" s="106" customFormat="1" ht="12.75">
      <c r="A25" s="962" t="s">
        <v>304</v>
      </c>
      <c r="B25" s="220">
        <v>64535310</v>
      </c>
      <c r="C25" s="220">
        <v>244702</v>
      </c>
      <c r="D25" s="220">
        <v>242355</v>
      </c>
      <c r="E25" s="385">
        <v>0.37553860049637944</v>
      </c>
      <c r="F25" s="220">
        <v>3582</v>
      </c>
    </row>
    <row r="26" spans="1:6" s="106" customFormat="1" ht="12.75">
      <c r="A26" s="962" t="s">
        <v>402</v>
      </c>
      <c r="B26" s="220">
        <v>401220863</v>
      </c>
      <c r="C26" s="220">
        <v>121478512</v>
      </c>
      <c r="D26" s="220">
        <v>70369927</v>
      </c>
      <c r="E26" s="385">
        <v>17.53895011187392</v>
      </c>
      <c r="F26" s="220">
        <v>14912383</v>
      </c>
    </row>
    <row r="27" spans="1:6" s="106" customFormat="1" ht="12.75">
      <c r="A27" s="963" t="s">
        <v>1041</v>
      </c>
      <c r="B27" s="220">
        <v>227288135</v>
      </c>
      <c r="C27" s="220">
        <v>92087787</v>
      </c>
      <c r="D27" s="220">
        <v>64054765</v>
      </c>
      <c r="E27" s="385">
        <v>28.18218601688117</v>
      </c>
      <c r="F27" s="220">
        <v>13404142</v>
      </c>
    </row>
    <row r="28" spans="1:6" s="106" customFormat="1" ht="12.75">
      <c r="A28" s="963" t="s">
        <v>1043</v>
      </c>
      <c r="B28" s="220">
        <v>1387773</v>
      </c>
      <c r="C28" s="220">
        <v>719041</v>
      </c>
      <c r="D28" s="220">
        <v>588045</v>
      </c>
      <c r="E28" s="385">
        <v>42.3732843916116</v>
      </c>
      <c r="F28" s="220">
        <v>132688</v>
      </c>
    </row>
    <row r="29" spans="1:6" s="106" customFormat="1" ht="12.75">
      <c r="A29" s="964" t="s">
        <v>587</v>
      </c>
      <c r="B29" s="220">
        <v>8562928</v>
      </c>
      <c r="C29" s="220">
        <v>1811128</v>
      </c>
      <c r="D29" s="220">
        <v>1232734</v>
      </c>
      <c r="E29" s="385">
        <v>14.39617383212845</v>
      </c>
      <c r="F29" s="220">
        <v>288219</v>
      </c>
    </row>
    <row r="30" spans="1:6" s="106" customFormat="1" ht="12.75" hidden="1">
      <c r="A30" s="965" t="s">
        <v>584</v>
      </c>
      <c r="B30" s="959">
        <v>562071</v>
      </c>
      <c r="C30" s="959">
        <v>562071</v>
      </c>
      <c r="D30" s="959">
        <v>234867</v>
      </c>
      <c r="E30" s="959">
        <v>41.78600212428679</v>
      </c>
      <c r="F30" s="959">
        <v>72634</v>
      </c>
    </row>
    <row r="31" spans="1:6" s="106" customFormat="1" ht="25.5" hidden="1">
      <c r="A31" s="966" t="s">
        <v>588</v>
      </c>
      <c r="B31" s="959">
        <v>2224351</v>
      </c>
      <c r="C31" s="959">
        <v>2224351</v>
      </c>
      <c r="D31" s="959">
        <v>659423</v>
      </c>
      <c r="E31" s="967">
        <v>29.645635963029214</v>
      </c>
      <c r="F31" s="959">
        <v>29075</v>
      </c>
    </row>
    <row r="32" spans="1:6" s="106" customFormat="1" ht="12.75">
      <c r="A32" s="964" t="s">
        <v>589</v>
      </c>
      <c r="B32" s="220">
        <v>163982027</v>
      </c>
      <c r="C32" s="220">
        <v>26860556</v>
      </c>
      <c r="D32" s="220">
        <v>4494383</v>
      </c>
      <c r="E32" s="226">
        <v>22.36772324794934</v>
      </c>
      <c r="F32" s="220">
        <v>1087334</v>
      </c>
    </row>
    <row r="33" spans="1:6" s="106" customFormat="1" ht="12.75">
      <c r="A33" s="957" t="s">
        <v>311</v>
      </c>
      <c r="B33" s="220">
        <v>311090348</v>
      </c>
      <c r="C33" s="220">
        <v>137028630</v>
      </c>
      <c r="D33" s="220">
        <v>71499601</v>
      </c>
      <c r="E33" s="385">
        <v>22.983548496335864</v>
      </c>
      <c r="F33" s="220">
        <v>21010088</v>
      </c>
    </row>
    <row r="34" spans="1:6" s="106" customFormat="1" ht="12.75">
      <c r="A34" s="964" t="s">
        <v>590</v>
      </c>
      <c r="B34" s="220">
        <v>66578100</v>
      </c>
      <c r="C34" s="220">
        <v>30498046</v>
      </c>
      <c r="D34" s="220">
        <v>12426674</v>
      </c>
      <c r="E34" s="385">
        <v>18.664807196360364</v>
      </c>
      <c r="F34" s="220">
        <v>4252548</v>
      </c>
    </row>
    <row r="35" spans="1:6" s="106" customFormat="1" ht="12.75">
      <c r="A35" s="962" t="s">
        <v>591</v>
      </c>
      <c r="B35" s="220">
        <v>244512248</v>
      </c>
      <c r="C35" s="220">
        <v>106530584</v>
      </c>
      <c r="D35" s="220">
        <v>59072927</v>
      </c>
      <c r="E35" s="385">
        <v>24.15949609199127</v>
      </c>
      <c r="F35" s="220">
        <v>16757540</v>
      </c>
    </row>
    <row r="36" spans="1:6" s="106" customFormat="1" ht="12.75">
      <c r="A36" s="964" t="s">
        <v>335</v>
      </c>
      <c r="B36" s="220">
        <v>-2471721</v>
      </c>
      <c r="C36" s="220">
        <v>-2471721</v>
      </c>
      <c r="D36" s="220">
        <v>-1236576</v>
      </c>
      <c r="E36" s="385">
        <v>50.02894744188361</v>
      </c>
      <c r="F36" s="220">
        <v>-255499</v>
      </c>
    </row>
    <row r="37" spans="1:6" s="106" customFormat="1" ht="12.75">
      <c r="A37" s="964" t="s">
        <v>340</v>
      </c>
      <c r="B37" s="220">
        <v>2471721</v>
      </c>
      <c r="C37" s="220">
        <v>2471721</v>
      </c>
      <c r="D37" s="220">
        <v>1236576</v>
      </c>
      <c r="E37" s="385">
        <v>50.02894744188361</v>
      </c>
      <c r="F37" s="220">
        <v>255499</v>
      </c>
    </row>
    <row r="38" spans="1:6" s="106" customFormat="1" ht="12.75">
      <c r="A38" s="964" t="s">
        <v>315</v>
      </c>
      <c r="B38" s="220">
        <v>-10303769</v>
      </c>
      <c r="C38" s="220">
        <v>7963943</v>
      </c>
      <c r="D38" s="220">
        <v>108861025</v>
      </c>
      <c r="E38" s="226" t="s">
        <v>1594</v>
      </c>
      <c r="F38" s="180">
        <v>12899260</v>
      </c>
    </row>
    <row r="39" spans="1:6" s="106" customFormat="1" ht="25.5">
      <c r="A39" s="968" t="s">
        <v>592</v>
      </c>
      <c r="B39" s="220">
        <v>10298589</v>
      </c>
      <c r="C39" s="220">
        <v>-7969123</v>
      </c>
      <c r="D39" s="220" t="s">
        <v>1594</v>
      </c>
      <c r="E39" s="226" t="s">
        <v>1594</v>
      </c>
      <c r="F39" s="220" t="s">
        <v>1594</v>
      </c>
    </row>
    <row r="40" spans="1:6" s="106" customFormat="1" ht="38.25">
      <c r="A40" s="968" t="s">
        <v>593</v>
      </c>
      <c r="B40" s="220">
        <v>5180</v>
      </c>
      <c r="C40" s="220">
        <v>5180</v>
      </c>
      <c r="D40" s="220" t="s">
        <v>1594</v>
      </c>
      <c r="E40" s="226" t="s">
        <v>1594</v>
      </c>
      <c r="F40" s="220" t="s">
        <v>1594</v>
      </c>
    </row>
    <row r="41" spans="1:6" s="106" customFormat="1" ht="12.75">
      <c r="A41" s="968"/>
      <c r="B41" s="220"/>
      <c r="C41" s="220"/>
      <c r="D41" s="220"/>
      <c r="E41" s="226"/>
      <c r="F41" s="220"/>
    </row>
    <row r="42" spans="1:6" s="106" customFormat="1" ht="12.75">
      <c r="A42" s="969" t="s">
        <v>368</v>
      </c>
      <c r="B42" s="220"/>
      <c r="C42" s="220"/>
      <c r="D42" s="220"/>
      <c r="E42" s="226"/>
      <c r="F42" s="220"/>
    </row>
    <row r="43" spans="1:6" s="106" customFormat="1" ht="36">
      <c r="A43" s="970" t="s">
        <v>594</v>
      </c>
      <c r="B43" s="220"/>
      <c r="C43" s="220"/>
      <c r="D43" s="220"/>
      <c r="E43" s="971"/>
      <c r="F43" s="220"/>
    </row>
    <row r="44" spans="1:6" s="106" customFormat="1" ht="12.75">
      <c r="A44" s="969" t="s">
        <v>582</v>
      </c>
      <c r="B44" s="972">
        <v>74064785</v>
      </c>
      <c r="C44" s="972">
        <v>37645535</v>
      </c>
      <c r="D44" s="972">
        <v>37548143</v>
      </c>
      <c r="E44" s="306">
        <v>50.69635049909347</v>
      </c>
      <c r="F44" s="91">
        <v>3927086</v>
      </c>
    </row>
    <row r="45" spans="1:6" s="106" customFormat="1" ht="12.75">
      <c r="A45" s="973" t="s">
        <v>583</v>
      </c>
      <c r="B45" s="972">
        <v>73795019</v>
      </c>
      <c r="C45" s="972">
        <v>37645535</v>
      </c>
      <c r="D45" s="972">
        <v>37548143</v>
      </c>
      <c r="E45" s="306">
        <v>50.88167671587699</v>
      </c>
      <c r="F45" s="91">
        <v>3927086</v>
      </c>
    </row>
    <row r="46" spans="1:6" s="106" customFormat="1" ht="12.75">
      <c r="A46" s="973" t="s">
        <v>1522</v>
      </c>
      <c r="B46" s="972">
        <v>269766</v>
      </c>
      <c r="C46" s="972">
        <v>0</v>
      </c>
      <c r="D46" s="972">
        <v>0</v>
      </c>
      <c r="E46" s="306">
        <v>0</v>
      </c>
      <c r="F46" s="91">
        <v>0</v>
      </c>
    </row>
    <row r="47" spans="1:6" s="106" customFormat="1" ht="12.75">
      <c r="A47" s="974" t="s">
        <v>300</v>
      </c>
      <c r="B47" s="972">
        <v>74064785</v>
      </c>
      <c r="C47" s="972">
        <v>37645535</v>
      </c>
      <c r="D47" s="972">
        <v>15201562</v>
      </c>
      <c r="E47" s="306">
        <v>20.524682546503037</v>
      </c>
      <c r="F47" s="91">
        <v>3215792</v>
      </c>
    </row>
    <row r="48" spans="1:6" s="106" customFormat="1" ht="12.75">
      <c r="A48" s="973" t="s">
        <v>326</v>
      </c>
      <c r="B48" s="972">
        <v>45039291</v>
      </c>
      <c r="C48" s="972">
        <v>20560876</v>
      </c>
      <c r="D48" s="972">
        <v>7810836</v>
      </c>
      <c r="E48" s="306">
        <v>17.342271218256965</v>
      </c>
      <c r="F48" s="91">
        <v>2436522</v>
      </c>
    </row>
    <row r="49" spans="1:6" s="106" customFormat="1" ht="12.75">
      <c r="A49" s="975" t="s">
        <v>777</v>
      </c>
      <c r="B49" s="972">
        <v>20272061</v>
      </c>
      <c r="C49" s="972">
        <v>11721120</v>
      </c>
      <c r="D49" s="972">
        <v>5810633</v>
      </c>
      <c r="E49" s="306">
        <v>28.66325727808337</v>
      </c>
      <c r="F49" s="91">
        <v>2097187</v>
      </c>
    </row>
    <row r="50" spans="1:6" s="106" customFormat="1" ht="12.75">
      <c r="A50" s="975" t="s">
        <v>402</v>
      </c>
      <c r="B50" s="972">
        <v>24767230</v>
      </c>
      <c r="C50" s="972">
        <v>8839756</v>
      </c>
      <c r="D50" s="972">
        <v>2000203</v>
      </c>
      <c r="E50" s="306">
        <v>8.076006077385319</v>
      </c>
      <c r="F50" s="91">
        <v>339335</v>
      </c>
    </row>
    <row r="51" spans="1:6" s="106" customFormat="1" ht="12.75" hidden="1">
      <c r="A51" s="976" t="s">
        <v>1041</v>
      </c>
      <c r="B51" s="978">
        <v>0</v>
      </c>
      <c r="C51" s="978">
        <v>0</v>
      </c>
      <c r="D51" s="978">
        <v>0</v>
      </c>
      <c r="E51" s="979">
        <v>0</v>
      </c>
      <c r="F51" s="980">
        <v>0</v>
      </c>
    </row>
    <row r="52" spans="1:6" s="106" customFormat="1" ht="12.75">
      <c r="A52" s="981" t="s">
        <v>595</v>
      </c>
      <c r="B52" s="972">
        <v>24767230</v>
      </c>
      <c r="C52" s="972">
        <v>8839756</v>
      </c>
      <c r="D52" s="972">
        <v>2000203</v>
      </c>
      <c r="E52" s="306">
        <v>8.076006077385319</v>
      </c>
      <c r="F52" s="91">
        <v>339335</v>
      </c>
    </row>
    <row r="53" spans="1:6" s="106" customFormat="1" ht="12.75">
      <c r="A53" s="973" t="s">
        <v>311</v>
      </c>
      <c r="B53" s="972">
        <v>29025494</v>
      </c>
      <c r="C53" s="972">
        <v>17084659</v>
      </c>
      <c r="D53" s="972">
        <v>7390726</v>
      </c>
      <c r="E53" s="306">
        <v>25.46287756549466</v>
      </c>
      <c r="F53" s="91">
        <v>779270</v>
      </c>
    </row>
    <row r="54" spans="1:6" s="106" customFormat="1" ht="12.75">
      <c r="A54" s="974" t="s">
        <v>590</v>
      </c>
      <c r="B54" s="972">
        <v>9602781</v>
      </c>
      <c r="C54" s="972">
        <v>2584659</v>
      </c>
      <c r="D54" s="972">
        <v>114295</v>
      </c>
      <c r="E54" s="306">
        <v>1.1902281224574423</v>
      </c>
      <c r="F54" s="91">
        <v>29315</v>
      </c>
    </row>
    <row r="55" spans="1:6" s="982" customFormat="1" ht="12.75">
      <c r="A55" s="975" t="s">
        <v>1021</v>
      </c>
      <c r="B55" s="230">
        <v>19422713</v>
      </c>
      <c r="C55" s="230">
        <v>14500000</v>
      </c>
      <c r="D55" s="230">
        <v>7276431</v>
      </c>
      <c r="E55" s="306">
        <v>37.46351500946341</v>
      </c>
      <c r="F55" s="91">
        <v>749955</v>
      </c>
    </row>
    <row r="56" spans="1:6" s="982" customFormat="1" ht="12.75">
      <c r="A56" s="975"/>
      <c r="B56" s="83"/>
      <c r="C56" s="83"/>
      <c r="D56" s="83"/>
      <c r="E56" s="385"/>
      <c r="F56" s="83"/>
    </row>
    <row r="57" spans="1:6" s="982" customFormat="1" ht="24">
      <c r="A57" s="983" t="s">
        <v>596</v>
      </c>
      <c r="B57" s="83"/>
      <c r="C57" s="83"/>
      <c r="D57" s="83"/>
      <c r="E57" s="385"/>
      <c r="F57" s="83"/>
    </row>
    <row r="58" spans="1:6" s="982" customFormat="1" ht="12.75">
      <c r="A58" s="974" t="s">
        <v>296</v>
      </c>
      <c r="B58" s="230">
        <v>2786422</v>
      </c>
      <c r="C58" s="230">
        <v>2186706</v>
      </c>
      <c r="D58" s="230">
        <v>874611</v>
      </c>
      <c r="E58" s="306">
        <v>31.388318065246402</v>
      </c>
      <c r="F58" s="230">
        <v>82030</v>
      </c>
    </row>
    <row r="59" spans="1:6" s="982" customFormat="1" ht="12.75">
      <c r="A59" s="973" t="s">
        <v>330</v>
      </c>
      <c r="B59" s="230">
        <v>562071</v>
      </c>
      <c r="C59" s="230">
        <v>434028</v>
      </c>
      <c r="D59" s="230">
        <v>234867</v>
      </c>
      <c r="E59" s="306">
        <v>41.78600212428679</v>
      </c>
      <c r="F59" s="230">
        <v>72634</v>
      </c>
    </row>
    <row r="60" spans="1:6" s="982" customFormat="1" ht="12.75">
      <c r="A60" s="973" t="s">
        <v>338</v>
      </c>
      <c r="B60" s="230">
        <v>2224351</v>
      </c>
      <c r="C60" s="230">
        <v>1752678</v>
      </c>
      <c r="D60" s="230">
        <v>639744</v>
      </c>
      <c r="E60" s="306">
        <v>28.760928468573532</v>
      </c>
      <c r="F60" s="230">
        <v>9396</v>
      </c>
    </row>
    <row r="61" spans="1:6" s="982" customFormat="1" ht="12.75">
      <c r="A61" s="974" t="s">
        <v>300</v>
      </c>
      <c r="B61" s="230">
        <v>2786422</v>
      </c>
      <c r="C61" s="230">
        <v>2786422</v>
      </c>
      <c r="D61" s="230">
        <v>894290</v>
      </c>
      <c r="E61" s="306">
        <v>32.09456428351484</v>
      </c>
      <c r="F61" s="230">
        <v>101709</v>
      </c>
    </row>
    <row r="62" spans="1:6" s="982" customFormat="1" ht="12.75">
      <c r="A62" s="973" t="s">
        <v>326</v>
      </c>
      <c r="B62" s="230">
        <v>2786422</v>
      </c>
      <c r="C62" s="230">
        <v>2786422</v>
      </c>
      <c r="D62" s="230">
        <v>894290</v>
      </c>
      <c r="E62" s="306">
        <v>32.09456428351484</v>
      </c>
      <c r="F62" s="230">
        <v>101709</v>
      </c>
    </row>
    <row r="63" spans="1:6" s="982" customFormat="1" ht="12.75">
      <c r="A63" s="975" t="s">
        <v>402</v>
      </c>
      <c r="B63" s="230">
        <v>2786422</v>
      </c>
      <c r="C63" s="230">
        <v>2786422</v>
      </c>
      <c r="D63" s="230">
        <v>894290</v>
      </c>
      <c r="E63" s="306">
        <v>32.09456428351484</v>
      </c>
      <c r="F63" s="230">
        <v>101709</v>
      </c>
    </row>
    <row r="64" spans="1:6" s="982" customFormat="1" ht="24">
      <c r="A64" s="984" t="s">
        <v>597</v>
      </c>
      <c r="B64" s="230">
        <v>562071</v>
      </c>
      <c r="C64" s="230">
        <v>562071</v>
      </c>
      <c r="D64" s="230">
        <v>234867</v>
      </c>
      <c r="E64" s="306">
        <v>41.78600212428679</v>
      </c>
      <c r="F64" s="230">
        <v>72634</v>
      </c>
    </row>
    <row r="65" spans="1:6" s="982" customFormat="1" ht="12.75">
      <c r="A65" s="975" t="s">
        <v>598</v>
      </c>
      <c r="B65" s="230">
        <v>2224351</v>
      </c>
      <c r="C65" s="230">
        <v>2224351</v>
      </c>
      <c r="D65" s="230">
        <v>659423</v>
      </c>
      <c r="E65" s="306">
        <v>29.645635963029214</v>
      </c>
      <c r="F65" s="230">
        <v>29075</v>
      </c>
    </row>
    <row r="66" spans="1:6" s="982" customFormat="1" ht="12.75">
      <c r="A66" s="975"/>
      <c r="B66" s="83"/>
      <c r="C66" s="83"/>
      <c r="D66" s="83"/>
      <c r="E66" s="385"/>
      <c r="F66" s="83"/>
    </row>
    <row r="67" spans="1:6" s="982" customFormat="1" ht="12.75">
      <c r="A67" s="245" t="s">
        <v>599</v>
      </c>
      <c r="B67" s="83"/>
      <c r="C67" s="83"/>
      <c r="D67" s="83"/>
      <c r="E67" s="385"/>
      <c r="F67" s="83"/>
    </row>
    <row r="68" spans="1:7" s="1047" customFormat="1" ht="12.75">
      <c r="A68" s="956" t="s">
        <v>582</v>
      </c>
      <c r="B68" s="214">
        <v>31818935</v>
      </c>
      <c r="C68" s="214">
        <v>25763311</v>
      </c>
      <c r="D68" s="214">
        <v>13506972</v>
      </c>
      <c r="E68" s="385">
        <v>42.44947858877112</v>
      </c>
      <c r="F68" s="214">
        <v>1271515</v>
      </c>
      <c r="G68" s="1046"/>
    </row>
    <row r="69" spans="1:7" s="1047" customFormat="1" ht="12.75">
      <c r="A69" s="957" t="s">
        <v>583</v>
      </c>
      <c r="B69" s="41">
        <v>5382518</v>
      </c>
      <c r="C69" s="41">
        <v>3775922</v>
      </c>
      <c r="D69" s="41">
        <v>3775922</v>
      </c>
      <c r="E69" s="385">
        <v>70.15159076105273</v>
      </c>
      <c r="F69" s="41">
        <v>314531</v>
      </c>
      <c r="G69" s="1046"/>
    </row>
    <row r="70" spans="1:7" s="1047" customFormat="1" ht="12.75" hidden="1">
      <c r="A70" s="958" t="s">
        <v>584</v>
      </c>
      <c r="B70" s="985">
        <v>562071</v>
      </c>
      <c r="C70" s="985">
        <v>434028</v>
      </c>
      <c r="D70" s="985">
        <v>234867</v>
      </c>
      <c r="E70" s="960">
        <v>41.78600212428679</v>
      </c>
      <c r="F70" s="985">
        <v>72634</v>
      </c>
      <c r="G70" s="1046"/>
    </row>
    <row r="71" spans="1:7" s="1047" customFormat="1" ht="12.75">
      <c r="A71" s="957" t="s">
        <v>1521</v>
      </c>
      <c r="B71" s="214">
        <v>369151</v>
      </c>
      <c r="C71" s="214">
        <v>289452</v>
      </c>
      <c r="D71" s="214">
        <v>209182</v>
      </c>
      <c r="E71" s="385">
        <v>56.6657004857091</v>
      </c>
      <c r="F71" s="214">
        <v>48159</v>
      </c>
      <c r="G71" s="1046"/>
    </row>
    <row r="72" spans="1:7" s="1047" customFormat="1" ht="12.75">
      <c r="A72" s="957" t="s">
        <v>1522</v>
      </c>
      <c r="B72" s="41">
        <v>26067266</v>
      </c>
      <c r="C72" s="41">
        <v>21697937</v>
      </c>
      <c r="D72" s="41">
        <v>9521868</v>
      </c>
      <c r="E72" s="385">
        <v>36.52806550560385</v>
      </c>
      <c r="F72" s="41">
        <v>908825</v>
      </c>
      <c r="G72" s="1046"/>
    </row>
    <row r="73" spans="1:7" s="1047" customFormat="1" ht="12.75" hidden="1">
      <c r="A73" s="958" t="s">
        <v>600</v>
      </c>
      <c r="B73" s="985">
        <v>2224351</v>
      </c>
      <c r="C73" s="985">
        <v>1752678</v>
      </c>
      <c r="D73" s="985">
        <v>639744</v>
      </c>
      <c r="E73" s="960">
        <v>0</v>
      </c>
      <c r="F73" s="985">
        <v>9396</v>
      </c>
      <c r="G73" s="1046"/>
    </row>
    <row r="74" spans="1:7" s="1047" customFormat="1" ht="12.75">
      <c r="A74" s="964" t="s">
        <v>300</v>
      </c>
      <c r="B74" s="41">
        <v>32406739</v>
      </c>
      <c r="C74" s="214">
        <v>25673399</v>
      </c>
      <c r="D74" s="214">
        <v>11319096</v>
      </c>
      <c r="E74" s="385">
        <v>34.928216628029126</v>
      </c>
      <c r="F74" s="214">
        <v>1540956</v>
      </c>
      <c r="G74" s="1046"/>
    </row>
    <row r="75" spans="1:7" s="982" customFormat="1" ht="12.75">
      <c r="A75" s="961" t="s">
        <v>326</v>
      </c>
      <c r="B75" s="41">
        <v>17882126</v>
      </c>
      <c r="C75" s="214">
        <v>15672533</v>
      </c>
      <c r="D75" s="214">
        <v>5599622</v>
      </c>
      <c r="E75" s="385">
        <v>31.314073058203483</v>
      </c>
      <c r="F75" s="214">
        <v>1025275</v>
      </c>
      <c r="G75" s="1048"/>
    </row>
    <row r="76" spans="1:7" s="982" customFormat="1" ht="12.75">
      <c r="A76" s="962" t="s">
        <v>777</v>
      </c>
      <c r="B76" s="214">
        <v>8012520</v>
      </c>
      <c r="C76" s="214">
        <v>6282773</v>
      </c>
      <c r="D76" s="214">
        <v>3205419</v>
      </c>
      <c r="E76" s="385">
        <v>40.005129472375735</v>
      </c>
      <c r="F76" s="214">
        <v>474723</v>
      </c>
      <c r="G76" s="1048"/>
    </row>
    <row r="77" spans="1:6" s="982" customFormat="1" ht="12.75">
      <c r="A77" s="962" t="s">
        <v>402</v>
      </c>
      <c r="B77" s="214">
        <v>9869606</v>
      </c>
      <c r="C77" s="41">
        <v>9389760</v>
      </c>
      <c r="D77" s="41">
        <v>2394203</v>
      </c>
      <c r="E77" s="385">
        <v>24.258344254066476</v>
      </c>
      <c r="F77" s="41">
        <v>550552</v>
      </c>
    </row>
    <row r="78" spans="1:6" s="982" customFormat="1" ht="12.75">
      <c r="A78" s="963" t="s">
        <v>1041</v>
      </c>
      <c r="B78" s="41">
        <v>5525154</v>
      </c>
      <c r="C78" s="41">
        <v>5423308</v>
      </c>
      <c r="D78" s="214">
        <v>1422448</v>
      </c>
      <c r="E78" s="385">
        <v>25.74494756164263</v>
      </c>
      <c r="F78" s="41">
        <v>385115</v>
      </c>
    </row>
    <row r="79" spans="1:6" s="982" customFormat="1" ht="12.75" hidden="1">
      <c r="A79" s="965" t="s">
        <v>601</v>
      </c>
      <c r="B79" s="985">
        <v>562071</v>
      </c>
      <c r="C79" s="985">
        <v>562071</v>
      </c>
      <c r="D79" s="985">
        <v>234867</v>
      </c>
      <c r="E79" s="960">
        <v>41.78600212428679</v>
      </c>
      <c r="F79" s="985">
        <v>72634</v>
      </c>
    </row>
    <row r="80" spans="1:6" s="982" customFormat="1" ht="25.5" hidden="1">
      <c r="A80" s="966" t="s">
        <v>588</v>
      </c>
      <c r="B80" s="985">
        <v>2224351</v>
      </c>
      <c r="C80" s="985">
        <v>2224351</v>
      </c>
      <c r="D80" s="985">
        <v>659423</v>
      </c>
      <c r="E80" s="960">
        <v>29.645635963029214</v>
      </c>
      <c r="F80" s="985">
        <v>29075</v>
      </c>
    </row>
    <row r="81" spans="1:6" s="982" customFormat="1" ht="12.75">
      <c r="A81" s="963" t="s">
        <v>595</v>
      </c>
      <c r="B81" s="41">
        <v>4344452</v>
      </c>
      <c r="C81" s="41">
        <v>3966452</v>
      </c>
      <c r="D81" s="41">
        <v>971755</v>
      </c>
      <c r="E81" s="385">
        <v>22.36772324794934</v>
      </c>
      <c r="F81" s="41">
        <v>165437</v>
      </c>
    </row>
    <row r="82" spans="1:6" s="982" customFormat="1" ht="12.75">
      <c r="A82" s="957" t="s">
        <v>311</v>
      </c>
      <c r="B82" s="214">
        <v>14524613</v>
      </c>
      <c r="C82" s="214">
        <v>10000866</v>
      </c>
      <c r="D82" s="214">
        <v>5719474</v>
      </c>
      <c r="E82" s="385">
        <v>39.37780648613495</v>
      </c>
      <c r="F82" s="214">
        <v>515681</v>
      </c>
    </row>
    <row r="83" spans="1:6" s="982" customFormat="1" ht="12.75">
      <c r="A83" s="964" t="s">
        <v>590</v>
      </c>
      <c r="B83" s="214">
        <v>14432411</v>
      </c>
      <c r="C83" s="214">
        <v>10000866</v>
      </c>
      <c r="D83" s="214">
        <v>5719474</v>
      </c>
      <c r="E83" s="385">
        <v>39.62937308257089</v>
      </c>
      <c r="F83" s="214">
        <v>515681</v>
      </c>
    </row>
    <row r="84" spans="1:6" s="982" customFormat="1" ht="12.75">
      <c r="A84" s="962" t="s">
        <v>1021</v>
      </c>
      <c r="B84" s="214">
        <v>92202</v>
      </c>
      <c r="C84" s="214">
        <v>0</v>
      </c>
      <c r="D84" s="214">
        <v>0</v>
      </c>
      <c r="E84" s="385">
        <v>0</v>
      </c>
      <c r="F84" s="214">
        <v>0</v>
      </c>
    </row>
    <row r="85" spans="1:6" s="982" customFormat="1" ht="12.75">
      <c r="A85" s="964" t="s">
        <v>315</v>
      </c>
      <c r="B85" s="41">
        <v>-587804</v>
      </c>
      <c r="C85" s="41">
        <v>89912</v>
      </c>
      <c r="D85" s="41">
        <v>2187876</v>
      </c>
      <c r="E85" s="986" t="s">
        <v>1594</v>
      </c>
      <c r="F85" s="41">
        <v>-269441</v>
      </c>
    </row>
    <row r="86" spans="1:6" s="982" customFormat="1" ht="25.5">
      <c r="A86" s="968" t="s">
        <v>592</v>
      </c>
      <c r="B86" s="41">
        <v>582624</v>
      </c>
      <c r="C86" s="41">
        <v>-95092</v>
      </c>
      <c r="D86" s="41" t="s">
        <v>1594</v>
      </c>
      <c r="E86" s="986" t="s">
        <v>1594</v>
      </c>
      <c r="F86" s="41" t="s">
        <v>1594</v>
      </c>
    </row>
    <row r="87" spans="1:6" s="982" customFormat="1" ht="38.25">
      <c r="A87" s="968" t="s">
        <v>593</v>
      </c>
      <c r="B87" s="41">
        <v>5180</v>
      </c>
      <c r="C87" s="41">
        <v>5180</v>
      </c>
      <c r="D87" s="41" t="s">
        <v>1594</v>
      </c>
      <c r="E87" s="986" t="s">
        <v>1594</v>
      </c>
      <c r="F87" s="41" t="s">
        <v>1594</v>
      </c>
    </row>
    <row r="88" spans="1:6" s="982" customFormat="1" ht="12.75">
      <c r="A88" s="968"/>
      <c r="B88" s="41"/>
      <c r="C88" s="41"/>
      <c r="D88" s="41"/>
      <c r="E88" s="986"/>
      <c r="F88" s="41"/>
    </row>
    <row r="89" spans="1:6" s="982" customFormat="1" ht="12.75">
      <c r="A89" s="969" t="s">
        <v>368</v>
      </c>
      <c r="B89" s="41"/>
      <c r="C89" s="41"/>
      <c r="D89" s="41"/>
      <c r="E89" s="986"/>
      <c r="F89" s="41"/>
    </row>
    <row r="90" spans="1:6" s="982" customFormat="1" ht="24">
      <c r="A90" s="983" t="s">
        <v>596</v>
      </c>
      <c r="B90" s="41"/>
      <c r="C90" s="41"/>
      <c r="D90" s="41"/>
      <c r="E90" s="986"/>
      <c r="F90" s="41"/>
    </row>
    <row r="91" spans="1:6" s="982" customFormat="1" ht="12.75">
      <c r="A91" s="974" t="s">
        <v>296</v>
      </c>
      <c r="B91" s="230">
        <v>2786422</v>
      </c>
      <c r="C91" s="230">
        <v>2186706</v>
      </c>
      <c r="D91" s="230">
        <v>874611</v>
      </c>
      <c r="E91" s="306">
        <v>31.388318065246402</v>
      </c>
      <c r="F91" s="230">
        <v>82030</v>
      </c>
    </row>
    <row r="92" spans="1:6" s="982" customFormat="1" ht="12.75">
      <c r="A92" s="973" t="s">
        <v>330</v>
      </c>
      <c r="B92" s="230">
        <v>562071</v>
      </c>
      <c r="C92" s="230">
        <v>434028</v>
      </c>
      <c r="D92" s="230">
        <v>234867</v>
      </c>
      <c r="E92" s="306">
        <v>41.78600212428679</v>
      </c>
      <c r="F92" s="230">
        <v>72634</v>
      </c>
    </row>
    <row r="93" spans="1:6" s="982" customFormat="1" ht="12.75">
      <c r="A93" s="973" t="s">
        <v>338</v>
      </c>
      <c r="B93" s="230">
        <v>2224351</v>
      </c>
      <c r="C93" s="230">
        <v>1752678</v>
      </c>
      <c r="D93" s="230">
        <v>639744</v>
      </c>
      <c r="E93" s="306">
        <v>28.760928468573532</v>
      </c>
      <c r="F93" s="230">
        <v>9396</v>
      </c>
    </row>
    <row r="94" spans="1:6" s="982" customFormat="1" ht="12.75">
      <c r="A94" s="974" t="s">
        <v>300</v>
      </c>
      <c r="B94" s="230">
        <v>2786422</v>
      </c>
      <c r="C94" s="230">
        <v>2786422</v>
      </c>
      <c r="D94" s="230">
        <v>894290</v>
      </c>
      <c r="E94" s="306">
        <v>32.09456428351484</v>
      </c>
      <c r="F94" s="230">
        <v>101709</v>
      </c>
    </row>
    <row r="95" spans="1:6" s="982" customFormat="1" ht="12.75">
      <c r="A95" s="973" t="s">
        <v>326</v>
      </c>
      <c r="B95" s="230">
        <v>2786422</v>
      </c>
      <c r="C95" s="230">
        <v>2786422</v>
      </c>
      <c r="D95" s="230">
        <v>894290</v>
      </c>
      <c r="E95" s="306">
        <v>32.09456428351484</v>
      </c>
      <c r="F95" s="230">
        <v>101709</v>
      </c>
    </row>
    <row r="96" spans="1:6" s="982" customFormat="1" ht="12.75">
      <c r="A96" s="975" t="s">
        <v>402</v>
      </c>
      <c r="B96" s="230">
        <v>2786422</v>
      </c>
      <c r="C96" s="230">
        <v>2786422</v>
      </c>
      <c r="D96" s="230">
        <v>894290</v>
      </c>
      <c r="E96" s="306">
        <v>32.09456428351484</v>
      </c>
      <c r="F96" s="230">
        <v>101709</v>
      </c>
    </row>
    <row r="97" spans="1:6" s="982" customFormat="1" ht="24">
      <c r="A97" s="984" t="s">
        <v>602</v>
      </c>
      <c r="B97" s="230">
        <v>562071</v>
      </c>
      <c r="C97" s="230">
        <v>562071</v>
      </c>
      <c r="D97" s="230">
        <v>234867</v>
      </c>
      <c r="E97" s="306">
        <v>41.78600212428679</v>
      </c>
      <c r="F97" s="230">
        <v>72634</v>
      </c>
    </row>
    <row r="98" spans="1:6" s="982" customFormat="1" ht="12.75">
      <c r="A98" s="975" t="s">
        <v>598</v>
      </c>
      <c r="B98" s="230">
        <v>2224351</v>
      </c>
      <c r="C98" s="230">
        <v>2224351</v>
      </c>
      <c r="D98" s="230">
        <v>659423</v>
      </c>
      <c r="E98" s="306">
        <v>29.645635963029214</v>
      </c>
      <c r="F98" s="230">
        <v>29075</v>
      </c>
    </row>
    <row r="99" spans="1:6" s="982" customFormat="1" ht="12.75">
      <c r="A99" s="968"/>
      <c r="B99" s="41"/>
      <c r="C99" s="41"/>
      <c r="D99" s="41"/>
      <c r="E99" s="385"/>
      <c r="F99" s="41"/>
    </row>
    <row r="100" spans="1:6" s="989" customFormat="1" ht="12.75" customHeight="1">
      <c r="A100" s="401" t="s">
        <v>603</v>
      </c>
      <c r="B100" s="987"/>
      <c r="C100" s="987"/>
      <c r="D100" s="987"/>
      <c r="E100" s="385"/>
      <c r="F100" s="988"/>
    </row>
    <row r="101" spans="1:6" s="989" customFormat="1" ht="12.75" customHeight="1">
      <c r="A101" s="956" t="s">
        <v>582</v>
      </c>
      <c r="B101" s="214">
        <v>54367629</v>
      </c>
      <c r="C101" s="214">
        <v>21258949</v>
      </c>
      <c r="D101" s="214">
        <v>19641843</v>
      </c>
      <c r="E101" s="385">
        <v>36.12782709358173</v>
      </c>
      <c r="F101" s="214">
        <v>379735</v>
      </c>
    </row>
    <row r="102" spans="1:6" s="989" customFormat="1" ht="12.75" customHeight="1">
      <c r="A102" s="961" t="s">
        <v>583</v>
      </c>
      <c r="B102" s="214">
        <v>1350512</v>
      </c>
      <c r="C102" s="214">
        <v>392439</v>
      </c>
      <c r="D102" s="214">
        <v>392439</v>
      </c>
      <c r="E102" s="385">
        <v>29.058534837158057</v>
      </c>
      <c r="F102" s="214">
        <v>63319</v>
      </c>
    </row>
    <row r="103" spans="1:6" s="989" customFormat="1" ht="12.75" customHeight="1">
      <c r="A103" s="957" t="s">
        <v>1521</v>
      </c>
      <c r="B103" s="214">
        <v>14056</v>
      </c>
      <c r="C103" s="214">
        <v>14056</v>
      </c>
      <c r="D103" s="214">
        <v>11029</v>
      </c>
      <c r="E103" s="385">
        <v>78.4647125782584</v>
      </c>
      <c r="F103" s="214">
        <v>3454</v>
      </c>
    </row>
    <row r="104" spans="1:6" s="989" customFormat="1" ht="12.75" customHeight="1">
      <c r="A104" s="961" t="s">
        <v>1522</v>
      </c>
      <c r="B104" s="214">
        <v>53003061</v>
      </c>
      <c r="C104" s="214">
        <v>20852454</v>
      </c>
      <c r="D104" s="214">
        <v>19238375</v>
      </c>
      <c r="E104" s="385">
        <v>36.29672444766916</v>
      </c>
      <c r="F104" s="214">
        <v>312962</v>
      </c>
    </row>
    <row r="105" spans="1:6" s="989" customFormat="1" ht="12.75" customHeight="1">
      <c r="A105" s="990" t="s">
        <v>300</v>
      </c>
      <c r="B105" s="214">
        <v>54367629</v>
      </c>
      <c r="C105" s="214">
        <v>21258949</v>
      </c>
      <c r="D105" s="214">
        <v>6288455</v>
      </c>
      <c r="E105" s="385">
        <v>11.566542657212437</v>
      </c>
      <c r="F105" s="214">
        <v>2989119</v>
      </c>
    </row>
    <row r="106" spans="1:6" s="989" customFormat="1" ht="12.75" customHeight="1">
      <c r="A106" s="961" t="s">
        <v>326</v>
      </c>
      <c r="B106" s="214">
        <v>12998644</v>
      </c>
      <c r="C106" s="214">
        <v>7124438</v>
      </c>
      <c r="D106" s="214">
        <v>2300040</v>
      </c>
      <c r="E106" s="385">
        <v>17.694461053014454</v>
      </c>
      <c r="F106" s="214">
        <v>492098</v>
      </c>
    </row>
    <row r="107" spans="1:6" s="989" customFormat="1" ht="12.75" customHeight="1">
      <c r="A107" s="962" t="s">
        <v>777</v>
      </c>
      <c r="B107" s="214">
        <v>12998644</v>
      </c>
      <c r="C107" s="214">
        <v>7124438</v>
      </c>
      <c r="D107" s="214">
        <v>2300040</v>
      </c>
      <c r="E107" s="385">
        <v>17.694461053014454</v>
      </c>
      <c r="F107" s="214">
        <v>492098</v>
      </c>
    </row>
    <row r="108" spans="1:6" s="989" customFormat="1" ht="12.75" customHeight="1">
      <c r="A108" s="961" t="s">
        <v>311</v>
      </c>
      <c r="B108" s="214">
        <v>41368985</v>
      </c>
      <c r="C108" s="214">
        <v>14134511</v>
      </c>
      <c r="D108" s="214">
        <v>3988415</v>
      </c>
      <c r="E108" s="385">
        <v>9.641075312821911</v>
      </c>
      <c r="F108" s="214">
        <v>2497021</v>
      </c>
    </row>
    <row r="109" spans="1:6" s="989" customFormat="1" ht="12.75" customHeight="1">
      <c r="A109" s="990" t="s">
        <v>590</v>
      </c>
      <c r="B109" s="214">
        <v>33213298</v>
      </c>
      <c r="C109" s="214">
        <v>11528694</v>
      </c>
      <c r="D109" s="214">
        <v>3584380</v>
      </c>
      <c r="E109" s="385">
        <v>10.792002649059421</v>
      </c>
      <c r="F109" s="214">
        <v>2456849</v>
      </c>
    </row>
    <row r="110" spans="1:6" s="989" customFormat="1" ht="12.75" customHeight="1">
      <c r="A110" s="991" t="s">
        <v>1021</v>
      </c>
      <c r="B110" s="214">
        <v>8155687</v>
      </c>
      <c r="C110" s="214">
        <v>2605817</v>
      </c>
      <c r="D110" s="214">
        <v>404035</v>
      </c>
      <c r="E110" s="385">
        <v>4.954027784538568</v>
      </c>
      <c r="F110" s="214">
        <v>40172</v>
      </c>
    </row>
    <row r="111" spans="1:6" s="982" customFormat="1" ht="12.75">
      <c r="A111" s="245" t="s">
        <v>604</v>
      </c>
      <c r="B111" s="214"/>
      <c r="C111" s="214"/>
      <c r="D111" s="214"/>
      <c r="E111" s="385"/>
      <c r="F111" s="214"/>
    </row>
    <row r="112" spans="1:7" s="1047" customFormat="1" ht="12.75">
      <c r="A112" s="956" t="s">
        <v>582</v>
      </c>
      <c r="B112" s="214">
        <v>13711662</v>
      </c>
      <c r="C112" s="214">
        <v>1988000</v>
      </c>
      <c r="D112" s="214">
        <v>1245585</v>
      </c>
      <c r="E112" s="385">
        <v>9.084128532339843</v>
      </c>
      <c r="F112" s="214">
        <v>113133</v>
      </c>
      <c r="G112" s="1046"/>
    </row>
    <row r="113" spans="1:7" s="1047" customFormat="1" ht="12.75">
      <c r="A113" s="957" t="s">
        <v>583</v>
      </c>
      <c r="B113" s="214">
        <v>3294753</v>
      </c>
      <c r="C113" s="214">
        <v>475000</v>
      </c>
      <c r="D113" s="214">
        <v>475000</v>
      </c>
      <c r="E113" s="385">
        <v>14.4168622048451</v>
      </c>
      <c r="F113" s="214">
        <v>0</v>
      </c>
      <c r="G113" s="1046"/>
    </row>
    <row r="114" spans="1:7" s="1047" customFormat="1" ht="12.75">
      <c r="A114" s="957" t="s">
        <v>1521</v>
      </c>
      <c r="B114" s="214">
        <v>50000</v>
      </c>
      <c r="C114" s="214">
        <v>50000</v>
      </c>
      <c r="D114" s="214">
        <v>7157</v>
      </c>
      <c r="E114" s="385">
        <v>14.313999999999998</v>
      </c>
      <c r="F114" s="214">
        <v>1101</v>
      </c>
      <c r="G114" s="1046"/>
    </row>
    <row r="115" spans="1:7" s="1047" customFormat="1" ht="12.75">
      <c r="A115" s="957" t="s">
        <v>1522</v>
      </c>
      <c r="B115" s="214">
        <v>10366909</v>
      </c>
      <c r="C115" s="214">
        <v>1463000</v>
      </c>
      <c r="D115" s="214">
        <v>763428</v>
      </c>
      <c r="E115" s="385">
        <v>7.364085090358177</v>
      </c>
      <c r="F115" s="214">
        <v>112032</v>
      </c>
      <c r="G115" s="1046"/>
    </row>
    <row r="116" spans="1:7" s="1047" customFormat="1" ht="12.75">
      <c r="A116" s="245" t="s">
        <v>586</v>
      </c>
      <c r="B116" s="214">
        <v>13711662</v>
      </c>
      <c r="C116" s="214">
        <v>1988000</v>
      </c>
      <c r="D116" s="214">
        <v>1015518</v>
      </c>
      <c r="E116" s="385">
        <v>7.406235655458834</v>
      </c>
      <c r="F116" s="214">
        <v>149009</v>
      </c>
      <c r="G116" s="1046"/>
    </row>
    <row r="117" spans="1:7" s="982" customFormat="1" ht="12.75">
      <c r="A117" s="957" t="s">
        <v>326</v>
      </c>
      <c r="B117" s="214">
        <v>13711662</v>
      </c>
      <c r="C117" s="214">
        <v>1988000</v>
      </c>
      <c r="D117" s="214">
        <v>1008361</v>
      </c>
      <c r="E117" s="385">
        <v>7.354039211293277</v>
      </c>
      <c r="F117" s="214">
        <v>147908</v>
      </c>
      <c r="G117" s="1048"/>
    </row>
    <row r="118" spans="1:6" s="982" customFormat="1" ht="12.75">
      <c r="A118" s="962" t="s">
        <v>402</v>
      </c>
      <c r="B118" s="214">
        <v>13711662</v>
      </c>
      <c r="C118" s="214">
        <v>1988000</v>
      </c>
      <c r="D118" s="214">
        <v>1008361</v>
      </c>
      <c r="E118" s="385">
        <v>7.354039211293277</v>
      </c>
      <c r="F118" s="214">
        <v>147908</v>
      </c>
    </row>
    <row r="119" spans="1:6" s="982" customFormat="1" ht="12.75">
      <c r="A119" s="963" t="s">
        <v>1053</v>
      </c>
      <c r="B119" s="214">
        <v>13711662</v>
      </c>
      <c r="C119" s="214">
        <v>1988000</v>
      </c>
      <c r="D119" s="214">
        <v>1008361</v>
      </c>
      <c r="E119" s="385">
        <v>7.354039211293277</v>
      </c>
      <c r="F119" s="214">
        <v>147908</v>
      </c>
    </row>
    <row r="120" spans="1:6" s="982" customFormat="1" ht="12.75">
      <c r="A120" s="320" t="s">
        <v>605</v>
      </c>
      <c r="B120" s="41"/>
      <c r="C120" s="41"/>
      <c r="D120" s="41"/>
      <c r="E120" s="986"/>
      <c r="F120" s="41"/>
    </row>
    <row r="121" spans="1:6" s="982" customFormat="1" ht="12.75">
      <c r="A121" s="956" t="s">
        <v>582</v>
      </c>
      <c r="B121" s="41">
        <v>186479458</v>
      </c>
      <c r="C121" s="41">
        <v>82812524</v>
      </c>
      <c r="D121" s="41">
        <v>64685813</v>
      </c>
      <c r="E121" s="385">
        <v>34.687902728674814</v>
      </c>
      <c r="F121" s="41">
        <v>8261830</v>
      </c>
    </row>
    <row r="122" spans="1:6" s="982" customFormat="1" ht="12.75">
      <c r="A122" s="957" t="s">
        <v>583</v>
      </c>
      <c r="B122" s="41">
        <v>54683721</v>
      </c>
      <c r="C122" s="41">
        <v>19149299</v>
      </c>
      <c r="D122" s="41">
        <v>19149299</v>
      </c>
      <c r="E122" s="385">
        <v>35.01828085180962</v>
      </c>
      <c r="F122" s="41">
        <v>6532905</v>
      </c>
    </row>
    <row r="123" spans="1:6" s="982" customFormat="1" ht="12.75" hidden="1">
      <c r="A123" s="958" t="s">
        <v>1521</v>
      </c>
      <c r="B123" s="985">
        <v>0</v>
      </c>
      <c r="C123" s="985">
        <v>0</v>
      </c>
      <c r="D123" s="985">
        <v>0</v>
      </c>
      <c r="E123" s="960">
        <v>0</v>
      </c>
      <c r="F123" s="985">
        <v>0</v>
      </c>
    </row>
    <row r="124" spans="1:6" s="982" customFormat="1" ht="12.75">
      <c r="A124" s="957" t="s">
        <v>1522</v>
      </c>
      <c r="B124" s="41">
        <v>131795737</v>
      </c>
      <c r="C124" s="41">
        <v>63663225</v>
      </c>
      <c r="D124" s="41">
        <v>45536514</v>
      </c>
      <c r="E124" s="385">
        <v>34.55082465982947</v>
      </c>
      <c r="F124" s="41">
        <v>1728925</v>
      </c>
    </row>
    <row r="125" spans="1:6" s="982" customFormat="1" ht="12.75">
      <c r="A125" s="964" t="s">
        <v>300</v>
      </c>
      <c r="B125" s="41">
        <v>195839744</v>
      </c>
      <c r="C125" s="41">
        <v>77138073</v>
      </c>
      <c r="D125" s="41">
        <v>35002217</v>
      </c>
      <c r="E125" s="385">
        <v>17.872887435963968</v>
      </c>
      <c r="F125" s="41">
        <v>6664016</v>
      </c>
    </row>
    <row r="126" spans="1:6" s="992" customFormat="1" ht="12.75">
      <c r="A126" s="961" t="s">
        <v>326</v>
      </c>
      <c r="B126" s="214">
        <v>15808488</v>
      </c>
      <c r="C126" s="214">
        <v>6276102</v>
      </c>
      <c r="D126" s="214">
        <v>1356592</v>
      </c>
      <c r="E126" s="385">
        <v>8.581415249832874</v>
      </c>
      <c r="F126" s="214">
        <v>215672</v>
      </c>
    </row>
    <row r="127" spans="1:6" s="992" customFormat="1" ht="12.75">
      <c r="A127" s="962" t="s">
        <v>777</v>
      </c>
      <c r="B127" s="214">
        <v>10137032</v>
      </c>
      <c r="C127" s="214">
        <v>4071969</v>
      </c>
      <c r="D127" s="214">
        <v>1356592</v>
      </c>
      <c r="E127" s="986">
        <v>13.382536426835784</v>
      </c>
      <c r="F127" s="214">
        <v>215672</v>
      </c>
    </row>
    <row r="128" spans="1:6" s="992" customFormat="1" ht="12.75">
      <c r="A128" s="962" t="s">
        <v>402</v>
      </c>
      <c r="B128" s="214">
        <v>5671456</v>
      </c>
      <c r="C128" s="214">
        <v>2204133</v>
      </c>
      <c r="D128" s="214">
        <v>0</v>
      </c>
      <c r="E128" s="986">
        <v>0</v>
      </c>
      <c r="F128" s="214">
        <v>0</v>
      </c>
    </row>
    <row r="129" spans="1:6" s="992" customFormat="1" ht="12.75">
      <c r="A129" s="963" t="s">
        <v>1041</v>
      </c>
      <c r="B129" s="214">
        <v>1497000</v>
      </c>
      <c r="C129" s="214">
        <v>0</v>
      </c>
      <c r="D129" s="214">
        <v>0</v>
      </c>
      <c r="E129" s="986">
        <v>0</v>
      </c>
      <c r="F129" s="214">
        <v>0</v>
      </c>
    </row>
    <row r="130" spans="1:6" s="992" customFormat="1" ht="12.75">
      <c r="A130" s="963" t="s">
        <v>1053</v>
      </c>
      <c r="B130" s="214">
        <v>4174456</v>
      </c>
      <c r="C130" s="214">
        <v>2204133</v>
      </c>
      <c r="D130" s="214">
        <v>0</v>
      </c>
      <c r="E130" s="986">
        <v>0</v>
      </c>
      <c r="F130" s="214">
        <v>0</v>
      </c>
    </row>
    <row r="131" spans="1:6" s="982" customFormat="1" ht="12.75">
      <c r="A131" s="957" t="s">
        <v>311</v>
      </c>
      <c r="B131" s="41">
        <v>180031256</v>
      </c>
      <c r="C131" s="41">
        <v>70861971</v>
      </c>
      <c r="D131" s="41">
        <v>33645625</v>
      </c>
      <c r="E131" s="986">
        <v>18.688768688032706</v>
      </c>
      <c r="F131" s="41">
        <v>6448344</v>
      </c>
    </row>
    <row r="132" spans="1:6" s="982" customFormat="1" ht="12.75">
      <c r="A132" s="962" t="s">
        <v>606</v>
      </c>
      <c r="B132" s="41">
        <v>2453760</v>
      </c>
      <c r="C132" s="41">
        <v>322200</v>
      </c>
      <c r="D132" s="41">
        <v>50209</v>
      </c>
      <c r="E132" s="986">
        <v>2.046206637976004</v>
      </c>
      <c r="F132" s="41">
        <v>0</v>
      </c>
    </row>
    <row r="133" spans="1:6" s="982" customFormat="1" ht="12.75">
      <c r="A133" s="962" t="s">
        <v>1021</v>
      </c>
      <c r="B133" s="41">
        <v>177577496</v>
      </c>
      <c r="C133" s="41">
        <v>70539771</v>
      </c>
      <c r="D133" s="214">
        <v>33595416</v>
      </c>
      <c r="E133" s="986">
        <v>18.91873506314111</v>
      </c>
      <c r="F133" s="214">
        <v>6448344</v>
      </c>
    </row>
    <row r="134" spans="1:6" s="982" customFormat="1" ht="12.75">
      <c r="A134" s="964" t="s">
        <v>315</v>
      </c>
      <c r="B134" s="41">
        <v>-9360286</v>
      </c>
      <c r="C134" s="41">
        <v>5674451</v>
      </c>
      <c r="D134" s="41">
        <v>29683596</v>
      </c>
      <c r="E134" s="986" t="s">
        <v>1594</v>
      </c>
      <c r="F134" s="41">
        <v>1597814</v>
      </c>
    </row>
    <row r="135" spans="1:6" s="993" customFormat="1" ht="25.5">
      <c r="A135" s="968" t="s">
        <v>592</v>
      </c>
      <c r="B135" s="41">
        <v>9360286</v>
      </c>
      <c r="C135" s="41">
        <v>-5674451</v>
      </c>
      <c r="D135" s="41" t="s">
        <v>1594</v>
      </c>
      <c r="E135" s="986" t="s">
        <v>1594</v>
      </c>
      <c r="F135" s="41" t="s">
        <v>1594</v>
      </c>
    </row>
    <row r="136" spans="1:6" s="993" customFormat="1" ht="13.5">
      <c r="A136" s="994" t="s">
        <v>607</v>
      </c>
      <c r="B136" s="41"/>
      <c r="C136" s="41"/>
      <c r="D136" s="41"/>
      <c r="E136" s="986"/>
      <c r="F136" s="41"/>
    </row>
    <row r="137" spans="1:6" s="993" customFormat="1" ht="13.5">
      <c r="A137" s="995" t="s">
        <v>582</v>
      </c>
      <c r="B137" s="41">
        <v>168664403</v>
      </c>
      <c r="C137" s="41">
        <v>76456976</v>
      </c>
      <c r="D137" s="41">
        <v>58399453</v>
      </c>
      <c r="E137" s="986">
        <v>244.87786794214742</v>
      </c>
      <c r="F137" s="41">
        <v>6837519</v>
      </c>
    </row>
    <row r="138" spans="1:6" s="993" customFormat="1" ht="13.5">
      <c r="A138" s="996" t="s">
        <v>583</v>
      </c>
      <c r="B138" s="41">
        <v>36868666</v>
      </c>
      <c r="C138" s="41">
        <v>12793751</v>
      </c>
      <c r="D138" s="41">
        <v>12793751</v>
      </c>
      <c r="E138" s="986">
        <v>170.33521192454236</v>
      </c>
      <c r="F138" s="41">
        <v>5035892</v>
      </c>
    </row>
    <row r="139" spans="1:6" s="993" customFormat="1" ht="13.5">
      <c r="A139" s="996" t="s">
        <v>1522</v>
      </c>
      <c r="B139" s="41">
        <v>131795737</v>
      </c>
      <c r="C139" s="41">
        <v>63663225</v>
      </c>
      <c r="D139" s="41">
        <v>45605702</v>
      </c>
      <c r="E139" s="986">
        <v>74.54265601760504</v>
      </c>
      <c r="F139" s="41">
        <v>1801627</v>
      </c>
    </row>
    <row r="140" spans="1:6" s="993" customFormat="1" ht="13.5">
      <c r="A140" s="997" t="s">
        <v>300</v>
      </c>
      <c r="B140" s="41">
        <v>178007722</v>
      </c>
      <c r="C140" s="41">
        <v>70765558</v>
      </c>
      <c r="D140" s="41">
        <v>30968122</v>
      </c>
      <c r="E140" s="986">
        <v>58.5968048057196</v>
      </c>
      <c r="F140" s="41">
        <v>5869941</v>
      </c>
    </row>
    <row r="141" spans="1:6" s="993" customFormat="1" ht="13.5">
      <c r="A141" s="996" t="s">
        <v>326</v>
      </c>
      <c r="B141" s="41">
        <v>15320818</v>
      </c>
      <c r="C141" s="41">
        <v>5947557</v>
      </c>
      <c r="D141" s="41">
        <v>1318025</v>
      </c>
      <c r="E141" s="986">
        <v>23.270394935937574</v>
      </c>
      <c r="F141" s="41">
        <v>192901</v>
      </c>
    </row>
    <row r="142" spans="1:6" s="993" customFormat="1" ht="13.5">
      <c r="A142" s="998" t="s">
        <v>777</v>
      </c>
      <c r="B142" s="41">
        <v>9649362</v>
      </c>
      <c r="C142" s="41">
        <v>3743424</v>
      </c>
      <c r="D142" s="41">
        <v>1318025</v>
      </c>
      <c r="E142" s="986">
        <v>23.270394935937574</v>
      </c>
      <c r="F142" s="41">
        <v>192901</v>
      </c>
    </row>
    <row r="143" spans="1:6" s="993" customFormat="1" ht="13.5">
      <c r="A143" s="998" t="s">
        <v>402</v>
      </c>
      <c r="B143" s="41">
        <v>5671456</v>
      </c>
      <c r="C143" s="41">
        <v>2204133</v>
      </c>
      <c r="D143" s="41">
        <v>0</v>
      </c>
      <c r="E143" s="986">
        <v>0</v>
      </c>
      <c r="F143" s="41">
        <v>0</v>
      </c>
    </row>
    <row r="144" spans="1:6" s="993" customFormat="1" ht="13.5">
      <c r="A144" s="999" t="s">
        <v>1041</v>
      </c>
      <c r="B144" s="41">
        <v>1497000</v>
      </c>
      <c r="C144" s="41">
        <v>0</v>
      </c>
      <c r="D144" s="41">
        <v>0</v>
      </c>
      <c r="E144" s="986">
        <v>0</v>
      </c>
      <c r="F144" s="41">
        <v>0</v>
      </c>
    </row>
    <row r="145" spans="1:6" s="993" customFormat="1" ht="13.5">
      <c r="A145" s="999" t="s">
        <v>1053</v>
      </c>
      <c r="B145" s="41">
        <v>4174456</v>
      </c>
      <c r="C145" s="41">
        <v>2204133</v>
      </c>
      <c r="D145" s="41">
        <v>0</v>
      </c>
      <c r="E145" s="986">
        <v>0</v>
      </c>
      <c r="F145" s="41">
        <v>0</v>
      </c>
    </row>
    <row r="146" spans="1:6" s="993" customFormat="1" ht="13.5">
      <c r="A146" s="996" t="s">
        <v>311</v>
      </c>
      <c r="B146" s="41">
        <v>162686904</v>
      </c>
      <c r="C146" s="41">
        <v>64818001</v>
      </c>
      <c r="D146" s="41">
        <v>29650097</v>
      </c>
      <c r="E146" s="986">
        <v>35.326409869782026</v>
      </c>
      <c r="F146" s="41">
        <v>5677040</v>
      </c>
    </row>
    <row r="147" spans="1:6" s="993" customFormat="1" ht="13.5">
      <c r="A147" s="998" t="s">
        <v>606</v>
      </c>
      <c r="B147" s="41">
        <v>280000</v>
      </c>
      <c r="C147" s="41">
        <v>280000</v>
      </c>
      <c r="D147" s="41">
        <v>12484</v>
      </c>
      <c r="E147" s="986">
        <v>4.458571428571428</v>
      </c>
      <c r="F147" s="41">
        <v>0</v>
      </c>
    </row>
    <row r="148" spans="1:6" s="993" customFormat="1" ht="13.5">
      <c r="A148" s="998" t="s">
        <v>1021</v>
      </c>
      <c r="B148" s="41">
        <v>162406904</v>
      </c>
      <c r="C148" s="41">
        <v>64538001</v>
      </c>
      <c r="D148" s="41">
        <v>29637613</v>
      </c>
      <c r="E148" s="986">
        <v>30.867838441210594</v>
      </c>
      <c r="F148" s="41">
        <v>5677040</v>
      </c>
    </row>
    <row r="149" spans="1:6" s="993" customFormat="1" ht="13.5">
      <c r="A149" s="997" t="s">
        <v>315</v>
      </c>
      <c r="B149" s="41">
        <v>-9343319</v>
      </c>
      <c r="C149" s="41">
        <v>5691418</v>
      </c>
      <c r="D149" s="41">
        <v>27431331</v>
      </c>
      <c r="E149" s="986" t="s">
        <v>1594</v>
      </c>
      <c r="F149" s="41">
        <v>967578</v>
      </c>
    </row>
    <row r="150" spans="1:6" s="993" customFormat="1" ht="27">
      <c r="A150" s="995" t="s">
        <v>592</v>
      </c>
      <c r="B150" s="41">
        <v>9343319</v>
      </c>
      <c r="C150" s="41">
        <v>-5691418</v>
      </c>
      <c r="D150" s="41" t="s">
        <v>1594</v>
      </c>
      <c r="E150" s="986" t="s">
        <v>1594</v>
      </c>
      <c r="F150" s="41" t="s">
        <v>1594</v>
      </c>
    </row>
    <row r="151" spans="1:6" s="993" customFormat="1" ht="13.5">
      <c r="A151" s="994" t="s">
        <v>608</v>
      </c>
      <c r="B151" s="41"/>
      <c r="C151" s="41"/>
      <c r="D151" s="41"/>
      <c r="E151" s="986"/>
      <c r="F151" s="41"/>
    </row>
    <row r="152" spans="1:6" s="993" customFormat="1" ht="13.5">
      <c r="A152" s="995" t="s">
        <v>582</v>
      </c>
      <c r="B152" s="41">
        <v>17815055</v>
      </c>
      <c r="C152" s="41">
        <v>6355548</v>
      </c>
      <c r="D152" s="41">
        <v>6355548</v>
      </c>
      <c r="E152" s="986">
        <v>72.4567638813734</v>
      </c>
      <c r="F152" s="41">
        <v>1497013</v>
      </c>
    </row>
    <row r="153" spans="1:6" s="993" customFormat="1" ht="13.5">
      <c r="A153" s="996" t="s">
        <v>583</v>
      </c>
      <c r="B153" s="41">
        <v>17815055</v>
      </c>
      <c r="C153" s="41">
        <v>6355548</v>
      </c>
      <c r="D153" s="41">
        <v>6355548</v>
      </c>
      <c r="E153" s="986">
        <v>72.4567638813734</v>
      </c>
      <c r="F153" s="41">
        <v>1497013</v>
      </c>
    </row>
    <row r="154" spans="1:6" s="993" customFormat="1" ht="13.5">
      <c r="A154" s="997" t="s">
        <v>300</v>
      </c>
      <c r="B154" s="41">
        <v>17832022</v>
      </c>
      <c r="C154" s="41">
        <v>6372515</v>
      </c>
      <c r="D154" s="41">
        <v>4034095</v>
      </c>
      <c r="E154" s="986">
        <v>39.882385545132685</v>
      </c>
      <c r="F154" s="41">
        <v>794075</v>
      </c>
    </row>
    <row r="155" spans="1:6" s="993" customFormat="1" ht="13.5">
      <c r="A155" s="996" t="s">
        <v>326</v>
      </c>
      <c r="B155" s="41">
        <v>487670</v>
      </c>
      <c r="C155" s="41">
        <v>328545</v>
      </c>
      <c r="D155" s="41">
        <v>38567</v>
      </c>
      <c r="E155" s="986">
        <v>7.908421678594131</v>
      </c>
      <c r="F155" s="41">
        <v>22771</v>
      </c>
    </row>
    <row r="156" spans="1:6" s="993" customFormat="1" ht="13.5">
      <c r="A156" s="998" t="s">
        <v>777</v>
      </c>
      <c r="B156" s="41">
        <v>487670</v>
      </c>
      <c r="C156" s="41">
        <v>328545</v>
      </c>
      <c r="D156" s="41">
        <v>38567</v>
      </c>
      <c r="E156" s="986">
        <v>7.908421678594131</v>
      </c>
      <c r="F156" s="41">
        <v>22771</v>
      </c>
    </row>
    <row r="157" spans="1:6" s="993" customFormat="1" ht="13.5">
      <c r="A157" s="996" t="s">
        <v>311</v>
      </c>
      <c r="B157" s="41">
        <v>17344352</v>
      </c>
      <c r="C157" s="41">
        <v>6043970</v>
      </c>
      <c r="D157" s="41">
        <v>3995528</v>
      </c>
      <c r="E157" s="986">
        <v>31.973963866538554</v>
      </c>
      <c r="F157" s="41">
        <v>771304</v>
      </c>
    </row>
    <row r="158" spans="1:6" s="993" customFormat="1" ht="13.5">
      <c r="A158" s="998" t="s">
        <v>606</v>
      </c>
      <c r="B158" s="41">
        <v>2173760</v>
      </c>
      <c r="C158" s="41">
        <v>42200</v>
      </c>
      <c r="D158" s="41">
        <v>37725</v>
      </c>
      <c r="E158" s="986">
        <v>1.7354721772412776</v>
      </c>
      <c r="F158" s="41">
        <v>0</v>
      </c>
    </row>
    <row r="159" spans="1:6" s="993" customFormat="1" ht="13.5">
      <c r="A159" s="998" t="s">
        <v>1021</v>
      </c>
      <c r="B159" s="41">
        <v>15170592</v>
      </c>
      <c r="C159" s="41">
        <v>6001770</v>
      </c>
      <c r="D159" s="41">
        <v>3957803</v>
      </c>
      <c r="E159" s="986">
        <v>30.238491689297277</v>
      </c>
      <c r="F159" s="41">
        <v>771304</v>
      </c>
    </row>
    <row r="160" spans="1:6" s="993" customFormat="1" ht="13.5">
      <c r="A160" s="997" t="s">
        <v>315</v>
      </c>
      <c r="B160" s="41">
        <v>-16967</v>
      </c>
      <c r="C160" s="41">
        <v>-16967</v>
      </c>
      <c r="D160" s="41">
        <v>2321453</v>
      </c>
      <c r="E160" s="986" t="s">
        <v>1594</v>
      </c>
      <c r="F160" s="41">
        <v>702938</v>
      </c>
    </row>
    <row r="161" spans="1:6" s="993" customFormat="1" ht="27">
      <c r="A161" s="995" t="s">
        <v>592</v>
      </c>
      <c r="B161" s="41">
        <v>16967</v>
      </c>
      <c r="C161" s="41">
        <v>16967</v>
      </c>
      <c r="D161" s="41" t="s">
        <v>1594</v>
      </c>
      <c r="E161" s="986" t="s">
        <v>1594</v>
      </c>
      <c r="F161" s="41" t="s">
        <v>1594</v>
      </c>
    </row>
    <row r="162" spans="1:6" s="989" customFormat="1" ht="12.75">
      <c r="A162" s="401" t="s">
        <v>609</v>
      </c>
      <c r="B162" s="1000"/>
      <c r="C162" s="1000"/>
      <c r="D162" s="1000"/>
      <c r="E162" s="1001"/>
      <c r="F162" s="1002"/>
    </row>
    <row r="163" spans="1:6" s="989" customFormat="1" ht="12.75">
      <c r="A163" s="956" t="s">
        <v>582</v>
      </c>
      <c r="B163" s="214">
        <v>99371076</v>
      </c>
      <c r="C163" s="214">
        <v>51869077</v>
      </c>
      <c r="D163" s="214">
        <v>51794012</v>
      </c>
      <c r="E163" s="385">
        <v>52.12181862657903</v>
      </c>
      <c r="F163" s="214">
        <v>7484863</v>
      </c>
    </row>
    <row r="164" spans="1:6" s="1003" customFormat="1" ht="12.75">
      <c r="A164" s="961" t="s">
        <v>583</v>
      </c>
      <c r="B164" s="214">
        <v>99173666</v>
      </c>
      <c r="C164" s="214">
        <v>51726667</v>
      </c>
      <c r="D164" s="214">
        <v>51726667</v>
      </c>
      <c r="E164" s="385">
        <v>52.157663507165296</v>
      </c>
      <c r="F164" s="214">
        <v>7474863</v>
      </c>
    </row>
    <row r="165" spans="1:6" s="1003" customFormat="1" ht="12.75">
      <c r="A165" s="957" t="s">
        <v>1521</v>
      </c>
      <c r="B165" s="214">
        <v>197410</v>
      </c>
      <c r="C165" s="214">
        <v>142410</v>
      </c>
      <c r="D165" s="214">
        <v>67345</v>
      </c>
      <c r="E165" s="385">
        <v>0</v>
      </c>
      <c r="F165" s="214">
        <v>10000</v>
      </c>
    </row>
    <row r="166" spans="1:7" s="1050" customFormat="1" ht="12.75">
      <c r="A166" s="990" t="s">
        <v>300</v>
      </c>
      <c r="B166" s="214">
        <v>99371076</v>
      </c>
      <c r="C166" s="214">
        <v>51869077</v>
      </c>
      <c r="D166" s="214">
        <v>22100843</v>
      </c>
      <c r="E166" s="385">
        <v>22.24072022728223</v>
      </c>
      <c r="F166" s="214">
        <v>5239571</v>
      </c>
      <c r="G166" s="1049"/>
    </row>
    <row r="167" spans="1:7" s="1050" customFormat="1" ht="12.75">
      <c r="A167" s="961" t="s">
        <v>326</v>
      </c>
      <c r="B167" s="214">
        <v>69353549</v>
      </c>
      <c r="C167" s="214">
        <v>35771485</v>
      </c>
      <c r="D167" s="214">
        <v>13687826</v>
      </c>
      <c r="E167" s="385">
        <v>19.73630217539408</v>
      </c>
      <c r="F167" s="214">
        <v>2032239</v>
      </c>
      <c r="G167" s="1049"/>
    </row>
    <row r="168" spans="1:7" s="1050" customFormat="1" ht="12.75">
      <c r="A168" s="962" t="s">
        <v>777</v>
      </c>
      <c r="B168" s="214">
        <v>6266086</v>
      </c>
      <c r="C168" s="214">
        <v>3034125</v>
      </c>
      <c r="D168" s="214">
        <v>1477624</v>
      </c>
      <c r="E168" s="385">
        <v>344.8494733420247</v>
      </c>
      <c r="F168" s="214">
        <v>406764</v>
      </c>
      <c r="G168" s="1049"/>
    </row>
    <row r="169" spans="1:7" s="1003" customFormat="1" ht="12.75">
      <c r="A169" s="962" t="s">
        <v>402</v>
      </c>
      <c r="B169" s="214">
        <v>63087463</v>
      </c>
      <c r="C169" s="214">
        <v>32737360</v>
      </c>
      <c r="D169" s="214">
        <v>12210202</v>
      </c>
      <c r="E169" s="385">
        <v>19.354403267096032</v>
      </c>
      <c r="F169" s="214">
        <v>1625475</v>
      </c>
      <c r="G169" s="1051"/>
    </row>
    <row r="170" spans="1:6" s="1003" customFormat="1" ht="12.75">
      <c r="A170" s="1004" t="s">
        <v>1041</v>
      </c>
      <c r="B170" s="214">
        <v>30455220</v>
      </c>
      <c r="C170" s="214">
        <v>15737360</v>
      </c>
      <c r="D170" s="214">
        <v>10772235</v>
      </c>
      <c r="E170" s="385">
        <v>35.37073447507521</v>
      </c>
      <c r="F170" s="214">
        <v>1079176</v>
      </c>
    </row>
    <row r="171" spans="1:6" s="1003" customFormat="1" ht="12.75">
      <c r="A171" s="1004" t="s">
        <v>1053</v>
      </c>
      <c r="B171" s="214">
        <v>32632243</v>
      </c>
      <c r="C171" s="214">
        <v>17000000</v>
      </c>
      <c r="D171" s="214">
        <v>1437967</v>
      </c>
      <c r="E171" s="385">
        <v>4.406583390544132</v>
      </c>
      <c r="F171" s="214">
        <v>546299</v>
      </c>
    </row>
    <row r="172" spans="1:6" s="1003" customFormat="1" ht="12.75">
      <c r="A172" s="961" t="s">
        <v>311</v>
      </c>
      <c r="B172" s="214">
        <v>30017527</v>
      </c>
      <c r="C172" s="214">
        <v>16097592</v>
      </c>
      <c r="D172" s="214">
        <v>8413017</v>
      </c>
      <c r="E172" s="385">
        <v>28.027015683204016</v>
      </c>
      <c r="F172" s="214">
        <v>3207332</v>
      </c>
    </row>
    <row r="173" spans="1:6" s="1003" customFormat="1" ht="12.75">
      <c r="A173" s="990" t="s">
        <v>610</v>
      </c>
      <c r="B173" s="214">
        <v>8438166</v>
      </c>
      <c r="C173" s="214">
        <v>6438328</v>
      </c>
      <c r="D173" s="214">
        <v>1640716</v>
      </c>
      <c r="E173" s="385">
        <v>19.443988184162293</v>
      </c>
      <c r="F173" s="214">
        <v>611575</v>
      </c>
    </row>
    <row r="174" spans="1:6" s="1003" customFormat="1" ht="12.75">
      <c r="A174" s="991" t="s">
        <v>1021</v>
      </c>
      <c r="B174" s="214">
        <v>21579361</v>
      </c>
      <c r="C174" s="214">
        <v>9659264</v>
      </c>
      <c r="D174" s="214">
        <v>6772301</v>
      </c>
      <c r="E174" s="385">
        <v>31.383232339456207</v>
      </c>
      <c r="F174" s="214">
        <v>2595757</v>
      </c>
    </row>
    <row r="175" spans="1:6" s="1003" customFormat="1" ht="12.75">
      <c r="A175" s="991"/>
      <c r="B175" s="214"/>
      <c r="C175" s="214"/>
      <c r="D175" s="214"/>
      <c r="E175" s="385"/>
      <c r="F175" s="214"/>
    </row>
    <row r="176" spans="1:6" s="1003" customFormat="1" ht="12.75">
      <c r="A176" s="969" t="s">
        <v>368</v>
      </c>
      <c r="B176" s="214"/>
      <c r="C176" s="214"/>
      <c r="D176" s="214"/>
      <c r="E176" s="385"/>
      <c r="F176" s="214"/>
    </row>
    <row r="177" spans="1:6" s="1003" customFormat="1" ht="24">
      <c r="A177" s="970" t="s">
        <v>611</v>
      </c>
      <c r="B177" s="214"/>
      <c r="C177" s="214"/>
      <c r="D177" s="214"/>
      <c r="E177" s="385"/>
      <c r="F177" s="214"/>
    </row>
    <row r="178" spans="1:6" s="1003" customFormat="1" ht="12.75">
      <c r="A178" s="969" t="s">
        <v>582</v>
      </c>
      <c r="B178" s="230">
        <v>46989242</v>
      </c>
      <c r="C178" s="230">
        <v>23000000</v>
      </c>
      <c r="D178" s="230">
        <v>23000000</v>
      </c>
      <c r="E178" s="306">
        <v>48.94737395423404</v>
      </c>
      <c r="F178" s="230">
        <v>2000000</v>
      </c>
    </row>
    <row r="179" spans="1:6" s="1003" customFormat="1" ht="12.75">
      <c r="A179" s="973" t="s">
        <v>583</v>
      </c>
      <c r="B179" s="230">
        <v>46989242</v>
      </c>
      <c r="C179" s="230">
        <v>23000000</v>
      </c>
      <c r="D179" s="230">
        <v>23000000</v>
      </c>
      <c r="E179" s="306">
        <v>48.94737395423404</v>
      </c>
      <c r="F179" s="230">
        <v>2000000</v>
      </c>
    </row>
    <row r="180" spans="1:6" s="1003" customFormat="1" ht="12.75">
      <c r="A180" s="974" t="s">
        <v>300</v>
      </c>
      <c r="B180" s="230">
        <v>46989242</v>
      </c>
      <c r="C180" s="230">
        <v>23000000</v>
      </c>
      <c r="D180" s="230">
        <v>8472946</v>
      </c>
      <c r="E180" s="306">
        <v>18.03167201547963</v>
      </c>
      <c r="F180" s="230">
        <v>943215</v>
      </c>
    </row>
    <row r="181" spans="1:6" s="1003" customFormat="1" ht="12.75">
      <c r="A181" s="973" t="s">
        <v>326</v>
      </c>
      <c r="B181" s="230">
        <v>21837458</v>
      </c>
      <c r="C181" s="230">
        <v>6400000</v>
      </c>
      <c r="D181" s="230">
        <v>1161059</v>
      </c>
      <c r="E181" s="306">
        <v>5.316823047810785</v>
      </c>
      <c r="F181" s="230">
        <v>180323</v>
      </c>
    </row>
    <row r="182" spans="1:6" s="1003" customFormat="1" ht="12.75">
      <c r="A182" s="975" t="s">
        <v>777</v>
      </c>
      <c r="B182" s="230">
        <v>4512066</v>
      </c>
      <c r="C182" s="230">
        <v>1900000</v>
      </c>
      <c r="D182" s="230">
        <v>492505</v>
      </c>
      <c r="E182" s="306">
        <v>10.915288029918003</v>
      </c>
      <c r="F182" s="230">
        <v>180323</v>
      </c>
    </row>
    <row r="183" spans="1:6" s="1003" customFormat="1" ht="12.75">
      <c r="A183" s="975" t="s">
        <v>402</v>
      </c>
      <c r="B183" s="230">
        <v>17325392</v>
      </c>
      <c r="C183" s="230">
        <v>4500000</v>
      </c>
      <c r="D183" s="230">
        <v>668554</v>
      </c>
      <c r="E183" s="306">
        <v>3.8588102364437127</v>
      </c>
      <c r="F183" s="230">
        <v>0</v>
      </c>
    </row>
    <row r="184" spans="1:6" s="1003" customFormat="1" ht="12.75">
      <c r="A184" s="981" t="s">
        <v>595</v>
      </c>
      <c r="B184" s="230">
        <v>17325392</v>
      </c>
      <c r="C184" s="230">
        <v>4500000</v>
      </c>
      <c r="D184" s="230">
        <v>668554</v>
      </c>
      <c r="E184" s="306">
        <v>3.8588102364437127</v>
      </c>
      <c r="F184" s="230">
        <v>0</v>
      </c>
    </row>
    <row r="185" spans="1:6" s="1003" customFormat="1" ht="12.75">
      <c r="A185" s="973" t="s">
        <v>311</v>
      </c>
      <c r="B185" s="230">
        <v>25151784</v>
      </c>
      <c r="C185" s="230">
        <v>16600000</v>
      </c>
      <c r="D185" s="230">
        <v>7311887</v>
      </c>
      <c r="E185" s="306">
        <v>29.071047206830336</v>
      </c>
      <c r="F185" s="230">
        <v>762892</v>
      </c>
    </row>
    <row r="186" spans="1:6" s="1003" customFormat="1" ht="12.75">
      <c r="A186" s="974" t="s">
        <v>590</v>
      </c>
      <c r="B186" s="230">
        <v>5729071</v>
      </c>
      <c r="C186" s="230">
        <v>2100000</v>
      </c>
      <c r="D186" s="230">
        <v>35456</v>
      </c>
      <c r="E186" s="306">
        <v>0.6188786977853826</v>
      </c>
      <c r="F186" s="230">
        <v>12937</v>
      </c>
    </row>
    <row r="187" spans="1:6" s="1003" customFormat="1" ht="12.75">
      <c r="A187" s="975" t="s">
        <v>1021</v>
      </c>
      <c r="B187" s="230">
        <v>19422713</v>
      </c>
      <c r="C187" s="230">
        <v>14500000</v>
      </c>
      <c r="D187" s="230">
        <v>7276431</v>
      </c>
      <c r="E187" s="306">
        <v>37.46351500946341</v>
      </c>
      <c r="F187" s="230">
        <v>749955</v>
      </c>
    </row>
    <row r="188" spans="1:6" s="1003" customFormat="1" ht="12.75">
      <c r="A188" s="991"/>
      <c r="B188" s="214"/>
      <c r="C188" s="214"/>
      <c r="D188" s="214"/>
      <c r="E188" s="385"/>
      <c r="F188" s="214"/>
    </row>
    <row r="189" spans="1:6" s="1003" customFormat="1" ht="12.75">
      <c r="A189" s="401" t="s">
        <v>612</v>
      </c>
      <c r="B189" s="1000"/>
      <c r="C189" s="1000"/>
      <c r="D189" s="1000"/>
      <c r="E189" s="385"/>
      <c r="F189" s="1000"/>
    </row>
    <row r="190" spans="1:7" s="1050" customFormat="1" ht="12.75">
      <c r="A190" s="956" t="s">
        <v>582</v>
      </c>
      <c r="B190" s="214">
        <v>28471336</v>
      </c>
      <c r="C190" s="214">
        <v>15871077</v>
      </c>
      <c r="D190" s="214">
        <v>15968538</v>
      </c>
      <c r="E190" s="385">
        <v>56.0863670043443</v>
      </c>
      <c r="F190" s="214">
        <v>2491725</v>
      </c>
      <c r="G190" s="1049"/>
    </row>
    <row r="191" spans="1:7" s="1050" customFormat="1" ht="12.75">
      <c r="A191" s="961" t="s">
        <v>583</v>
      </c>
      <c r="B191" s="214">
        <v>28471336</v>
      </c>
      <c r="C191" s="214">
        <v>15871077</v>
      </c>
      <c r="D191" s="214">
        <v>15968469</v>
      </c>
      <c r="E191" s="385">
        <v>56.086124655337564</v>
      </c>
      <c r="F191" s="214">
        <v>2491656</v>
      </c>
      <c r="G191" s="1049"/>
    </row>
    <row r="192" spans="1:7" s="1050" customFormat="1" ht="12.75" hidden="1">
      <c r="A192" s="958" t="s">
        <v>1521</v>
      </c>
      <c r="B192" s="985">
        <v>0</v>
      </c>
      <c r="C192" s="985">
        <v>0</v>
      </c>
      <c r="D192" s="985">
        <v>69</v>
      </c>
      <c r="E192" s="385">
        <v>0</v>
      </c>
      <c r="F192" s="985">
        <v>69</v>
      </c>
      <c r="G192" s="1049"/>
    </row>
    <row r="193" spans="1:7" s="1050" customFormat="1" ht="12.75">
      <c r="A193" s="990" t="s">
        <v>300</v>
      </c>
      <c r="B193" s="214">
        <v>28471336</v>
      </c>
      <c r="C193" s="214">
        <v>15871077</v>
      </c>
      <c r="D193" s="214">
        <v>12955121</v>
      </c>
      <c r="E193" s="385">
        <v>45.50232907932385</v>
      </c>
      <c r="F193" s="214">
        <v>2477147</v>
      </c>
      <c r="G193" s="1049"/>
    </row>
    <row r="194" spans="1:6" s="1003" customFormat="1" ht="12.75">
      <c r="A194" s="961" t="s">
        <v>326</v>
      </c>
      <c r="B194" s="214">
        <v>26200632</v>
      </c>
      <c r="C194" s="214">
        <v>14694616</v>
      </c>
      <c r="D194" s="214">
        <v>12430358</v>
      </c>
      <c r="E194" s="385">
        <v>47.44297007797369</v>
      </c>
      <c r="F194" s="214">
        <v>2252137</v>
      </c>
    </row>
    <row r="195" spans="1:6" s="1003" customFormat="1" ht="12.75">
      <c r="A195" s="962" t="s">
        <v>777</v>
      </c>
      <c r="B195" s="214">
        <v>20307338</v>
      </c>
      <c r="C195" s="214">
        <v>11073809</v>
      </c>
      <c r="D195" s="214">
        <v>9538555</v>
      </c>
      <c r="E195" s="385">
        <v>46.970976698176784</v>
      </c>
      <c r="F195" s="214">
        <v>1669309</v>
      </c>
    </row>
    <row r="196" spans="1:6" s="105" customFormat="1" ht="12.75">
      <c r="A196" s="962" t="s">
        <v>402</v>
      </c>
      <c r="B196" s="214">
        <v>5893294</v>
      </c>
      <c r="C196" s="214">
        <v>3620807</v>
      </c>
      <c r="D196" s="214">
        <v>2891803</v>
      </c>
      <c r="E196" s="385">
        <v>49.06938292913946</v>
      </c>
      <c r="F196" s="214">
        <v>582828</v>
      </c>
    </row>
    <row r="197" spans="1:6" s="989" customFormat="1" ht="12.75">
      <c r="A197" s="1004" t="s">
        <v>1041</v>
      </c>
      <c r="B197" s="214">
        <v>3617397</v>
      </c>
      <c r="C197" s="214">
        <v>2096779</v>
      </c>
      <c r="D197" s="214">
        <v>1411423</v>
      </c>
      <c r="E197" s="385">
        <v>39.01764169097282</v>
      </c>
      <c r="F197" s="214">
        <v>308933</v>
      </c>
    </row>
    <row r="198" spans="1:6" s="989" customFormat="1" ht="12.75">
      <c r="A198" s="1004" t="s">
        <v>1043</v>
      </c>
      <c r="B198" s="214">
        <v>1177773</v>
      </c>
      <c r="C198" s="214">
        <v>539501</v>
      </c>
      <c r="D198" s="214">
        <v>493703</v>
      </c>
      <c r="E198" s="385">
        <v>41.91834929141693</v>
      </c>
      <c r="F198" s="214">
        <v>84227</v>
      </c>
    </row>
    <row r="199" spans="1:6" s="989" customFormat="1" ht="12.75">
      <c r="A199" s="1004" t="s">
        <v>1053</v>
      </c>
      <c r="B199" s="214">
        <v>1098124</v>
      </c>
      <c r="C199" s="214">
        <v>984527</v>
      </c>
      <c r="D199" s="214">
        <v>986677</v>
      </c>
      <c r="E199" s="385">
        <v>89.8511461365019</v>
      </c>
      <c r="F199" s="214">
        <v>189668</v>
      </c>
    </row>
    <row r="200" spans="1:6" s="989" customFormat="1" ht="12.75">
      <c r="A200" s="957" t="s">
        <v>311</v>
      </c>
      <c r="B200" s="214">
        <v>2270704</v>
      </c>
      <c r="C200" s="214">
        <v>1176461</v>
      </c>
      <c r="D200" s="214">
        <v>524763</v>
      </c>
      <c r="E200" s="385">
        <v>23.110145575997578</v>
      </c>
      <c r="F200" s="214">
        <v>225010</v>
      </c>
    </row>
    <row r="201" spans="1:6" s="989" customFormat="1" ht="12.75">
      <c r="A201" s="963" t="s">
        <v>1017</v>
      </c>
      <c r="B201" s="214">
        <v>2270704</v>
      </c>
      <c r="C201" s="214">
        <v>1176461</v>
      </c>
      <c r="D201" s="214">
        <v>524763</v>
      </c>
      <c r="E201" s="385">
        <v>23.110145575997578</v>
      </c>
      <c r="F201" s="214">
        <v>225010</v>
      </c>
    </row>
    <row r="202" spans="1:6" s="989" customFormat="1" ht="12.75">
      <c r="A202" s="963"/>
      <c r="B202" s="214"/>
      <c r="C202" s="214"/>
      <c r="D202" s="214"/>
      <c r="E202" s="385"/>
      <c r="F202" s="214"/>
    </row>
    <row r="203" spans="1:6" s="989" customFormat="1" ht="12.75">
      <c r="A203" s="969" t="s">
        <v>368</v>
      </c>
      <c r="B203" s="214"/>
      <c r="C203" s="214"/>
      <c r="D203" s="214"/>
      <c r="E203" s="385"/>
      <c r="F203" s="214"/>
    </row>
    <row r="204" spans="1:6" s="989" customFormat="1" ht="24">
      <c r="A204" s="970" t="s">
        <v>613</v>
      </c>
      <c r="B204" s="214"/>
      <c r="C204" s="214"/>
      <c r="D204" s="214"/>
      <c r="E204" s="385"/>
      <c r="F204" s="214"/>
    </row>
    <row r="205" spans="1:6" s="989" customFormat="1" ht="12.75">
      <c r="A205" s="969" t="s">
        <v>582</v>
      </c>
      <c r="B205" s="230">
        <v>21155752</v>
      </c>
      <c r="C205" s="230">
        <v>12920305</v>
      </c>
      <c r="D205" s="230">
        <v>12822913</v>
      </c>
      <c r="E205" s="306">
        <v>60.61194610335762</v>
      </c>
      <c r="F205" s="230">
        <v>1860883</v>
      </c>
    </row>
    <row r="206" spans="1:6" s="989" customFormat="1" ht="12.75">
      <c r="A206" s="973" t="s">
        <v>583</v>
      </c>
      <c r="B206" s="230">
        <v>21155752</v>
      </c>
      <c r="C206" s="91">
        <v>12920305</v>
      </c>
      <c r="D206" s="230">
        <v>12822913</v>
      </c>
      <c r="E206" s="306">
        <v>60.61194610335762</v>
      </c>
      <c r="F206" s="230">
        <v>1860883</v>
      </c>
    </row>
    <row r="207" spans="1:6" s="989" customFormat="1" ht="12.75">
      <c r="A207" s="974" t="s">
        <v>300</v>
      </c>
      <c r="B207" s="230">
        <v>21155752</v>
      </c>
      <c r="C207" s="230">
        <v>12920305</v>
      </c>
      <c r="D207" s="230">
        <v>5849054</v>
      </c>
      <c r="E207" s="306">
        <v>27.64758255816196</v>
      </c>
      <c r="F207" s="230">
        <v>1967895</v>
      </c>
    </row>
    <row r="208" spans="1:6" s="989" customFormat="1" ht="12.75">
      <c r="A208" s="973" t="s">
        <v>326</v>
      </c>
      <c r="B208" s="230">
        <v>19708093</v>
      </c>
      <c r="C208" s="230">
        <v>12485646</v>
      </c>
      <c r="D208" s="230">
        <v>5770215</v>
      </c>
      <c r="E208" s="306">
        <v>29.27840354721281</v>
      </c>
      <c r="F208" s="230">
        <v>1951518</v>
      </c>
    </row>
    <row r="209" spans="1:6" s="989" customFormat="1" ht="12.75">
      <c r="A209" s="975" t="s">
        <v>777</v>
      </c>
      <c r="B209" s="230">
        <v>14153282</v>
      </c>
      <c r="C209" s="91">
        <v>8950687</v>
      </c>
      <c r="D209" s="230">
        <v>4657690</v>
      </c>
      <c r="E209" s="306">
        <v>32.90890409729701</v>
      </c>
      <c r="F209" s="230">
        <v>1621525</v>
      </c>
    </row>
    <row r="210" spans="1:6" s="989" customFormat="1" ht="12.75">
      <c r="A210" s="975" t="s">
        <v>402</v>
      </c>
      <c r="B210" s="230">
        <v>5554811</v>
      </c>
      <c r="C210" s="230">
        <v>3534959</v>
      </c>
      <c r="D210" s="230">
        <v>1112525</v>
      </c>
      <c r="E210" s="306">
        <v>20.028134170541538</v>
      </c>
      <c r="F210" s="230">
        <v>329993</v>
      </c>
    </row>
    <row r="211" spans="1:6" s="989" customFormat="1" ht="12.75">
      <c r="A211" s="981" t="s">
        <v>595</v>
      </c>
      <c r="B211" s="230">
        <v>5554811</v>
      </c>
      <c r="C211" s="91">
        <v>3534959</v>
      </c>
      <c r="D211" s="230">
        <v>1112525</v>
      </c>
      <c r="E211" s="306">
        <v>20.028134170541538</v>
      </c>
      <c r="F211" s="230">
        <v>329993</v>
      </c>
    </row>
    <row r="212" spans="1:6" s="989" customFormat="1" ht="12.75">
      <c r="A212" s="973" t="s">
        <v>311</v>
      </c>
      <c r="B212" s="230">
        <v>1447659</v>
      </c>
      <c r="C212" s="230">
        <v>434659</v>
      </c>
      <c r="D212" s="230">
        <v>78839</v>
      </c>
      <c r="E212" s="306">
        <v>5.445964830115379</v>
      </c>
      <c r="F212" s="230">
        <v>16377</v>
      </c>
    </row>
    <row r="213" spans="1:6" s="989" customFormat="1" ht="12.75">
      <c r="A213" s="974" t="s">
        <v>590</v>
      </c>
      <c r="B213" s="230">
        <v>1447659</v>
      </c>
      <c r="C213" s="91">
        <v>434659</v>
      </c>
      <c r="D213" s="230">
        <v>78839</v>
      </c>
      <c r="E213" s="306">
        <v>5.445964830115379</v>
      </c>
      <c r="F213" s="230">
        <v>16377</v>
      </c>
    </row>
    <row r="214" spans="1:6" s="989" customFormat="1" ht="12.75">
      <c r="A214" s="963"/>
      <c r="B214" s="214"/>
      <c r="C214" s="214"/>
      <c r="D214" s="214"/>
      <c r="E214" s="385"/>
      <c r="F214" s="214"/>
    </row>
    <row r="215" spans="1:7" s="992" customFormat="1" ht="25.5">
      <c r="A215" s="401" t="s">
        <v>614</v>
      </c>
      <c r="B215" s="1005"/>
      <c r="C215" s="987"/>
      <c r="D215" s="987"/>
      <c r="E215" s="385"/>
      <c r="F215" s="987"/>
      <c r="G215" s="1052"/>
    </row>
    <row r="216" spans="1:7" s="992" customFormat="1" ht="12.75">
      <c r="A216" s="956" t="s">
        <v>582</v>
      </c>
      <c r="B216" s="214">
        <v>33692582</v>
      </c>
      <c r="C216" s="214">
        <v>14475623</v>
      </c>
      <c r="D216" s="214">
        <v>14475623</v>
      </c>
      <c r="E216" s="385">
        <v>42.963828061619026</v>
      </c>
      <c r="F216" s="214">
        <v>4146821</v>
      </c>
      <c r="G216" s="1052"/>
    </row>
    <row r="217" spans="1:7" s="989" customFormat="1" ht="12.75">
      <c r="A217" s="961" t="s">
        <v>583</v>
      </c>
      <c r="B217" s="214">
        <v>33692582</v>
      </c>
      <c r="C217" s="214">
        <v>14475623</v>
      </c>
      <c r="D217" s="214">
        <v>14475623</v>
      </c>
      <c r="E217" s="385">
        <v>42.963828061619026</v>
      </c>
      <c r="F217" s="214">
        <v>4146821</v>
      </c>
      <c r="G217" s="1053"/>
    </row>
    <row r="218" spans="1:7" s="989" customFormat="1" ht="12.75" hidden="1">
      <c r="A218" s="958" t="s">
        <v>1521</v>
      </c>
      <c r="B218" s="985">
        <v>0</v>
      </c>
      <c r="C218" s="985">
        <v>0</v>
      </c>
      <c r="D218" s="985">
        <v>0</v>
      </c>
      <c r="E218" s="385">
        <v>0</v>
      </c>
      <c r="F218" s="985">
        <v>0</v>
      </c>
      <c r="G218" s="1053"/>
    </row>
    <row r="219" spans="1:7" s="989" customFormat="1" ht="12.75">
      <c r="A219" s="990" t="s">
        <v>300</v>
      </c>
      <c r="B219" s="214">
        <v>33692582</v>
      </c>
      <c r="C219" s="214">
        <v>14475623</v>
      </c>
      <c r="D219" s="214">
        <v>10186642</v>
      </c>
      <c r="E219" s="385">
        <v>30.234079418431037</v>
      </c>
      <c r="F219" s="214">
        <v>2332069</v>
      </c>
      <c r="G219" s="1053"/>
    </row>
    <row r="220" spans="1:6" s="1003" customFormat="1" ht="12.75">
      <c r="A220" s="961" t="s">
        <v>326</v>
      </c>
      <c r="B220" s="214">
        <v>29896114</v>
      </c>
      <c r="C220" s="214">
        <v>13554760</v>
      </c>
      <c r="D220" s="214">
        <v>9307368</v>
      </c>
      <c r="E220" s="385">
        <v>31.132367236758597</v>
      </c>
      <c r="F220" s="214">
        <v>1905598</v>
      </c>
    </row>
    <row r="221" spans="1:6" s="1003" customFormat="1" ht="12.75">
      <c r="A221" s="962" t="s">
        <v>777</v>
      </c>
      <c r="B221" s="214">
        <v>956586</v>
      </c>
      <c r="C221" s="214">
        <v>465232</v>
      </c>
      <c r="D221" s="214">
        <v>257419</v>
      </c>
      <c r="E221" s="385">
        <v>26.91017848891788</v>
      </c>
      <c r="F221" s="214">
        <v>2761</v>
      </c>
    </row>
    <row r="222" spans="1:6" s="1003" customFormat="1" ht="12.75">
      <c r="A222" s="962" t="s">
        <v>402</v>
      </c>
      <c r="B222" s="214">
        <v>28939528</v>
      </c>
      <c r="C222" s="214">
        <v>13089528</v>
      </c>
      <c r="D222" s="214">
        <v>9049949</v>
      </c>
      <c r="E222" s="385">
        <v>31.27193021254528</v>
      </c>
      <c r="F222" s="214">
        <v>1902837</v>
      </c>
    </row>
    <row r="223" spans="1:6" s="1003" customFormat="1" ht="12.75">
      <c r="A223" s="1004" t="s">
        <v>615</v>
      </c>
      <c r="B223" s="214">
        <v>28939528</v>
      </c>
      <c r="C223" s="214">
        <v>13089528</v>
      </c>
      <c r="D223" s="214">
        <v>9049949</v>
      </c>
      <c r="E223" s="385">
        <v>31.27193021254528</v>
      </c>
      <c r="F223" s="214">
        <v>1902837</v>
      </c>
    </row>
    <row r="224" spans="1:6" s="1003" customFormat="1" ht="12.75">
      <c r="A224" s="961" t="s">
        <v>311</v>
      </c>
      <c r="B224" s="214">
        <v>3796468</v>
      </c>
      <c r="C224" s="214">
        <v>920863</v>
      </c>
      <c r="D224" s="214">
        <v>879274</v>
      </c>
      <c r="E224" s="385">
        <v>23.16031637827581</v>
      </c>
      <c r="F224" s="214">
        <v>426471</v>
      </c>
    </row>
    <row r="225" spans="1:6" s="1003" customFormat="1" ht="12.75">
      <c r="A225" s="991" t="s">
        <v>1017</v>
      </c>
      <c r="B225" s="214">
        <v>3796468</v>
      </c>
      <c r="C225" s="214">
        <v>920863</v>
      </c>
      <c r="D225" s="214">
        <v>879274</v>
      </c>
      <c r="E225" s="385">
        <v>23.16031637827581</v>
      </c>
      <c r="F225" s="214">
        <v>426471</v>
      </c>
    </row>
    <row r="226" spans="1:6" s="1003" customFormat="1" ht="12.75">
      <c r="A226" s="991"/>
      <c r="B226" s="214"/>
      <c r="C226" s="214"/>
      <c r="D226" s="214"/>
      <c r="E226" s="385"/>
      <c r="F226" s="214"/>
    </row>
    <row r="227" spans="1:6" s="1003" customFormat="1" ht="12.75">
      <c r="A227" s="969" t="s">
        <v>368</v>
      </c>
      <c r="B227" s="214"/>
      <c r="C227" s="214"/>
      <c r="D227" s="214"/>
      <c r="E227" s="385"/>
      <c r="F227" s="214"/>
    </row>
    <row r="228" spans="1:6" s="1003" customFormat="1" ht="24">
      <c r="A228" s="970" t="s">
        <v>616</v>
      </c>
      <c r="B228" s="214"/>
      <c r="C228" s="214"/>
      <c r="D228" s="214"/>
      <c r="E228" s="385"/>
      <c r="F228" s="214"/>
    </row>
    <row r="229" spans="1:6" s="1003" customFormat="1" ht="12.75">
      <c r="A229" s="969" t="s">
        <v>582</v>
      </c>
      <c r="B229" s="230">
        <v>3143491</v>
      </c>
      <c r="C229" s="230">
        <v>321722</v>
      </c>
      <c r="D229" s="230">
        <v>321722</v>
      </c>
      <c r="E229" s="306">
        <v>10.234544969271425</v>
      </c>
      <c r="F229" s="230">
        <v>0</v>
      </c>
    </row>
    <row r="230" spans="1:6" s="1003" customFormat="1" ht="12.75">
      <c r="A230" s="973" t="s">
        <v>583</v>
      </c>
      <c r="B230" s="230">
        <v>3143491</v>
      </c>
      <c r="C230" s="91">
        <v>321722</v>
      </c>
      <c r="D230" s="230">
        <v>321722</v>
      </c>
      <c r="E230" s="306">
        <v>10.234544969271425</v>
      </c>
      <c r="F230" s="230">
        <v>0</v>
      </c>
    </row>
    <row r="231" spans="1:6" s="1003" customFormat="1" ht="12.75">
      <c r="A231" s="974" t="s">
        <v>300</v>
      </c>
      <c r="B231" s="230">
        <v>3143491</v>
      </c>
      <c r="C231" s="230">
        <v>321722</v>
      </c>
      <c r="D231" s="230">
        <v>194885</v>
      </c>
      <c r="E231" s="306">
        <v>6.199636009773847</v>
      </c>
      <c r="F231" s="230">
        <v>120776</v>
      </c>
    </row>
    <row r="232" spans="1:6" s="1003" customFormat="1" ht="12.75">
      <c r="A232" s="973" t="s">
        <v>326</v>
      </c>
      <c r="B232" s="230">
        <v>717440</v>
      </c>
      <c r="C232" s="230">
        <v>271722</v>
      </c>
      <c r="D232" s="230">
        <v>194885</v>
      </c>
      <c r="E232" s="306">
        <v>27.163944023193576</v>
      </c>
      <c r="F232" s="230">
        <v>120776</v>
      </c>
    </row>
    <row r="233" spans="1:6" s="1003" customFormat="1" ht="12.75">
      <c r="A233" s="975" t="s">
        <v>777</v>
      </c>
      <c r="B233" s="230">
        <v>717440</v>
      </c>
      <c r="C233" s="91">
        <v>271722</v>
      </c>
      <c r="D233" s="230">
        <v>194885</v>
      </c>
      <c r="E233" s="306">
        <v>27.163944023193576</v>
      </c>
      <c r="F233" s="230">
        <v>120776</v>
      </c>
    </row>
    <row r="234" spans="1:6" s="1003" customFormat="1" ht="12.75">
      <c r="A234" s="973" t="s">
        <v>311</v>
      </c>
      <c r="B234" s="230">
        <v>2426051</v>
      </c>
      <c r="C234" s="230">
        <v>50000</v>
      </c>
      <c r="D234" s="230">
        <v>0</v>
      </c>
      <c r="E234" s="306">
        <v>0</v>
      </c>
      <c r="F234" s="230">
        <v>0</v>
      </c>
    </row>
    <row r="235" spans="1:6" s="1003" customFormat="1" ht="12.75">
      <c r="A235" s="974" t="s">
        <v>590</v>
      </c>
      <c r="B235" s="230">
        <v>2426051</v>
      </c>
      <c r="C235" s="91">
        <v>50000</v>
      </c>
      <c r="D235" s="230">
        <v>0</v>
      </c>
      <c r="E235" s="306">
        <v>0</v>
      </c>
      <c r="F235" s="230">
        <v>0</v>
      </c>
    </row>
    <row r="236" spans="1:6" s="1003" customFormat="1" ht="12.75">
      <c r="A236" s="991"/>
      <c r="B236" s="214"/>
      <c r="C236" s="214"/>
      <c r="D236" s="214"/>
      <c r="E236" s="385"/>
      <c r="F236" s="214"/>
    </row>
    <row r="237" spans="1:6" s="1003" customFormat="1" ht="12.75">
      <c r="A237" s="401" t="s">
        <v>617</v>
      </c>
      <c r="B237" s="1005"/>
      <c r="C237" s="1005"/>
      <c r="D237" s="1005"/>
      <c r="E237" s="385"/>
      <c r="F237" s="988"/>
    </row>
    <row r="238" spans="1:6" s="1003" customFormat="1" ht="12.75">
      <c r="A238" s="956" t="s">
        <v>582</v>
      </c>
      <c r="B238" s="214">
        <v>3826481</v>
      </c>
      <c r="C238" s="214">
        <v>2208911</v>
      </c>
      <c r="D238" s="214">
        <v>2208911</v>
      </c>
      <c r="E238" s="385">
        <v>57.72695591589243</v>
      </c>
      <c r="F238" s="214">
        <v>680000</v>
      </c>
    </row>
    <row r="239" spans="1:6" s="1006" customFormat="1" ht="12.75">
      <c r="A239" s="961" t="s">
        <v>583</v>
      </c>
      <c r="B239" s="214">
        <v>3826481</v>
      </c>
      <c r="C239" s="214">
        <v>2208911</v>
      </c>
      <c r="D239" s="214">
        <v>2208911</v>
      </c>
      <c r="E239" s="385">
        <v>57.72695591589243</v>
      </c>
      <c r="F239" s="214">
        <v>680000</v>
      </c>
    </row>
    <row r="240" spans="1:6" s="989" customFormat="1" ht="12.75">
      <c r="A240" s="990" t="s">
        <v>300</v>
      </c>
      <c r="B240" s="214">
        <v>3826481</v>
      </c>
      <c r="C240" s="214">
        <v>2208911</v>
      </c>
      <c r="D240" s="214">
        <v>1918294</v>
      </c>
      <c r="E240" s="385">
        <v>50.13206651228636</v>
      </c>
      <c r="F240" s="214">
        <v>666946</v>
      </c>
    </row>
    <row r="241" spans="1:7" s="992" customFormat="1" ht="12.75">
      <c r="A241" s="961" t="s">
        <v>326</v>
      </c>
      <c r="B241" s="214">
        <v>3826481</v>
      </c>
      <c r="C241" s="214">
        <v>2208911</v>
      </c>
      <c r="D241" s="214">
        <v>1918294</v>
      </c>
      <c r="E241" s="385">
        <v>50.13206651228636</v>
      </c>
      <c r="F241" s="214">
        <v>666946</v>
      </c>
      <c r="G241" s="1052"/>
    </row>
    <row r="242" spans="1:7" s="992" customFormat="1" ht="12.75">
      <c r="A242" s="962" t="s">
        <v>402</v>
      </c>
      <c r="B242" s="214">
        <v>3826481</v>
      </c>
      <c r="C242" s="214">
        <v>2208911</v>
      </c>
      <c r="D242" s="214">
        <v>1918294</v>
      </c>
      <c r="E242" s="385">
        <v>50.13206651228636</v>
      </c>
      <c r="F242" s="214">
        <v>666946</v>
      </c>
      <c r="G242" s="1052"/>
    </row>
    <row r="243" spans="1:7" s="992" customFormat="1" ht="12.75">
      <c r="A243" s="1004" t="s">
        <v>615</v>
      </c>
      <c r="B243" s="214">
        <v>3826481</v>
      </c>
      <c r="C243" s="214">
        <v>2208911</v>
      </c>
      <c r="D243" s="214">
        <v>1918294</v>
      </c>
      <c r="E243" s="385">
        <v>50.13206651228636</v>
      </c>
      <c r="F243" s="214">
        <v>666946</v>
      </c>
      <c r="G243" s="1052"/>
    </row>
    <row r="244" spans="1:7" s="992" customFormat="1" ht="24.75" customHeight="1">
      <c r="A244" s="401" t="s">
        <v>618</v>
      </c>
      <c r="B244" s="1005"/>
      <c r="C244" s="1005"/>
      <c r="D244" s="1005"/>
      <c r="E244" s="385"/>
      <c r="F244" s="987"/>
      <c r="G244" s="1052"/>
    </row>
    <row r="245" spans="1:7" s="989" customFormat="1" ht="12.75">
      <c r="A245" s="956" t="s">
        <v>582</v>
      </c>
      <c r="B245" s="214">
        <v>148106883</v>
      </c>
      <c r="C245" s="214">
        <v>47230406</v>
      </c>
      <c r="D245" s="214">
        <v>47230406</v>
      </c>
      <c r="E245" s="385">
        <v>31.88940651731898</v>
      </c>
      <c r="F245" s="214">
        <v>337465</v>
      </c>
      <c r="G245" s="1053"/>
    </row>
    <row r="246" spans="1:7" s="989" customFormat="1" ht="12.75">
      <c r="A246" s="961" t="s">
        <v>583</v>
      </c>
      <c r="B246" s="214">
        <v>148106883</v>
      </c>
      <c r="C246" s="214">
        <v>47230406</v>
      </c>
      <c r="D246" s="214">
        <v>47230406</v>
      </c>
      <c r="E246" s="385">
        <v>31.88940651731898</v>
      </c>
      <c r="F246" s="214">
        <v>337465</v>
      </c>
      <c r="G246" s="1053"/>
    </row>
    <row r="247" spans="1:6" s="989" customFormat="1" ht="12.75" hidden="1">
      <c r="A247" s="958" t="s">
        <v>1521</v>
      </c>
      <c r="B247" s="985">
        <v>0</v>
      </c>
      <c r="C247" s="985">
        <v>0</v>
      </c>
      <c r="D247" s="985">
        <v>0</v>
      </c>
      <c r="E247" s="960">
        <v>0</v>
      </c>
      <c r="F247" s="985">
        <v>0</v>
      </c>
    </row>
    <row r="248" spans="1:6" s="1006" customFormat="1" ht="12.75">
      <c r="A248" s="990" t="s">
        <v>300</v>
      </c>
      <c r="B248" s="214">
        <v>148106883</v>
      </c>
      <c r="C248" s="214">
        <v>47230406</v>
      </c>
      <c r="D248" s="214">
        <v>35026724</v>
      </c>
      <c r="E248" s="385">
        <v>23.649626060930608</v>
      </c>
      <c r="F248" s="214">
        <v>6542466</v>
      </c>
    </row>
    <row r="249" spans="1:6" s="1006" customFormat="1" ht="12.75">
      <c r="A249" s="961" t="s">
        <v>326</v>
      </c>
      <c r="B249" s="214">
        <v>148104072</v>
      </c>
      <c r="C249" s="214">
        <v>47227595</v>
      </c>
      <c r="D249" s="214">
        <v>35026724</v>
      </c>
      <c r="E249" s="385">
        <v>23.650074928392247</v>
      </c>
      <c r="F249" s="214">
        <v>6542466</v>
      </c>
    </row>
    <row r="250" spans="1:6" s="1006" customFormat="1" ht="12.75">
      <c r="A250" s="962" t="s">
        <v>777</v>
      </c>
      <c r="B250" s="214">
        <v>6964719</v>
      </c>
      <c r="C250" s="214">
        <v>1212745</v>
      </c>
      <c r="D250" s="214">
        <v>378872</v>
      </c>
      <c r="E250" s="385">
        <v>5.4398748894248286</v>
      </c>
      <c r="F250" s="214">
        <v>94514</v>
      </c>
    </row>
    <row r="251" spans="1:6" s="1006" customFormat="1" ht="12.75">
      <c r="A251" s="962" t="s">
        <v>402</v>
      </c>
      <c r="B251" s="214">
        <v>141139353</v>
      </c>
      <c r="C251" s="214">
        <v>46014850</v>
      </c>
      <c r="D251" s="214">
        <v>34647852</v>
      </c>
      <c r="E251" s="385">
        <v>24.548682747610442</v>
      </c>
      <c r="F251" s="214">
        <v>6447952</v>
      </c>
    </row>
    <row r="252" spans="1:6" s="1006" customFormat="1" ht="12.75">
      <c r="A252" s="1004" t="s">
        <v>615</v>
      </c>
      <c r="B252" s="214">
        <v>141139353</v>
      </c>
      <c r="C252" s="214">
        <v>46014850</v>
      </c>
      <c r="D252" s="214">
        <v>34647852</v>
      </c>
      <c r="E252" s="385">
        <v>24.548682747610442</v>
      </c>
      <c r="F252" s="214">
        <v>6447952</v>
      </c>
    </row>
    <row r="253" spans="1:6" s="1006" customFormat="1" ht="12.75">
      <c r="A253" s="961" t="s">
        <v>311</v>
      </c>
      <c r="B253" s="214">
        <v>2811</v>
      </c>
      <c r="C253" s="214">
        <v>2811</v>
      </c>
      <c r="D253" s="214">
        <v>0</v>
      </c>
      <c r="E253" s="385">
        <v>0</v>
      </c>
      <c r="F253" s="214">
        <v>0</v>
      </c>
    </row>
    <row r="254" spans="1:6" s="1006" customFormat="1" ht="12.75">
      <c r="A254" s="1004" t="s">
        <v>1017</v>
      </c>
      <c r="B254" s="214">
        <v>2811</v>
      </c>
      <c r="C254" s="214">
        <v>2811</v>
      </c>
      <c r="D254" s="214">
        <v>0</v>
      </c>
      <c r="E254" s="385">
        <v>0</v>
      </c>
      <c r="F254" s="214">
        <v>0</v>
      </c>
    </row>
    <row r="255" spans="1:6" s="1006" customFormat="1" ht="13.5" customHeight="1">
      <c r="A255" s="401" t="s">
        <v>619</v>
      </c>
      <c r="B255" s="1005"/>
      <c r="C255" s="1005"/>
      <c r="D255" s="1005"/>
      <c r="E255" s="385"/>
      <c r="F255" s="987"/>
    </row>
    <row r="256" spans="1:6" s="1006" customFormat="1" ht="13.5" customHeight="1">
      <c r="A256" s="956" t="s">
        <v>582</v>
      </c>
      <c r="B256" s="214">
        <v>5731565</v>
      </c>
      <c r="C256" s="214">
        <v>2635439</v>
      </c>
      <c r="D256" s="214">
        <v>2537367</v>
      </c>
      <c r="E256" s="385">
        <v>50.98498661962101</v>
      </c>
      <c r="F256" s="214">
        <v>426769</v>
      </c>
    </row>
    <row r="257" spans="1:6" s="989" customFormat="1" ht="13.5" customHeight="1">
      <c r="A257" s="961" t="s">
        <v>583</v>
      </c>
      <c r="B257" s="214">
        <v>5274665</v>
      </c>
      <c r="C257" s="214">
        <v>2532809</v>
      </c>
      <c r="D257" s="214">
        <v>2532809</v>
      </c>
      <c r="E257" s="385">
        <v>50.98498661962101</v>
      </c>
      <c r="F257" s="214">
        <v>426769</v>
      </c>
    </row>
    <row r="258" spans="1:6" s="989" customFormat="1" ht="13.5" customHeight="1" hidden="1">
      <c r="A258" s="958" t="s">
        <v>1521</v>
      </c>
      <c r="B258" s="985">
        <v>0</v>
      </c>
      <c r="C258" s="985">
        <v>0</v>
      </c>
      <c r="D258" s="985">
        <v>0</v>
      </c>
      <c r="E258" s="385">
        <v>0</v>
      </c>
      <c r="F258" s="985">
        <v>0</v>
      </c>
    </row>
    <row r="259" spans="1:6" s="989" customFormat="1" ht="13.5" customHeight="1">
      <c r="A259" s="957" t="s">
        <v>1522</v>
      </c>
      <c r="B259" s="214">
        <v>456900</v>
      </c>
      <c r="C259" s="214">
        <v>102630</v>
      </c>
      <c r="D259" s="214">
        <v>4558</v>
      </c>
      <c r="E259" s="385">
        <v>33.37063736823659</v>
      </c>
      <c r="F259" s="214">
        <v>0</v>
      </c>
    </row>
    <row r="260" spans="1:7" s="992" customFormat="1" ht="13.5" customHeight="1">
      <c r="A260" s="990" t="s">
        <v>300</v>
      </c>
      <c r="B260" s="214">
        <v>5731565</v>
      </c>
      <c r="C260" s="214">
        <v>2635439</v>
      </c>
      <c r="D260" s="214">
        <v>1708854</v>
      </c>
      <c r="E260" s="385">
        <v>33.37063736823659</v>
      </c>
      <c r="F260" s="214">
        <v>499518</v>
      </c>
      <c r="G260" s="1052"/>
    </row>
    <row r="261" spans="1:7" s="992" customFormat="1" ht="13.5" customHeight="1">
      <c r="A261" s="961" t="s">
        <v>326</v>
      </c>
      <c r="B261" s="214">
        <v>5579371</v>
      </c>
      <c r="C261" s="214">
        <v>2568665</v>
      </c>
      <c r="D261" s="214">
        <v>1693274</v>
      </c>
      <c r="E261" s="385">
        <v>47.65120776130146</v>
      </c>
      <c r="F261" s="214">
        <v>485134</v>
      </c>
      <c r="G261" s="1052"/>
    </row>
    <row r="262" spans="1:7" s="989" customFormat="1" ht="13.5" customHeight="1">
      <c r="A262" s="962" t="s">
        <v>777</v>
      </c>
      <c r="B262" s="214">
        <v>2572634</v>
      </c>
      <c r="C262" s="214">
        <v>1030704</v>
      </c>
      <c r="D262" s="214">
        <v>770856</v>
      </c>
      <c r="E262" s="385">
        <v>25.904671098675035</v>
      </c>
      <c r="F262" s="214">
        <v>229419</v>
      </c>
      <c r="G262" s="1053"/>
    </row>
    <row r="263" spans="1:6" s="989" customFormat="1" ht="13.5" customHeight="1">
      <c r="A263" s="962" t="s">
        <v>402</v>
      </c>
      <c r="B263" s="214">
        <v>3006737</v>
      </c>
      <c r="C263" s="214">
        <v>1537961</v>
      </c>
      <c r="D263" s="214">
        <v>922418</v>
      </c>
      <c r="E263" s="385">
        <v>34.175140746672334</v>
      </c>
      <c r="F263" s="214">
        <v>255715</v>
      </c>
    </row>
    <row r="264" spans="1:6" s="989" customFormat="1" ht="13.5" customHeight="1">
      <c r="A264" s="1004" t="s">
        <v>615</v>
      </c>
      <c r="B264" s="214">
        <v>2679985</v>
      </c>
      <c r="C264" s="214">
        <v>1216985</v>
      </c>
      <c r="D264" s="214">
        <v>811711</v>
      </c>
      <c r="E264" s="385">
        <v>16.98436943157213</v>
      </c>
      <c r="F264" s="214">
        <v>217693</v>
      </c>
    </row>
    <row r="265" spans="1:6" s="989" customFormat="1" ht="13.5" customHeight="1">
      <c r="A265" s="1004" t="s">
        <v>1053</v>
      </c>
      <c r="B265" s="214">
        <v>198220</v>
      </c>
      <c r="C265" s="214">
        <v>192444</v>
      </c>
      <c r="D265" s="214">
        <v>89623</v>
      </c>
      <c r="E265" s="385">
        <v>0</v>
      </c>
      <c r="F265" s="214">
        <v>38022</v>
      </c>
    </row>
    <row r="266" spans="1:6" s="989" customFormat="1" ht="13.5" customHeight="1">
      <c r="A266" s="1004" t="s">
        <v>620</v>
      </c>
      <c r="B266" s="214">
        <v>128532</v>
      </c>
      <c r="C266" s="214">
        <v>128532</v>
      </c>
      <c r="D266" s="214">
        <v>21084</v>
      </c>
      <c r="E266" s="385">
        <v>2.495291767113746</v>
      </c>
      <c r="F266" s="214">
        <v>0</v>
      </c>
    </row>
    <row r="267" spans="1:6" s="989" customFormat="1" ht="13.5" customHeight="1">
      <c r="A267" s="961" t="s">
        <v>311</v>
      </c>
      <c r="B267" s="214">
        <v>152194</v>
      </c>
      <c r="C267" s="214">
        <v>66774</v>
      </c>
      <c r="D267" s="214">
        <v>15580</v>
      </c>
      <c r="E267" s="385">
        <v>2.495291767113746</v>
      </c>
      <c r="F267" s="214">
        <v>14384</v>
      </c>
    </row>
    <row r="268" spans="1:6" s="989" customFormat="1" ht="13.5" customHeight="1">
      <c r="A268" s="1004" t="s">
        <v>1017</v>
      </c>
      <c r="B268" s="214">
        <v>136911</v>
      </c>
      <c r="C268" s="214">
        <v>61491</v>
      </c>
      <c r="D268" s="214">
        <v>15580</v>
      </c>
      <c r="E268" s="385">
        <v>2.476946141255586</v>
      </c>
      <c r="F268" s="214">
        <v>14384</v>
      </c>
    </row>
    <row r="269" spans="1:6" s="989" customFormat="1" ht="13.5" customHeight="1">
      <c r="A269" s="991" t="s">
        <v>1021</v>
      </c>
      <c r="B269" s="214">
        <v>15283</v>
      </c>
      <c r="C269" s="214">
        <v>5283</v>
      </c>
      <c r="D269" s="214">
        <v>0</v>
      </c>
      <c r="E269" s="385">
        <v>2.476946141255586</v>
      </c>
      <c r="F269" s="214">
        <v>0</v>
      </c>
    </row>
    <row r="270" spans="1:6" s="989" customFormat="1" ht="13.5" customHeight="1">
      <c r="A270" s="991"/>
      <c r="B270" s="214"/>
      <c r="C270" s="214"/>
      <c r="D270" s="214"/>
      <c r="E270" s="385"/>
      <c r="F270" s="214"/>
    </row>
    <row r="271" spans="1:6" s="989" customFormat="1" ht="13.5" customHeight="1">
      <c r="A271" s="969" t="s">
        <v>368</v>
      </c>
      <c r="B271" s="214"/>
      <c r="C271" s="214"/>
      <c r="D271" s="214"/>
      <c r="E271" s="385"/>
      <c r="F271" s="214"/>
    </row>
    <row r="272" spans="1:6" s="989" customFormat="1" ht="24">
      <c r="A272" s="970" t="s">
        <v>621</v>
      </c>
      <c r="B272" s="214"/>
      <c r="C272" s="214"/>
      <c r="D272" s="214"/>
      <c r="E272" s="385"/>
      <c r="F272" s="214"/>
    </row>
    <row r="273" spans="1:6" s="989" customFormat="1" ht="13.5" customHeight="1">
      <c r="A273" s="969" t="s">
        <v>582</v>
      </c>
      <c r="B273" s="230">
        <v>2776300</v>
      </c>
      <c r="C273" s="230">
        <v>1403508</v>
      </c>
      <c r="D273" s="230">
        <v>1403508</v>
      </c>
      <c r="E273" s="306">
        <v>50.55318229297987</v>
      </c>
      <c r="F273" s="230">
        <v>66203</v>
      </c>
    </row>
    <row r="274" spans="1:6" s="989" customFormat="1" ht="13.5" customHeight="1">
      <c r="A274" s="973" t="s">
        <v>583</v>
      </c>
      <c r="B274" s="230">
        <v>2506534</v>
      </c>
      <c r="C274" s="91">
        <v>1403508</v>
      </c>
      <c r="D274" s="230">
        <v>1403508</v>
      </c>
      <c r="E274" s="306">
        <v>55.99397414916375</v>
      </c>
      <c r="F274" s="230">
        <v>66203</v>
      </c>
    </row>
    <row r="275" spans="1:6" s="989" customFormat="1" ht="13.5" customHeight="1">
      <c r="A275" s="973" t="s">
        <v>1522</v>
      </c>
      <c r="B275" s="230">
        <v>269766</v>
      </c>
      <c r="C275" s="91">
        <v>0</v>
      </c>
      <c r="D275" s="230">
        <v>0</v>
      </c>
      <c r="E275" s="306">
        <v>0</v>
      </c>
      <c r="F275" s="230">
        <v>0</v>
      </c>
    </row>
    <row r="276" spans="1:6" s="989" customFormat="1" ht="13.5" customHeight="1">
      <c r="A276" s="974" t="s">
        <v>300</v>
      </c>
      <c r="B276" s="230">
        <v>2776300</v>
      </c>
      <c r="C276" s="230">
        <v>1403508</v>
      </c>
      <c r="D276" s="230">
        <v>684677</v>
      </c>
      <c r="E276" s="306">
        <v>24.66149191369809</v>
      </c>
      <c r="F276" s="230">
        <v>183905</v>
      </c>
    </row>
    <row r="277" spans="1:6" s="989" customFormat="1" ht="13.5" customHeight="1">
      <c r="A277" s="973" t="s">
        <v>326</v>
      </c>
      <c r="B277" s="230">
        <v>2776300</v>
      </c>
      <c r="C277" s="230">
        <v>1403508</v>
      </c>
      <c r="D277" s="230">
        <v>684677</v>
      </c>
      <c r="E277" s="306">
        <v>24.66149191369809</v>
      </c>
      <c r="F277" s="230">
        <v>183905</v>
      </c>
    </row>
    <row r="278" spans="1:6" s="989" customFormat="1" ht="13.5" customHeight="1">
      <c r="A278" s="975" t="s">
        <v>777</v>
      </c>
      <c r="B278" s="230">
        <v>889273</v>
      </c>
      <c r="C278" s="91">
        <v>598711</v>
      </c>
      <c r="D278" s="230">
        <v>465553</v>
      </c>
      <c r="E278" s="306">
        <v>52.3520898531722</v>
      </c>
      <c r="F278" s="230">
        <v>174563</v>
      </c>
    </row>
    <row r="279" spans="1:6" s="989" customFormat="1" ht="13.5" customHeight="1">
      <c r="A279" s="975" t="s">
        <v>402</v>
      </c>
      <c r="B279" s="230">
        <v>1887027</v>
      </c>
      <c r="C279" s="230">
        <v>804797</v>
      </c>
      <c r="D279" s="230">
        <v>219124</v>
      </c>
      <c r="E279" s="306">
        <v>11.612128496306624</v>
      </c>
      <c r="F279" s="230">
        <v>9342</v>
      </c>
    </row>
    <row r="280" spans="1:6" s="989" customFormat="1" ht="13.5" customHeight="1">
      <c r="A280" s="981" t="s">
        <v>595</v>
      </c>
      <c r="B280" s="230">
        <v>1887027</v>
      </c>
      <c r="C280" s="91">
        <v>804797</v>
      </c>
      <c r="D280" s="230">
        <v>219124</v>
      </c>
      <c r="E280" s="306">
        <v>11.612128496306624</v>
      </c>
      <c r="F280" s="230">
        <v>9342</v>
      </c>
    </row>
    <row r="281" spans="1:6" s="989" customFormat="1" ht="13.5" customHeight="1">
      <c r="A281" s="981"/>
      <c r="B281" s="214"/>
      <c r="C281" s="214"/>
      <c r="D281" s="214"/>
      <c r="E281" s="385"/>
      <c r="F281" s="214"/>
    </row>
    <row r="282" spans="1:6" s="989" customFormat="1" ht="12.75">
      <c r="A282" s="245" t="s">
        <v>622</v>
      </c>
      <c r="B282" s="1005"/>
      <c r="C282" s="1005"/>
      <c r="D282" s="1005"/>
      <c r="E282" s="385"/>
      <c r="F282" s="987"/>
    </row>
    <row r="283" spans="1:6" s="1003" customFormat="1" ht="12.75">
      <c r="A283" s="956" t="s">
        <v>582</v>
      </c>
      <c r="B283" s="214">
        <v>9055616</v>
      </c>
      <c r="C283" s="214">
        <v>5048734</v>
      </c>
      <c r="D283" s="214">
        <v>5211538</v>
      </c>
      <c r="E283" s="385">
        <v>57.55034224066038</v>
      </c>
      <c r="F283" s="214">
        <v>1412193</v>
      </c>
    </row>
    <row r="284" spans="1:7" s="1050" customFormat="1" ht="12.75">
      <c r="A284" s="961" t="s">
        <v>583</v>
      </c>
      <c r="B284" s="214">
        <v>1244382</v>
      </c>
      <c r="C284" s="214">
        <v>716301</v>
      </c>
      <c r="D284" s="214">
        <v>716301</v>
      </c>
      <c r="E284" s="385">
        <v>57.56279020429418</v>
      </c>
      <c r="F284" s="214">
        <v>73401</v>
      </c>
      <c r="G284" s="1049"/>
    </row>
    <row r="285" spans="1:7" s="1050" customFormat="1" ht="12.75">
      <c r="A285" s="957" t="s">
        <v>1521</v>
      </c>
      <c r="B285" s="214">
        <v>10763</v>
      </c>
      <c r="C285" s="214">
        <v>7763</v>
      </c>
      <c r="D285" s="214">
        <v>6725</v>
      </c>
      <c r="E285" s="385">
        <v>62.48257920654092</v>
      </c>
      <c r="F285" s="214">
        <v>0</v>
      </c>
      <c r="G285" s="1049"/>
    </row>
    <row r="286" spans="1:7" s="1050" customFormat="1" ht="12.75">
      <c r="A286" s="961" t="s">
        <v>1522</v>
      </c>
      <c r="B286" s="214">
        <v>7800471</v>
      </c>
      <c r="C286" s="214">
        <v>4324670</v>
      </c>
      <c r="D286" s="214">
        <v>4488512</v>
      </c>
      <c r="E286" s="385">
        <v>57.541551016598866</v>
      </c>
      <c r="F286" s="214">
        <v>1338792</v>
      </c>
      <c r="G286" s="1049"/>
    </row>
    <row r="287" spans="1:6" s="1003" customFormat="1" ht="12.75">
      <c r="A287" s="990" t="s">
        <v>300</v>
      </c>
      <c r="B287" s="214">
        <v>9086788</v>
      </c>
      <c r="C287" s="214">
        <v>5079906</v>
      </c>
      <c r="D287" s="214">
        <v>2218847</v>
      </c>
      <c r="E287" s="385">
        <v>24.418386342896962</v>
      </c>
      <c r="F287" s="214">
        <v>404811</v>
      </c>
    </row>
    <row r="288" spans="1:6" s="1003" customFormat="1" ht="12.75">
      <c r="A288" s="961" t="s">
        <v>326</v>
      </c>
      <c r="B288" s="214">
        <v>9036856</v>
      </c>
      <c r="C288" s="214">
        <v>5033574</v>
      </c>
      <c r="D288" s="214">
        <v>2206569</v>
      </c>
      <c r="E288" s="385">
        <v>24.417441198576142</v>
      </c>
      <c r="F288" s="214">
        <v>402233</v>
      </c>
    </row>
    <row r="289" spans="1:6" s="1006" customFormat="1" ht="12.75">
      <c r="A289" s="962" t="s">
        <v>777</v>
      </c>
      <c r="B289" s="214">
        <v>1997358</v>
      </c>
      <c r="C289" s="214">
        <v>1004127</v>
      </c>
      <c r="D289" s="214">
        <v>498405</v>
      </c>
      <c r="E289" s="385">
        <v>24.953213194630106</v>
      </c>
      <c r="F289" s="214">
        <v>75250</v>
      </c>
    </row>
    <row r="290" spans="1:6" s="989" customFormat="1" ht="12.75">
      <c r="A290" s="962" t="s">
        <v>402</v>
      </c>
      <c r="B290" s="214">
        <v>7039498</v>
      </c>
      <c r="C290" s="214">
        <v>4029447</v>
      </c>
      <c r="D290" s="214">
        <v>1708164</v>
      </c>
      <c r="E290" s="385">
        <v>24.2654234719578</v>
      </c>
      <c r="F290" s="214">
        <v>326983</v>
      </c>
    </row>
    <row r="291" spans="1:7" s="992" customFormat="1" ht="12.75">
      <c r="A291" s="1004" t="s">
        <v>1041</v>
      </c>
      <c r="B291" s="214">
        <v>6829498</v>
      </c>
      <c r="C291" s="214">
        <v>3849907</v>
      </c>
      <c r="D291" s="214">
        <v>1613822</v>
      </c>
      <c r="E291" s="385">
        <v>23.630170182347225</v>
      </c>
      <c r="F291" s="214">
        <v>278522</v>
      </c>
      <c r="G291" s="1052"/>
    </row>
    <row r="292" spans="1:7" s="992" customFormat="1" ht="12.75">
      <c r="A292" s="1004" t="s">
        <v>1043</v>
      </c>
      <c r="B292" s="214">
        <v>210000</v>
      </c>
      <c r="C292" s="214">
        <v>179540</v>
      </c>
      <c r="D292" s="214">
        <v>94342</v>
      </c>
      <c r="E292" s="385">
        <v>44.92476190476191</v>
      </c>
      <c r="F292" s="214">
        <v>48461</v>
      </c>
      <c r="G292" s="1052"/>
    </row>
    <row r="293" spans="1:7" s="992" customFormat="1" ht="12.75">
      <c r="A293" s="961" t="s">
        <v>311</v>
      </c>
      <c r="B293" s="214">
        <v>49932</v>
      </c>
      <c r="C293" s="214">
        <v>46332</v>
      </c>
      <c r="D293" s="214">
        <v>12278</v>
      </c>
      <c r="E293" s="385">
        <v>24.589441640631257</v>
      </c>
      <c r="F293" s="214">
        <v>2578</v>
      </c>
      <c r="G293" s="1052"/>
    </row>
    <row r="294" spans="1:7" s="992" customFormat="1" ht="12.75">
      <c r="A294" s="990" t="s">
        <v>590</v>
      </c>
      <c r="B294" s="214">
        <v>49932</v>
      </c>
      <c r="C294" s="214">
        <v>46332</v>
      </c>
      <c r="D294" s="214">
        <v>12278</v>
      </c>
      <c r="E294" s="385">
        <v>24.589441640631257</v>
      </c>
      <c r="F294" s="214">
        <v>2578</v>
      </c>
      <c r="G294" s="1052"/>
    </row>
    <row r="295" spans="1:6" s="992" customFormat="1" ht="12.75">
      <c r="A295" s="990" t="s">
        <v>315</v>
      </c>
      <c r="B295" s="214">
        <v>-31172</v>
      </c>
      <c r="C295" s="214">
        <v>-31172</v>
      </c>
      <c r="D295" s="214">
        <v>2992691</v>
      </c>
      <c r="E295" s="385" t="s">
        <v>1594</v>
      </c>
      <c r="F295" s="214">
        <v>1007382</v>
      </c>
    </row>
    <row r="296" spans="1:6" s="992" customFormat="1" ht="25.5">
      <c r="A296" s="968" t="s">
        <v>1072</v>
      </c>
      <c r="B296" s="214">
        <v>31172</v>
      </c>
      <c r="C296" s="214">
        <v>31172</v>
      </c>
      <c r="D296" s="214" t="s">
        <v>1594</v>
      </c>
      <c r="E296" s="385" t="s">
        <v>1594</v>
      </c>
      <c r="F296" s="214" t="s">
        <v>1594</v>
      </c>
    </row>
    <row r="297" spans="1:6" s="992" customFormat="1" ht="27" customHeight="1">
      <c r="A297" s="318" t="s">
        <v>623</v>
      </c>
      <c r="B297" s="214"/>
      <c r="C297" s="214"/>
      <c r="D297" s="214"/>
      <c r="E297" s="385"/>
      <c r="F297" s="214"/>
    </row>
    <row r="298" spans="1:6" s="992" customFormat="1" ht="12.75">
      <c r="A298" s="968" t="s">
        <v>582</v>
      </c>
      <c r="B298" s="214">
        <v>2940722</v>
      </c>
      <c r="C298" s="214">
        <v>2328138</v>
      </c>
      <c r="D298" s="214">
        <v>1864286</v>
      </c>
      <c r="E298" s="385">
        <v>1.2218801924565916</v>
      </c>
      <c r="F298" s="214">
        <v>0</v>
      </c>
    </row>
    <row r="299" spans="1:6" s="992" customFormat="1" ht="12.75">
      <c r="A299" s="1007" t="s">
        <v>624</v>
      </c>
      <c r="B299" s="214">
        <v>856908</v>
      </c>
      <c r="C299" s="214">
        <v>476249</v>
      </c>
      <c r="D299" s="214">
        <v>476249</v>
      </c>
      <c r="E299" s="385">
        <v>0.5557761159891144</v>
      </c>
      <c r="F299" s="214">
        <v>0</v>
      </c>
    </row>
    <row r="300" spans="1:6" s="992" customFormat="1" ht="12.75">
      <c r="A300" s="1007" t="s">
        <v>1522</v>
      </c>
      <c r="B300" s="214">
        <v>2083814</v>
      </c>
      <c r="C300" s="214">
        <v>1851889</v>
      </c>
      <c r="D300" s="214">
        <v>1388037</v>
      </c>
      <c r="E300" s="385">
        <v>0.6661040764674774</v>
      </c>
      <c r="F300" s="214">
        <v>0</v>
      </c>
    </row>
    <row r="301" spans="1:6" s="992" customFormat="1" ht="12.75">
      <c r="A301" s="968" t="s">
        <v>300</v>
      </c>
      <c r="B301" s="214">
        <v>3265229</v>
      </c>
      <c r="C301" s="214">
        <v>2569107</v>
      </c>
      <c r="D301" s="214">
        <v>0</v>
      </c>
      <c r="E301" s="385">
        <v>0</v>
      </c>
      <c r="F301" s="214">
        <v>0</v>
      </c>
    </row>
    <row r="302" spans="1:6" s="992" customFormat="1" ht="12.75">
      <c r="A302" s="1007" t="s">
        <v>311</v>
      </c>
      <c r="B302" s="214">
        <v>3265229</v>
      </c>
      <c r="C302" s="214">
        <v>2569107</v>
      </c>
      <c r="D302" s="214">
        <v>0</v>
      </c>
      <c r="E302" s="385">
        <v>0</v>
      </c>
      <c r="F302" s="214">
        <v>0</v>
      </c>
    </row>
    <row r="303" spans="1:6" s="992" customFormat="1" ht="12.75">
      <c r="A303" s="1008" t="s">
        <v>1021</v>
      </c>
      <c r="B303" s="214">
        <v>3265229</v>
      </c>
      <c r="C303" s="214">
        <v>2569107</v>
      </c>
      <c r="D303" s="214">
        <v>0</v>
      </c>
      <c r="E303" s="385">
        <v>0</v>
      </c>
      <c r="F303" s="214">
        <v>0</v>
      </c>
    </row>
    <row r="304" spans="1:6" s="992" customFormat="1" ht="13.5" customHeight="1">
      <c r="A304" s="964" t="s">
        <v>315</v>
      </c>
      <c r="B304" s="214">
        <v>-324507</v>
      </c>
      <c r="C304" s="214">
        <v>-240969</v>
      </c>
      <c r="D304" s="214">
        <v>1864286</v>
      </c>
      <c r="E304" s="385" t="s">
        <v>1594</v>
      </c>
      <c r="F304" s="214">
        <v>0</v>
      </c>
    </row>
    <row r="305" spans="1:6" s="992" customFormat="1" ht="25.5">
      <c r="A305" s="968" t="s">
        <v>1072</v>
      </c>
      <c r="B305" s="214">
        <v>324507</v>
      </c>
      <c r="C305" s="214">
        <v>240969</v>
      </c>
      <c r="D305" s="214" t="s">
        <v>1594</v>
      </c>
      <c r="E305" s="385" t="s">
        <v>1594</v>
      </c>
      <c r="F305" s="214" t="s">
        <v>1594</v>
      </c>
    </row>
    <row r="306" spans="1:6" s="992" customFormat="1" ht="13.5">
      <c r="A306" s="1009" t="s">
        <v>607</v>
      </c>
      <c r="B306" s="214"/>
      <c r="C306" s="214"/>
      <c r="D306" s="214"/>
      <c r="E306" s="385"/>
      <c r="F306" s="214"/>
    </row>
    <row r="307" spans="1:6" s="992" customFormat="1" ht="13.5">
      <c r="A307" s="995" t="s">
        <v>582</v>
      </c>
      <c r="B307" s="214">
        <v>2760506</v>
      </c>
      <c r="C307" s="214">
        <v>2328138</v>
      </c>
      <c r="D307" s="214">
        <v>1864286</v>
      </c>
      <c r="E307" s="385">
        <v>0</v>
      </c>
      <c r="F307" s="214">
        <v>0</v>
      </c>
    </row>
    <row r="308" spans="1:6" s="992" customFormat="1" ht="13.5">
      <c r="A308" s="1010" t="s">
        <v>624</v>
      </c>
      <c r="B308" s="214">
        <v>676692</v>
      </c>
      <c r="C308" s="214">
        <v>476249</v>
      </c>
      <c r="D308" s="214">
        <v>476249</v>
      </c>
      <c r="E308" s="385">
        <v>0</v>
      </c>
      <c r="F308" s="214">
        <v>0</v>
      </c>
    </row>
    <row r="309" spans="1:6" s="992" customFormat="1" ht="13.5">
      <c r="A309" s="1010" t="s">
        <v>1522</v>
      </c>
      <c r="B309" s="214">
        <v>2083814</v>
      </c>
      <c r="C309" s="214">
        <v>1851889</v>
      </c>
      <c r="D309" s="214">
        <v>1388037</v>
      </c>
      <c r="E309" s="385">
        <v>0</v>
      </c>
      <c r="F309" s="214">
        <v>0</v>
      </c>
    </row>
    <row r="310" spans="1:6" s="992" customFormat="1" ht="13.5">
      <c r="A310" s="995" t="s">
        <v>300</v>
      </c>
      <c r="B310" s="214">
        <v>3085013</v>
      </c>
      <c r="C310" s="214">
        <v>2569107</v>
      </c>
      <c r="D310" s="214">
        <v>0</v>
      </c>
      <c r="E310" s="385">
        <v>0</v>
      </c>
      <c r="F310" s="214">
        <v>0</v>
      </c>
    </row>
    <row r="311" spans="1:6" s="992" customFormat="1" ht="13.5">
      <c r="A311" s="1010" t="s">
        <v>311</v>
      </c>
      <c r="B311" s="214">
        <v>3085013</v>
      </c>
      <c r="C311" s="214">
        <v>2569107</v>
      </c>
      <c r="D311" s="214">
        <v>0</v>
      </c>
      <c r="E311" s="385">
        <v>0</v>
      </c>
      <c r="F311" s="214">
        <v>0</v>
      </c>
    </row>
    <row r="312" spans="1:6" s="992" customFormat="1" ht="13.5">
      <c r="A312" s="1011" t="s">
        <v>1021</v>
      </c>
      <c r="B312" s="214">
        <v>3085013</v>
      </c>
      <c r="C312" s="214">
        <v>2569107</v>
      </c>
      <c r="D312" s="214">
        <v>0</v>
      </c>
      <c r="E312" s="385">
        <v>0</v>
      </c>
      <c r="F312" s="214">
        <v>0</v>
      </c>
    </row>
    <row r="313" spans="1:6" s="992" customFormat="1" ht="13.5">
      <c r="A313" s="997" t="s">
        <v>315</v>
      </c>
      <c r="B313" s="214">
        <v>-324507</v>
      </c>
      <c r="C313" s="214">
        <v>-240969</v>
      </c>
      <c r="D313" s="214">
        <v>1864286</v>
      </c>
      <c r="E313" s="385" t="s">
        <v>1594</v>
      </c>
      <c r="F313" s="214">
        <v>0</v>
      </c>
    </row>
    <row r="314" spans="1:6" s="992" customFormat="1" ht="27">
      <c r="A314" s="995" t="s">
        <v>1072</v>
      </c>
      <c r="B314" s="214">
        <v>324507</v>
      </c>
      <c r="C314" s="214">
        <v>240969</v>
      </c>
      <c r="D314" s="214" t="s">
        <v>1594</v>
      </c>
      <c r="E314" s="385" t="s">
        <v>1594</v>
      </c>
      <c r="F314" s="214" t="s">
        <v>1594</v>
      </c>
    </row>
    <row r="315" spans="1:6" s="992" customFormat="1" ht="13.5">
      <c r="A315" s="1009" t="s">
        <v>608</v>
      </c>
      <c r="B315" s="214"/>
      <c r="C315" s="214"/>
      <c r="D315" s="214"/>
      <c r="E315" s="385"/>
      <c r="F315" s="214"/>
    </row>
    <row r="316" spans="1:6" s="992" customFormat="1" ht="13.5">
      <c r="A316" s="995" t="s">
        <v>582</v>
      </c>
      <c r="B316" s="214">
        <v>180216</v>
      </c>
      <c r="C316" s="214">
        <v>0</v>
      </c>
      <c r="D316" s="214">
        <v>0</v>
      </c>
      <c r="E316" s="385">
        <v>0</v>
      </c>
      <c r="F316" s="214">
        <v>0</v>
      </c>
    </row>
    <row r="317" spans="1:6" s="992" customFormat="1" ht="13.5">
      <c r="A317" s="1010" t="s">
        <v>624</v>
      </c>
      <c r="B317" s="214">
        <v>180216</v>
      </c>
      <c r="C317" s="214">
        <v>0</v>
      </c>
      <c r="D317" s="214">
        <v>0</v>
      </c>
      <c r="E317" s="385">
        <v>0</v>
      </c>
      <c r="F317" s="214">
        <v>0</v>
      </c>
    </row>
    <row r="318" spans="1:6" s="992" customFormat="1" ht="13.5">
      <c r="A318" s="995" t="s">
        <v>300</v>
      </c>
      <c r="B318" s="214">
        <v>180216</v>
      </c>
      <c r="C318" s="214">
        <v>0</v>
      </c>
      <c r="D318" s="214">
        <v>0</v>
      </c>
      <c r="E318" s="385">
        <v>0</v>
      </c>
      <c r="F318" s="214">
        <v>0</v>
      </c>
    </row>
    <row r="319" spans="1:6" s="992" customFormat="1" ht="13.5">
      <c r="A319" s="1010" t="s">
        <v>311</v>
      </c>
      <c r="B319" s="214">
        <v>180216</v>
      </c>
      <c r="C319" s="214">
        <v>0</v>
      </c>
      <c r="D319" s="214">
        <v>0</v>
      </c>
      <c r="E319" s="385">
        <v>0</v>
      </c>
      <c r="F319" s="214">
        <v>0</v>
      </c>
    </row>
    <row r="320" spans="1:6" s="992" customFormat="1" ht="13.5">
      <c r="A320" s="1011" t="s">
        <v>1021</v>
      </c>
      <c r="B320" s="214">
        <v>180216</v>
      </c>
      <c r="C320" s="214">
        <v>0</v>
      </c>
      <c r="D320" s="214">
        <v>0</v>
      </c>
      <c r="E320" s="385">
        <v>0</v>
      </c>
      <c r="F320" s="214">
        <v>0</v>
      </c>
    </row>
    <row r="321" spans="1:6" s="992" customFormat="1" ht="25.5">
      <c r="A321" s="318" t="s">
        <v>625</v>
      </c>
      <c r="B321" s="214"/>
      <c r="C321" s="214"/>
      <c r="D321" s="214"/>
      <c r="E321" s="385"/>
      <c r="F321" s="214"/>
    </row>
    <row r="322" spans="1:6" s="1012" customFormat="1" ht="12.75">
      <c r="A322" s="956" t="s">
        <v>582</v>
      </c>
      <c r="B322" s="214">
        <v>520554</v>
      </c>
      <c r="C322" s="214">
        <v>0</v>
      </c>
      <c r="D322" s="214">
        <v>0</v>
      </c>
      <c r="E322" s="385">
        <v>0</v>
      </c>
      <c r="F322" s="214">
        <v>0</v>
      </c>
    </row>
    <row r="323" spans="1:6" s="1012" customFormat="1" ht="12.75">
      <c r="A323" s="1013" t="s">
        <v>1522</v>
      </c>
      <c r="B323" s="214">
        <v>520554</v>
      </c>
      <c r="C323" s="214">
        <v>0</v>
      </c>
      <c r="D323" s="214">
        <v>0</v>
      </c>
      <c r="E323" s="385">
        <v>0</v>
      </c>
      <c r="F323" s="214">
        <v>0</v>
      </c>
    </row>
    <row r="324" spans="1:6" s="1012" customFormat="1" ht="12.75">
      <c r="A324" s="956" t="s">
        <v>300</v>
      </c>
      <c r="B324" s="214">
        <v>520554</v>
      </c>
      <c r="C324" s="214">
        <v>0</v>
      </c>
      <c r="D324" s="214">
        <v>0</v>
      </c>
      <c r="E324" s="385">
        <v>0</v>
      </c>
      <c r="F324" s="214">
        <v>0</v>
      </c>
    </row>
    <row r="325" spans="1:6" s="1012" customFormat="1" ht="12.75">
      <c r="A325" s="1013" t="s">
        <v>326</v>
      </c>
      <c r="B325" s="214">
        <v>520554</v>
      </c>
      <c r="C325" s="214">
        <v>0</v>
      </c>
      <c r="D325" s="214">
        <v>0</v>
      </c>
      <c r="E325" s="385">
        <v>0</v>
      </c>
      <c r="F325" s="214">
        <v>0</v>
      </c>
    </row>
    <row r="326" spans="1:6" s="1012" customFormat="1" ht="12.75">
      <c r="A326" s="962" t="s">
        <v>402</v>
      </c>
      <c r="B326" s="214">
        <v>520554</v>
      </c>
      <c r="C326" s="214">
        <v>0</v>
      </c>
      <c r="D326" s="214">
        <v>0</v>
      </c>
      <c r="E326" s="385">
        <v>0</v>
      </c>
      <c r="F326" s="214">
        <v>0</v>
      </c>
    </row>
    <row r="327" spans="1:6" s="1012" customFormat="1" ht="12.75">
      <c r="A327" s="963" t="s">
        <v>1053</v>
      </c>
      <c r="B327" s="214">
        <v>520554</v>
      </c>
      <c r="C327" s="214">
        <v>0</v>
      </c>
      <c r="D327" s="214">
        <v>0</v>
      </c>
      <c r="E327" s="385">
        <v>0</v>
      </c>
      <c r="F327" s="214">
        <v>0</v>
      </c>
    </row>
    <row r="328" spans="1:6" s="982" customFormat="1" ht="25.5">
      <c r="A328" s="318" t="s">
        <v>626</v>
      </c>
      <c r="B328" s="41"/>
      <c r="C328" s="41"/>
      <c r="D328" s="41"/>
      <c r="E328" s="385"/>
      <c r="F328" s="41"/>
    </row>
    <row r="329" spans="1:7" s="1047" customFormat="1" ht="12.75">
      <c r="A329" s="956" t="s">
        <v>582</v>
      </c>
      <c r="B329" s="41">
        <v>33826990</v>
      </c>
      <c r="C329" s="41">
        <v>21151342</v>
      </c>
      <c r="D329" s="41">
        <v>21148842</v>
      </c>
      <c r="E329" s="385">
        <v>40.17079942262033</v>
      </c>
      <c r="F329" s="41">
        <v>7898039</v>
      </c>
      <c r="G329" s="1046"/>
    </row>
    <row r="330" spans="1:7" s="1047" customFormat="1" ht="12.75">
      <c r="A330" s="957" t="s">
        <v>583</v>
      </c>
      <c r="B330" s="41">
        <v>33751990</v>
      </c>
      <c r="C330" s="41">
        <v>21151342</v>
      </c>
      <c r="D330" s="41">
        <v>21148842</v>
      </c>
      <c r="E330" s="385">
        <v>40.17079942262033</v>
      </c>
      <c r="F330" s="41">
        <v>7898039</v>
      </c>
      <c r="G330" s="1046"/>
    </row>
    <row r="331" spans="1:7" s="1047" customFormat="1" ht="12.75">
      <c r="A331" s="957" t="s">
        <v>1521</v>
      </c>
      <c r="B331" s="214">
        <v>75000</v>
      </c>
      <c r="C331" s="214">
        <v>0</v>
      </c>
      <c r="D331" s="214">
        <v>0</v>
      </c>
      <c r="E331" s="385">
        <v>0</v>
      </c>
      <c r="F331" s="214">
        <v>0</v>
      </c>
      <c r="G331" s="1046"/>
    </row>
    <row r="332" spans="1:7" s="1047" customFormat="1" ht="12.75">
      <c r="A332" s="964" t="s">
        <v>300</v>
      </c>
      <c r="B332" s="41">
        <v>33826990</v>
      </c>
      <c r="C332" s="41">
        <v>21151342</v>
      </c>
      <c r="D332" s="41">
        <v>18301175</v>
      </c>
      <c r="E332" s="385">
        <v>0</v>
      </c>
      <c r="F332" s="41">
        <v>7673267</v>
      </c>
      <c r="G332" s="1046"/>
    </row>
    <row r="333" spans="1:6" s="982" customFormat="1" ht="12.75">
      <c r="A333" s="957" t="s">
        <v>311</v>
      </c>
      <c r="B333" s="41">
        <v>33826990</v>
      </c>
      <c r="C333" s="41">
        <v>21151342</v>
      </c>
      <c r="D333" s="41">
        <v>18301175</v>
      </c>
      <c r="E333" s="385">
        <v>31.03936576589572</v>
      </c>
      <c r="F333" s="41">
        <v>7673267</v>
      </c>
    </row>
    <row r="334" spans="1:6" s="982" customFormat="1" ht="12.75">
      <c r="A334" s="962" t="s">
        <v>1021</v>
      </c>
      <c r="B334" s="41">
        <v>33826990</v>
      </c>
      <c r="C334" s="41">
        <v>21151342</v>
      </c>
      <c r="D334" s="41">
        <v>18301175</v>
      </c>
      <c r="E334" s="385">
        <v>27.018935189776027</v>
      </c>
      <c r="F334" s="41">
        <v>7673267</v>
      </c>
    </row>
    <row r="335" spans="1:6" s="1012" customFormat="1" ht="12.75">
      <c r="A335" s="245" t="s">
        <v>627</v>
      </c>
      <c r="B335" s="214"/>
      <c r="C335" s="214"/>
      <c r="D335" s="214"/>
      <c r="E335" s="385"/>
      <c r="F335" s="214"/>
    </row>
    <row r="336" spans="1:6" s="1012" customFormat="1" ht="12.75">
      <c r="A336" s="964" t="s">
        <v>582</v>
      </c>
      <c r="B336" s="214">
        <v>190947661</v>
      </c>
      <c r="C336" s="214">
        <v>4306590</v>
      </c>
      <c r="D336" s="214">
        <v>4306872</v>
      </c>
      <c r="E336" s="385">
        <v>2.2555248791447617</v>
      </c>
      <c r="F336" s="214">
        <v>620895</v>
      </c>
    </row>
    <row r="337" spans="1:6" s="1012" customFormat="1" ht="12.75">
      <c r="A337" s="957" t="s">
        <v>583</v>
      </c>
      <c r="B337" s="214">
        <v>189627727</v>
      </c>
      <c r="C337" s="214">
        <v>3702940</v>
      </c>
      <c r="D337" s="214">
        <v>3702940</v>
      </c>
      <c r="E337" s="385">
        <v>1.9527418582621094</v>
      </c>
      <c r="F337" s="214">
        <v>595400</v>
      </c>
    </row>
    <row r="338" spans="1:6" s="1012" customFormat="1" ht="12.75">
      <c r="A338" s="957" t="s">
        <v>1521</v>
      </c>
      <c r="B338" s="214">
        <v>1319934</v>
      </c>
      <c r="C338" s="214">
        <v>603650</v>
      </c>
      <c r="D338" s="214">
        <v>603932</v>
      </c>
      <c r="E338" s="385">
        <v>50.97424309198604</v>
      </c>
      <c r="F338" s="214">
        <v>25495</v>
      </c>
    </row>
    <row r="339" spans="1:6" s="1012" customFormat="1" ht="12.75">
      <c r="A339" s="964" t="s">
        <v>300</v>
      </c>
      <c r="B339" s="214">
        <v>193419382</v>
      </c>
      <c r="C339" s="214">
        <v>4306590</v>
      </c>
      <c r="D339" s="214">
        <v>3583033</v>
      </c>
      <c r="E339" s="385">
        <v>1.852468435660703</v>
      </c>
      <c r="F339" s="214">
        <v>455773</v>
      </c>
    </row>
    <row r="340" spans="1:6" s="1012" customFormat="1" ht="12.75">
      <c r="A340" s="957" t="s">
        <v>326</v>
      </c>
      <c r="B340" s="214">
        <v>192613177</v>
      </c>
      <c r="C340" s="214">
        <v>4306590</v>
      </c>
      <c r="D340" s="214">
        <v>3583033</v>
      </c>
      <c r="E340" s="385">
        <v>1.8602221591516557</v>
      </c>
      <c r="F340" s="214">
        <v>455773</v>
      </c>
    </row>
    <row r="341" spans="1:6" s="1012" customFormat="1" ht="12.75">
      <c r="A341" s="962" t="s">
        <v>777</v>
      </c>
      <c r="B341" s="214">
        <v>14897873</v>
      </c>
      <c r="C341" s="214">
        <v>2006054</v>
      </c>
      <c r="D341" s="214">
        <v>1798918</v>
      </c>
      <c r="E341" s="385">
        <v>12.074998894137439</v>
      </c>
      <c r="F341" s="214">
        <v>123925</v>
      </c>
    </row>
    <row r="342" spans="1:6" s="1012" customFormat="1" ht="12.75">
      <c r="A342" s="962" t="s">
        <v>304</v>
      </c>
      <c r="B342" s="214">
        <v>64535310</v>
      </c>
      <c r="C342" s="214">
        <v>244702</v>
      </c>
      <c r="D342" s="214">
        <v>242355</v>
      </c>
      <c r="E342" s="385">
        <v>0.37553860049637944</v>
      </c>
      <c r="F342" s="214">
        <v>3582</v>
      </c>
    </row>
    <row r="343" spans="1:6" s="1012" customFormat="1" ht="12.75">
      <c r="A343" s="962" t="s">
        <v>402</v>
      </c>
      <c r="B343" s="214">
        <v>113179994</v>
      </c>
      <c r="C343" s="214">
        <v>2055834</v>
      </c>
      <c r="D343" s="214">
        <v>1541760</v>
      </c>
      <c r="E343" s="385">
        <v>1.3622195456204034</v>
      </c>
      <c r="F343" s="214">
        <v>328266</v>
      </c>
    </row>
    <row r="344" spans="1:6" s="1012" customFormat="1" ht="12.75">
      <c r="A344" s="963" t="s">
        <v>615</v>
      </c>
      <c r="B344" s="214">
        <v>651598</v>
      </c>
      <c r="C344" s="214">
        <v>373238</v>
      </c>
      <c r="D344" s="214">
        <v>330110</v>
      </c>
      <c r="E344" s="385">
        <v>50.66160424065145</v>
      </c>
      <c r="F344" s="214">
        <v>40047</v>
      </c>
    </row>
    <row r="345" spans="1:6" s="1012" customFormat="1" ht="12.75">
      <c r="A345" s="963" t="s">
        <v>620</v>
      </c>
      <c r="B345" s="214">
        <v>8434396</v>
      </c>
      <c r="C345" s="214">
        <v>1682596</v>
      </c>
      <c r="D345" s="214">
        <v>1211650</v>
      </c>
      <c r="E345" s="385">
        <v>311.98897828932405</v>
      </c>
      <c r="F345" s="214">
        <v>288219</v>
      </c>
    </row>
    <row r="346" spans="1:6" s="1012" customFormat="1" ht="12.75">
      <c r="A346" s="963" t="s">
        <v>1053</v>
      </c>
      <c r="B346" s="214">
        <v>104094000</v>
      </c>
      <c r="C346" s="214">
        <v>0</v>
      </c>
      <c r="D346" s="214">
        <v>0</v>
      </c>
      <c r="E346" s="385">
        <v>0</v>
      </c>
      <c r="F346" s="214">
        <v>0</v>
      </c>
    </row>
    <row r="347" spans="1:6" s="1012" customFormat="1" ht="12.75">
      <c r="A347" s="957" t="s">
        <v>311</v>
      </c>
      <c r="B347" s="214">
        <v>806205</v>
      </c>
      <c r="C347" s="214">
        <v>0</v>
      </c>
      <c r="D347" s="214">
        <v>0</v>
      </c>
      <c r="E347" s="385">
        <v>0</v>
      </c>
      <c r="F347" s="214">
        <v>0</v>
      </c>
    </row>
    <row r="348" spans="1:6" s="1012" customFormat="1" ht="12.75">
      <c r="A348" s="962" t="s">
        <v>1017</v>
      </c>
      <c r="B348" s="214">
        <v>806205</v>
      </c>
      <c r="C348" s="214">
        <v>0</v>
      </c>
      <c r="D348" s="214">
        <v>0</v>
      </c>
      <c r="E348" s="385">
        <v>0</v>
      </c>
      <c r="F348" s="214">
        <v>0</v>
      </c>
    </row>
    <row r="349" spans="1:6" s="1012" customFormat="1" ht="13.5" customHeight="1">
      <c r="A349" s="964" t="s">
        <v>335</v>
      </c>
      <c r="B349" s="214">
        <v>-2471721</v>
      </c>
      <c r="C349" s="214">
        <v>-2471721</v>
      </c>
      <c r="D349" s="214">
        <v>-1236576</v>
      </c>
      <c r="E349" s="385">
        <v>50.02894744188361</v>
      </c>
      <c r="F349" s="214">
        <v>-255499</v>
      </c>
    </row>
    <row r="350" spans="1:6" s="1012" customFormat="1" ht="13.5" customHeight="1">
      <c r="A350" s="964" t="s">
        <v>340</v>
      </c>
      <c r="B350" s="214">
        <v>2471721</v>
      </c>
      <c r="C350" s="214">
        <v>2471721</v>
      </c>
      <c r="D350" s="214">
        <v>1236576</v>
      </c>
      <c r="E350" s="385">
        <v>50.02894744188361</v>
      </c>
      <c r="F350" s="214">
        <v>255499</v>
      </c>
    </row>
    <row r="351" spans="1:6" s="1012" customFormat="1" ht="13.5" customHeight="1">
      <c r="A351" s="245" t="s">
        <v>628</v>
      </c>
      <c r="B351" s="214"/>
      <c r="C351" s="214"/>
      <c r="D351" s="214"/>
      <c r="E351" s="385"/>
      <c r="F351" s="214"/>
    </row>
    <row r="352" spans="1:6" s="1012" customFormat="1" ht="13.5" customHeight="1">
      <c r="A352" s="964" t="s">
        <v>582</v>
      </c>
      <c r="B352" s="214">
        <v>977434</v>
      </c>
      <c r="C352" s="214">
        <v>0</v>
      </c>
      <c r="D352" s="214">
        <v>0</v>
      </c>
      <c r="E352" s="385">
        <v>0</v>
      </c>
      <c r="F352" s="214">
        <v>0</v>
      </c>
    </row>
    <row r="353" spans="1:6" s="1012" customFormat="1" ht="13.5" customHeight="1">
      <c r="A353" s="1013" t="s">
        <v>1522</v>
      </c>
      <c r="B353" s="214">
        <v>977434</v>
      </c>
      <c r="C353" s="214">
        <v>0</v>
      </c>
      <c r="D353" s="214">
        <v>0</v>
      </c>
      <c r="E353" s="385">
        <v>0</v>
      </c>
      <c r="F353" s="214">
        <v>0</v>
      </c>
    </row>
    <row r="354" spans="1:6" s="1012" customFormat="1" ht="13.5" customHeight="1">
      <c r="A354" s="964" t="s">
        <v>300</v>
      </c>
      <c r="B354" s="214">
        <v>977434</v>
      </c>
      <c r="C354" s="214">
        <v>0</v>
      </c>
      <c r="D354" s="214">
        <v>0</v>
      </c>
      <c r="E354" s="385">
        <v>0</v>
      </c>
      <c r="F354" s="214">
        <v>0</v>
      </c>
    </row>
    <row r="355" spans="1:6" s="1012" customFormat="1" ht="13.5" customHeight="1">
      <c r="A355" s="957" t="s">
        <v>311</v>
      </c>
      <c r="B355" s="214">
        <v>977434</v>
      </c>
      <c r="C355" s="214">
        <v>0</v>
      </c>
      <c r="D355" s="214">
        <v>0</v>
      </c>
      <c r="E355" s="385">
        <v>0</v>
      </c>
      <c r="F355" s="214">
        <v>0</v>
      </c>
    </row>
    <row r="356" spans="1:6" s="1012" customFormat="1" ht="13.5" customHeight="1">
      <c r="A356" s="962" t="s">
        <v>1017</v>
      </c>
      <c r="B356" s="214">
        <v>977434</v>
      </c>
      <c r="C356" s="214">
        <v>0</v>
      </c>
      <c r="D356" s="214">
        <v>0</v>
      </c>
      <c r="E356" s="385">
        <v>0</v>
      </c>
      <c r="F356" s="214">
        <v>0</v>
      </c>
    </row>
    <row r="357" spans="1:6" s="1012" customFormat="1" ht="13.5" customHeight="1">
      <c r="A357" s="245" t="s">
        <v>629</v>
      </c>
      <c r="B357" s="214"/>
      <c r="C357" s="214"/>
      <c r="D357" s="214"/>
      <c r="E357" s="385"/>
      <c r="F357" s="214"/>
    </row>
    <row r="358" spans="1:6" s="1012" customFormat="1" ht="13.5" customHeight="1">
      <c r="A358" s="964" t="s">
        <v>582</v>
      </c>
      <c r="B358" s="214">
        <v>6604025</v>
      </c>
      <c r="C358" s="214">
        <v>2761450</v>
      </c>
      <c r="D358" s="214">
        <v>5540025</v>
      </c>
      <c r="E358" s="385">
        <v>83.88861338350476</v>
      </c>
      <c r="F358" s="214">
        <v>5540025</v>
      </c>
    </row>
    <row r="359" spans="1:6" s="1012" customFormat="1" ht="13.5" customHeight="1">
      <c r="A359" s="1013" t="s">
        <v>1522</v>
      </c>
      <c r="B359" s="214">
        <v>6604025</v>
      </c>
      <c r="C359" s="214">
        <v>2761450</v>
      </c>
      <c r="D359" s="214">
        <v>5540025</v>
      </c>
      <c r="E359" s="385">
        <v>83.88861338350476</v>
      </c>
      <c r="F359" s="214">
        <v>5540025</v>
      </c>
    </row>
    <row r="360" spans="1:6" s="1012" customFormat="1" ht="13.5" customHeight="1">
      <c r="A360" s="964" t="s">
        <v>300</v>
      </c>
      <c r="B360" s="214">
        <v>6604025</v>
      </c>
      <c r="C360" s="214">
        <v>2761450</v>
      </c>
      <c r="D360" s="214">
        <v>2117365</v>
      </c>
      <c r="E360" s="385">
        <v>32.06173507822881</v>
      </c>
      <c r="F360" s="214">
        <v>2117365</v>
      </c>
    </row>
    <row r="361" spans="1:6" s="1012" customFormat="1" ht="13.5" customHeight="1">
      <c r="A361" s="957" t="s">
        <v>326</v>
      </c>
      <c r="B361" s="214">
        <v>6604025</v>
      </c>
      <c r="C361" s="214">
        <v>2761450</v>
      </c>
      <c r="D361" s="214">
        <v>2117365</v>
      </c>
      <c r="E361" s="385">
        <v>32.06173507822881</v>
      </c>
      <c r="F361" s="214">
        <v>2117365</v>
      </c>
    </row>
    <row r="362" spans="1:6" s="1012" customFormat="1" ht="13.5" customHeight="1">
      <c r="A362" s="957" t="s">
        <v>777</v>
      </c>
      <c r="B362" s="214">
        <v>1268788</v>
      </c>
      <c r="C362" s="214">
        <v>159529</v>
      </c>
      <c r="D362" s="214">
        <v>40444</v>
      </c>
      <c r="E362" s="385">
        <v>3.1876089622537416</v>
      </c>
      <c r="F362" s="214">
        <v>40444</v>
      </c>
    </row>
    <row r="363" spans="1:6" s="1012" customFormat="1" ht="13.5" customHeight="1">
      <c r="A363" s="962" t="s">
        <v>402</v>
      </c>
      <c r="B363" s="214">
        <v>5335237</v>
      </c>
      <c r="C363" s="214">
        <v>2601921</v>
      </c>
      <c r="D363" s="214">
        <v>2076921</v>
      </c>
      <c r="E363" s="385">
        <v>38.92837375359333</v>
      </c>
      <c r="F363" s="214">
        <v>2076921</v>
      </c>
    </row>
    <row r="364" spans="1:6" s="1012" customFormat="1" ht="13.5" customHeight="1">
      <c r="A364" s="963" t="s">
        <v>615</v>
      </c>
      <c r="B364" s="214">
        <v>2126921</v>
      </c>
      <c r="C364" s="214">
        <v>2076921</v>
      </c>
      <c r="D364" s="214">
        <v>2076921</v>
      </c>
      <c r="E364" s="385">
        <v>97.64918396122846</v>
      </c>
      <c r="F364" s="214">
        <v>2076921</v>
      </c>
    </row>
    <row r="365" spans="1:6" s="1012" customFormat="1" ht="13.5" customHeight="1">
      <c r="A365" s="963" t="s">
        <v>1053</v>
      </c>
      <c r="B365" s="214">
        <v>3208316</v>
      </c>
      <c r="C365" s="214">
        <v>525000</v>
      </c>
      <c r="D365" s="214">
        <v>0</v>
      </c>
      <c r="E365" s="385">
        <v>0</v>
      </c>
      <c r="F365" s="214">
        <v>0</v>
      </c>
    </row>
    <row r="366" spans="1:6" s="1012" customFormat="1" ht="13.5" customHeight="1">
      <c r="A366" s="245" t="s">
        <v>630</v>
      </c>
      <c r="B366" s="214"/>
      <c r="C366" s="214"/>
      <c r="D366" s="214"/>
      <c r="E366" s="385"/>
      <c r="F366" s="214"/>
    </row>
    <row r="367" spans="1:6" s="1012" customFormat="1" ht="13.5" customHeight="1">
      <c r="A367" s="245" t="s">
        <v>627</v>
      </c>
      <c r="B367" s="186"/>
      <c r="C367" s="186"/>
      <c r="D367" s="186"/>
      <c r="E367" s="385"/>
      <c r="F367" s="186"/>
    </row>
    <row r="368" spans="1:6" s="1012" customFormat="1" ht="13.5" customHeight="1">
      <c r="A368" s="1014" t="s">
        <v>582</v>
      </c>
      <c r="B368" s="186">
        <v>95587</v>
      </c>
      <c r="C368" s="186">
        <v>0</v>
      </c>
      <c r="D368" s="186">
        <v>0</v>
      </c>
      <c r="E368" s="387">
        <v>0</v>
      </c>
      <c r="F368" s="83">
        <v>0</v>
      </c>
    </row>
    <row r="369" spans="1:6" s="1012" customFormat="1" ht="13.5" customHeight="1">
      <c r="A369" s="1015" t="s">
        <v>583</v>
      </c>
      <c r="B369" s="186">
        <v>95587</v>
      </c>
      <c r="C369" s="186">
        <v>0</v>
      </c>
      <c r="D369" s="186">
        <v>0</v>
      </c>
      <c r="E369" s="387">
        <v>0</v>
      </c>
      <c r="F369" s="83">
        <v>0</v>
      </c>
    </row>
    <row r="370" spans="1:6" s="1012" customFormat="1" ht="13.5" customHeight="1">
      <c r="A370" s="1014" t="s">
        <v>300</v>
      </c>
      <c r="B370" s="186">
        <v>95587</v>
      </c>
      <c r="C370" s="186">
        <v>0</v>
      </c>
      <c r="D370" s="186">
        <v>0</v>
      </c>
      <c r="E370" s="387">
        <v>0</v>
      </c>
      <c r="F370" s="83">
        <v>0</v>
      </c>
    </row>
    <row r="371" spans="1:6" s="1012" customFormat="1" ht="13.5" customHeight="1">
      <c r="A371" s="1016" t="s">
        <v>326</v>
      </c>
      <c r="B371" s="186">
        <v>95587</v>
      </c>
      <c r="C371" s="186">
        <v>0</v>
      </c>
      <c r="D371" s="186">
        <v>0</v>
      </c>
      <c r="E371" s="387">
        <v>0</v>
      </c>
      <c r="F371" s="83">
        <v>0</v>
      </c>
    </row>
    <row r="372" spans="1:6" s="1012" customFormat="1" ht="13.5" customHeight="1">
      <c r="A372" s="1017" t="s">
        <v>402</v>
      </c>
      <c r="B372" s="186">
        <v>95587</v>
      </c>
      <c r="C372" s="186">
        <v>0</v>
      </c>
      <c r="D372" s="186">
        <v>0</v>
      </c>
      <c r="E372" s="387">
        <v>0</v>
      </c>
      <c r="F372" s="83">
        <v>0</v>
      </c>
    </row>
    <row r="373" spans="1:6" s="1012" customFormat="1" ht="13.5" customHeight="1">
      <c r="A373" s="1018" t="s">
        <v>620</v>
      </c>
      <c r="B373" s="186">
        <v>95587</v>
      </c>
      <c r="C373" s="186">
        <v>0</v>
      </c>
      <c r="D373" s="186">
        <v>0</v>
      </c>
      <c r="E373" s="387">
        <v>0</v>
      </c>
      <c r="F373" s="83">
        <v>0</v>
      </c>
    </row>
    <row r="374" spans="1:6" ht="12.75">
      <c r="A374" s="318" t="s">
        <v>631</v>
      </c>
      <c r="B374" s="83"/>
      <c r="C374" s="83"/>
      <c r="D374" s="83"/>
      <c r="E374" s="387"/>
      <c r="F374" s="83"/>
    </row>
    <row r="375" spans="1:6" s="1020" customFormat="1" ht="12.75">
      <c r="A375" s="320" t="s">
        <v>632</v>
      </c>
      <c r="B375" s="83"/>
      <c r="C375" s="83"/>
      <c r="D375" s="83"/>
      <c r="E375" s="387"/>
      <c r="F375" s="83"/>
    </row>
    <row r="376" spans="1:7" s="1055" customFormat="1" ht="12.75">
      <c r="A376" s="1014" t="s">
        <v>582</v>
      </c>
      <c r="B376" s="83">
        <v>1022847</v>
      </c>
      <c r="C376" s="83">
        <v>677594</v>
      </c>
      <c r="D376" s="83">
        <v>390053</v>
      </c>
      <c r="E376" s="387">
        <v>38.13405132927994</v>
      </c>
      <c r="F376" s="83">
        <v>64722</v>
      </c>
      <c r="G376" s="1054"/>
    </row>
    <row r="377" spans="1:7" s="1055" customFormat="1" ht="12.75">
      <c r="A377" s="1015" t="s">
        <v>583</v>
      </c>
      <c r="B377" s="83">
        <v>199864</v>
      </c>
      <c r="C377" s="83">
        <v>137451</v>
      </c>
      <c r="D377" s="83">
        <v>137451</v>
      </c>
      <c r="E377" s="387">
        <v>68.7722651402954</v>
      </c>
      <c r="F377" s="83">
        <v>50722</v>
      </c>
      <c r="G377" s="1054"/>
    </row>
    <row r="378" spans="1:7" s="1055" customFormat="1" ht="12.75">
      <c r="A378" s="1015" t="s">
        <v>1522</v>
      </c>
      <c r="B378" s="83">
        <v>822983</v>
      </c>
      <c r="C378" s="83">
        <v>540143</v>
      </c>
      <c r="D378" s="83">
        <v>252602</v>
      </c>
      <c r="E378" s="387">
        <v>30.69346511410321</v>
      </c>
      <c r="F378" s="83">
        <v>14000</v>
      </c>
      <c r="G378" s="1054"/>
    </row>
    <row r="379" spans="1:7" s="1055" customFormat="1" ht="12.75">
      <c r="A379" s="1014" t="s">
        <v>300</v>
      </c>
      <c r="B379" s="83">
        <v>1022847</v>
      </c>
      <c r="C379" s="83">
        <v>677594</v>
      </c>
      <c r="D379" s="83">
        <v>234300</v>
      </c>
      <c r="E379" s="387">
        <v>22.906651727971045</v>
      </c>
      <c r="F379" s="83">
        <v>78713</v>
      </c>
      <c r="G379" s="1054"/>
    </row>
    <row r="380" spans="1:7" ht="12.75">
      <c r="A380" s="1016" t="s">
        <v>326</v>
      </c>
      <c r="B380" s="83">
        <v>314856</v>
      </c>
      <c r="C380" s="83">
        <v>165000</v>
      </c>
      <c r="D380" s="83">
        <v>14000</v>
      </c>
      <c r="E380" s="387">
        <v>4.446477119699164</v>
      </c>
      <c r="F380" s="83">
        <v>14000</v>
      </c>
      <c r="G380" s="1056"/>
    </row>
    <row r="381" spans="1:6" ht="12.75">
      <c r="A381" s="1017" t="s">
        <v>777</v>
      </c>
      <c r="B381" s="83">
        <v>314856</v>
      </c>
      <c r="C381" s="83">
        <v>165000</v>
      </c>
      <c r="D381" s="83">
        <v>14000</v>
      </c>
      <c r="E381" s="387">
        <v>4.446477119699164</v>
      </c>
      <c r="F381" s="83">
        <v>14000</v>
      </c>
    </row>
    <row r="382" spans="1:6" ht="12.75">
      <c r="A382" s="1015" t="s">
        <v>311</v>
      </c>
      <c r="B382" s="83">
        <v>707991</v>
      </c>
      <c r="C382" s="83">
        <v>512594</v>
      </c>
      <c r="D382" s="83">
        <v>220300</v>
      </c>
      <c r="E382" s="387">
        <v>31.11621475414236</v>
      </c>
      <c r="F382" s="83">
        <v>64713</v>
      </c>
    </row>
    <row r="383" spans="1:6" ht="12.75">
      <c r="A383" s="228" t="s">
        <v>590</v>
      </c>
      <c r="B383" s="83">
        <v>707991</v>
      </c>
      <c r="C383" s="83">
        <v>512594</v>
      </c>
      <c r="D383" s="83">
        <v>220300</v>
      </c>
      <c r="E383" s="387">
        <v>31.11621475414236</v>
      </c>
      <c r="F383" s="83">
        <v>64713</v>
      </c>
    </row>
    <row r="384" spans="1:6" ht="12.75">
      <c r="A384" s="245" t="s">
        <v>627</v>
      </c>
      <c r="B384" s="83"/>
      <c r="C384" s="83"/>
      <c r="D384" s="83"/>
      <c r="E384" s="387"/>
      <c r="F384" s="83"/>
    </row>
    <row r="385" spans="1:6" ht="12.75">
      <c r="A385" s="1014" t="s">
        <v>582</v>
      </c>
      <c r="B385" s="83">
        <v>7150</v>
      </c>
      <c r="C385" s="83">
        <v>0</v>
      </c>
      <c r="D385" s="83">
        <v>0</v>
      </c>
      <c r="E385" s="387">
        <v>0</v>
      </c>
      <c r="F385" s="83">
        <v>0</v>
      </c>
    </row>
    <row r="386" spans="1:6" ht="12.75">
      <c r="A386" s="1015" t="s">
        <v>583</v>
      </c>
      <c r="B386" s="83">
        <v>7150</v>
      </c>
      <c r="C386" s="83">
        <v>0</v>
      </c>
      <c r="D386" s="83">
        <v>0</v>
      </c>
      <c r="E386" s="387">
        <v>0</v>
      </c>
      <c r="F386" s="83">
        <v>0</v>
      </c>
    </row>
    <row r="387" spans="1:6" ht="12.75">
      <c r="A387" s="1014" t="s">
        <v>300</v>
      </c>
      <c r="B387" s="83">
        <v>7150</v>
      </c>
      <c r="C387" s="83">
        <v>0</v>
      </c>
      <c r="D387" s="83">
        <v>0</v>
      </c>
      <c r="E387" s="387">
        <v>0</v>
      </c>
      <c r="F387" s="83">
        <v>0</v>
      </c>
    </row>
    <row r="388" spans="1:6" ht="12.75">
      <c r="A388" s="1016" t="s">
        <v>326</v>
      </c>
      <c r="B388" s="83">
        <v>7150</v>
      </c>
      <c r="C388" s="83">
        <v>0</v>
      </c>
      <c r="D388" s="83">
        <v>0</v>
      </c>
      <c r="E388" s="387">
        <v>0</v>
      </c>
      <c r="F388" s="83">
        <v>0</v>
      </c>
    </row>
    <row r="389" spans="1:6" ht="12.75">
      <c r="A389" s="1017" t="s">
        <v>402</v>
      </c>
      <c r="B389" s="83">
        <v>7150</v>
      </c>
      <c r="C389" s="83">
        <v>0</v>
      </c>
      <c r="D389" s="83">
        <v>0</v>
      </c>
      <c r="E389" s="387">
        <v>0</v>
      </c>
      <c r="F389" s="83">
        <v>0</v>
      </c>
    </row>
    <row r="390" spans="1:6" ht="12.75">
      <c r="A390" s="1018" t="s">
        <v>620</v>
      </c>
      <c r="B390" s="83">
        <v>7150</v>
      </c>
      <c r="C390" s="83">
        <v>0</v>
      </c>
      <c r="D390" s="83">
        <v>0</v>
      </c>
      <c r="E390" s="387">
        <v>0</v>
      </c>
      <c r="F390" s="83">
        <v>0</v>
      </c>
    </row>
    <row r="391" spans="1:6" ht="12.75">
      <c r="A391" s="320" t="s">
        <v>633</v>
      </c>
      <c r="B391" s="83"/>
      <c r="C391" s="83"/>
      <c r="D391" s="83"/>
      <c r="E391" s="387"/>
      <c r="F391" s="83"/>
    </row>
    <row r="392" spans="1:6" ht="25.5">
      <c r="A392" s="318" t="s">
        <v>634</v>
      </c>
      <c r="B392" s="83"/>
      <c r="C392" s="83"/>
      <c r="D392" s="83"/>
      <c r="E392" s="387"/>
      <c r="F392" s="83"/>
    </row>
    <row r="393" spans="1:7" s="1055" customFormat="1" ht="12.75">
      <c r="A393" s="1014" t="s">
        <v>582</v>
      </c>
      <c r="B393" s="83">
        <v>16669839</v>
      </c>
      <c r="C393" s="83">
        <v>9143925</v>
      </c>
      <c r="D393" s="83">
        <v>9143925</v>
      </c>
      <c r="E393" s="387">
        <v>54.85310925918361</v>
      </c>
      <c r="F393" s="83">
        <v>6775070</v>
      </c>
      <c r="G393" s="1054"/>
    </row>
    <row r="394" spans="1:7" s="1055" customFormat="1" ht="12.75">
      <c r="A394" s="1015" t="s">
        <v>583</v>
      </c>
      <c r="B394" s="83">
        <v>16669839</v>
      </c>
      <c r="C394" s="186">
        <v>9143925</v>
      </c>
      <c r="D394" s="83">
        <v>9143925</v>
      </c>
      <c r="E394" s="387">
        <v>54.85310925918361</v>
      </c>
      <c r="F394" s="83">
        <v>6775070</v>
      </c>
      <c r="G394" s="1054"/>
    </row>
    <row r="395" spans="1:7" s="1055" customFormat="1" ht="12.75" hidden="1">
      <c r="A395" s="1021" t="s">
        <v>1521</v>
      </c>
      <c r="B395" s="404">
        <v>0</v>
      </c>
      <c r="C395" s="404">
        <v>0</v>
      </c>
      <c r="D395" s="404">
        <v>0</v>
      </c>
      <c r="E395" s="1022">
        <v>0</v>
      </c>
      <c r="F395" s="83">
        <v>0</v>
      </c>
      <c r="G395" s="1054"/>
    </row>
    <row r="396" spans="1:7" s="1055" customFormat="1" ht="12.75">
      <c r="A396" s="1014" t="s">
        <v>300</v>
      </c>
      <c r="B396" s="83">
        <v>16669839</v>
      </c>
      <c r="C396" s="186">
        <v>9143925</v>
      </c>
      <c r="D396" s="83">
        <v>8510009</v>
      </c>
      <c r="E396" s="387">
        <v>51.050337078840414</v>
      </c>
      <c r="F396" s="83">
        <v>6788465</v>
      </c>
      <c r="G396" s="1054"/>
    </row>
    <row r="397" spans="1:6" ht="12.75">
      <c r="A397" s="1015" t="s">
        <v>311</v>
      </c>
      <c r="B397" s="83">
        <v>16669839</v>
      </c>
      <c r="C397" s="186">
        <v>9143925</v>
      </c>
      <c r="D397" s="83">
        <v>8510009</v>
      </c>
      <c r="E397" s="387">
        <v>51.050337078840414</v>
      </c>
      <c r="F397" s="83">
        <v>6788465</v>
      </c>
    </row>
    <row r="398" spans="1:6" ht="12.75">
      <c r="A398" s="1017" t="s">
        <v>1021</v>
      </c>
      <c r="B398" s="83">
        <v>16669839</v>
      </c>
      <c r="C398" s="186">
        <v>9143925</v>
      </c>
      <c r="D398" s="83">
        <v>8510009</v>
      </c>
      <c r="E398" s="387">
        <v>51.050337078840414</v>
      </c>
      <c r="F398" s="83">
        <v>6788465</v>
      </c>
    </row>
    <row r="399" spans="1:6" ht="12.75">
      <c r="A399" s="245" t="s">
        <v>627</v>
      </c>
      <c r="B399" s="83"/>
      <c r="C399" s="186"/>
      <c r="D399" s="83"/>
      <c r="E399" s="387"/>
      <c r="F399" s="83"/>
    </row>
    <row r="400" spans="1:6" ht="12.75">
      <c r="A400" s="1014" t="s">
        <v>582</v>
      </c>
      <c r="B400" s="83">
        <v>1892787</v>
      </c>
      <c r="C400" s="83">
        <v>962475</v>
      </c>
      <c r="D400" s="83">
        <v>962475</v>
      </c>
      <c r="E400" s="387">
        <v>50.84962016328303</v>
      </c>
      <c r="F400" s="83">
        <v>405766</v>
      </c>
    </row>
    <row r="401" spans="1:6" ht="12.75">
      <c r="A401" s="1015" t="s">
        <v>583</v>
      </c>
      <c r="B401" s="83">
        <v>1892787</v>
      </c>
      <c r="C401" s="186">
        <v>962475</v>
      </c>
      <c r="D401" s="83">
        <v>962475</v>
      </c>
      <c r="E401" s="387">
        <v>50.84962016328303</v>
      </c>
      <c r="F401" s="83">
        <v>405766</v>
      </c>
    </row>
    <row r="402" spans="1:6" ht="12.75">
      <c r="A402" s="1014" t="s">
        <v>300</v>
      </c>
      <c r="B402" s="83">
        <v>1892787</v>
      </c>
      <c r="C402" s="83">
        <v>962475</v>
      </c>
      <c r="D402" s="83">
        <v>519527</v>
      </c>
      <c r="E402" s="387">
        <v>27.447726553489645</v>
      </c>
      <c r="F402" s="83">
        <v>183156</v>
      </c>
    </row>
    <row r="403" spans="1:6" ht="12.75">
      <c r="A403" s="1016" t="s">
        <v>326</v>
      </c>
      <c r="B403" s="83">
        <v>1892787</v>
      </c>
      <c r="C403" s="83">
        <v>962475</v>
      </c>
      <c r="D403" s="83">
        <v>519527</v>
      </c>
      <c r="E403" s="387">
        <v>27.447726553489645</v>
      </c>
      <c r="F403" s="83">
        <v>183156</v>
      </c>
    </row>
    <row r="404" spans="1:6" ht="12.75">
      <c r="A404" s="1017" t="s">
        <v>402</v>
      </c>
      <c r="B404" s="83">
        <v>1892787</v>
      </c>
      <c r="C404" s="83">
        <v>962475</v>
      </c>
      <c r="D404" s="83">
        <v>519527</v>
      </c>
      <c r="E404" s="387">
        <v>27.447726553489645</v>
      </c>
      <c r="F404" s="83">
        <v>183156</v>
      </c>
    </row>
    <row r="405" spans="1:6" ht="12.75">
      <c r="A405" s="1018" t="s">
        <v>620</v>
      </c>
      <c r="B405" s="83">
        <v>1892787</v>
      </c>
      <c r="C405" s="186">
        <v>962475</v>
      </c>
      <c r="D405" s="83">
        <v>519527</v>
      </c>
      <c r="E405" s="387">
        <v>27.447726553489645</v>
      </c>
      <c r="F405" s="83">
        <v>183156</v>
      </c>
    </row>
    <row r="406" spans="1:6" ht="12.75">
      <c r="A406" s="245" t="s">
        <v>628</v>
      </c>
      <c r="B406" s="83"/>
      <c r="C406" s="186"/>
      <c r="D406" s="83"/>
      <c r="E406" s="387"/>
      <c r="F406" s="83"/>
    </row>
    <row r="407" spans="1:6" ht="12.75">
      <c r="A407" s="1014" t="s">
        <v>582</v>
      </c>
      <c r="B407" s="83">
        <v>977434</v>
      </c>
      <c r="C407" s="83">
        <v>0</v>
      </c>
      <c r="D407" s="83">
        <v>0</v>
      </c>
      <c r="E407" s="387">
        <v>0</v>
      </c>
      <c r="F407" s="83">
        <v>0</v>
      </c>
    </row>
    <row r="408" spans="1:6" ht="12.75">
      <c r="A408" s="392" t="s">
        <v>1522</v>
      </c>
      <c r="B408" s="83">
        <v>977434</v>
      </c>
      <c r="C408" s="186">
        <v>0</v>
      </c>
      <c r="D408" s="83">
        <v>0</v>
      </c>
      <c r="E408" s="387">
        <v>0</v>
      </c>
      <c r="F408" s="83">
        <v>0</v>
      </c>
    </row>
    <row r="409" spans="1:6" ht="12.75">
      <c r="A409" s="1014" t="s">
        <v>300</v>
      </c>
      <c r="B409" s="83">
        <v>977434</v>
      </c>
      <c r="C409" s="83">
        <v>0</v>
      </c>
      <c r="D409" s="83">
        <v>0</v>
      </c>
      <c r="E409" s="387">
        <v>0</v>
      </c>
      <c r="F409" s="83">
        <v>0</v>
      </c>
    </row>
    <row r="410" spans="1:6" ht="12.75">
      <c r="A410" s="1015" t="s">
        <v>311</v>
      </c>
      <c r="B410" s="83">
        <v>977434</v>
      </c>
      <c r="C410" s="83">
        <v>0</v>
      </c>
      <c r="D410" s="83">
        <v>0</v>
      </c>
      <c r="E410" s="387">
        <v>0</v>
      </c>
      <c r="F410" s="83">
        <v>0</v>
      </c>
    </row>
    <row r="411" spans="1:6" ht="12.75">
      <c r="A411" s="1017" t="s">
        <v>1017</v>
      </c>
      <c r="B411" s="83">
        <v>977434</v>
      </c>
      <c r="C411" s="186">
        <v>0</v>
      </c>
      <c r="D411" s="83">
        <v>0</v>
      </c>
      <c r="E411" s="387">
        <v>0</v>
      </c>
      <c r="F411" s="83">
        <v>0</v>
      </c>
    </row>
    <row r="412" spans="1:6" ht="12.75">
      <c r="A412" s="245" t="s">
        <v>635</v>
      </c>
      <c r="B412" s="83"/>
      <c r="C412" s="186"/>
      <c r="D412" s="83"/>
      <c r="E412" s="387"/>
      <c r="F412" s="83"/>
    </row>
    <row r="413" spans="1:6" ht="12.75">
      <c r="A413" s="245" t="s">
        <v>627</v>
      </c>
      <c r="B413" s="83"/>
      <c r="C413" s="186"/>
      <c r="D413" s="83"/>
      <c r="E413" s="387"/>
      <c r="F413" s="83"/>
    </row>
    <row r="414" spans="1:6" ht="12.75">
      <c r="A414" s="1014" t="s">
        <v>582</v>
      </c>
      <c r="B414" s="83">
        <v>1665656</v>
      </c>
      <c r="C414" s="83">
        <v>0</v>
      </c>
      <c r="D414" s="83">
        <v>0</v>
      </c>
      <c r="E414" s="387">
        <v>0</v>
      </c>
      <c r="F414" s="83">
        <v>0</v>
      </c>
    </row>
    <row r="415" spans="1:6" ht="12.75">
      <c r="A415" s="1015" t="s">
        <v>583</v>
      </c>
      <c r="B415" s="83">
        <v>1665656</v>
      </c>
      <c r="C415" s="186">
        <v>0</v>
      </c>
      <c r="D415" s="83">
        <v>0</v>
      </c>
      <c r="E415" s="387">
        <v>0</v>
      </c>
      <c r="F415" s="83">
        <v>0</v>
      </c>
    </row>
    <row r="416" spans="1:6" ht="12.75">
      <c r="A416" s="1014" t="s">
        <v>300</v>
      </c>
      <c r="B416" s="83">
        <v>1665656</v>
      </c>
      <c r="C416" s="83">
        <v>0</v>
      </c>
      <c r="D416" s="83">
        <v>0</v>
      </c>
      <c r="E416" s="387">
        <v>0</v>
      </c>
      <c r="F416" s="83">
        <v>0</v>
      </c>
    </row>
    <row r="417" spans="1:6" ht="12.75">
      <c r="A417" s="1016" t="s">
        <v>326</v>
      </c>
      <c r="B417" s="83">
        <v>915551</v>
      </c>
      <c r="C417" s="83">
        <v>0</v>
      </c>
      <c r="D417" s="83">
        <v>0</v>
      </c>
      <c r="E417" s="387">
        <v>0</v>
      </c>
      <c r="F417" s="83">
        <v>0</v>
      </c>
    </row>
    <row r="418" spans="1:6" ht="12.75">
      <c r="A418" s="1017" t="s">
        <v>777</v>
      </c>
      <c r="B418" s="83">
        <v>89111</v>
      </c>
      <c r="C418" s="186">
        <v>0</v>
      </c>
      <c r="D418" s="83">
        <v>0</v>
      </c>
      <c r="E418" s="387">
        <v>0</v>
      </c>
      <c r="F418" s="83">
        <v>0</v>
      </c>
    </row>
    <row r="419" spans="1:6" ht="12.75">
      <c r="A419" s="1017" t="s">
        <v>402</v>
      </c>
      <c r="B419" s="83">
        <v>826440</v>
      </c>
      <c r="C419" s="83">
        <v>0</v>
      </c>
      <c r="D419" s="83">
        <v>0</v>
      </c>
      <c r="E419" s="387">
        <v>0</v>
      </c>
      <c r="F419" s="83">
        <v>0</v>
      </c>
    </row>
    <row r="420" spans="1:6" ht="12.75">
      <c r="A420" s="1018" t="s">
        <v>620</v>
      </c>
      <c r="B420" s="83">
        <v>826440</v>
      </c>
      <c r="C420" s="186">
        <v>0</v>
      </c>
      <c r="D420" s="83">
        <v>0</v>
      </c>
      <c r="E420" s="387">
        <v>0</v>
      </c>
      <c r="F420" s="83">
        <v>0</v>
      </c>
    </row>
    <row r="421" spans="1:6" ht="12.75">
      <c r="A421" s="1015" t="s">
        <v>311</v>
      </c>
      <c r="B421" s="83">
        <v>750105</v>
      </c>
      <c r="C421" s="186">
        <v>0</v>
      </c>
      <c r="D421" s="83">
        <v>0</v>
      </c>
      <c r="E421" s="387">
        <v>0</v>
      </c>
      <c r="F421" s="83">
        <v>0</v>
      </c>
    </row>
    <row r="422" spans="1:6" ht="12.75">
      <c r="A422" s="1017" t="s">
        <v>1017</v>
      </c>
      <c r="B422" s="83">
        <v>750105</v>
      </c>
      <c r="C422" s="186">
        <v>0</v>
      </c>
      <c r="D422" s="83">
        <v>0</v>
      </c>
      <c r="E422" s="387">
        <v>0</v>
      </c>
      <c r="F422" s="83">
        <v>0</v>
      </c>
    </row>
    <row r="423" spans="1:6" ht="12.75">
      <c r="A423" s="248" t="s">
        <v>636</v>
      </c>
      <c r="B423" s="41"/>
      <c r="C423" s="41"/>
      <c r="D423" s="41"/>
      <c r="E423" s="387"/>
      <c r="F423" s="83"/>
    </row>
    <row r="424" spans="1:6" s="1020" customFormat="1" ht="12" customHeight="1">
      <c r="A424" s="320" t="s">
        <v>632</v>
      </c>
      <c r="B424" s="83"/>
      <c r="C424" s="83"/>
      <c r="D424" s="83"/>
      <c r="E424" s="387"/>
      <c r="F424" s="83"/>
    </row>
    <row r="425" spans="1:7" s="1040" customFormat="1" ht="12.75">
      <c r="A425" s="1014" t="s">
        <v>582</v>
      </c>
      <c r="B425" s="83">
        <v>988822</v>
      </c>
      <c r="C425" s="83">
        <v>788898</v>
      </c>
      <c r="D425" s="186">
        <v>452387</v>
      </c>
      <c r="E425" s="387">
        <v>45.75009455695767</v>
      </c>
      <c r="F425" s="83">
        <v>735</v>
      </c>
      <c r="G425" s="1057"/>
    </row>
    <row r="426" spans="1:7" s="1040" customFormat="1" ht="12.75">
      <c r="A426" s="1016" t="s">
        <v>583</v>
      </c>
      <c r="B426" s="83">
        <v>132398</v>
      </c>
      <c r="C426" s="83">
        <v>97670</v>
      </c>
      <c r="D426" s="186">
        <v>97670</v>
      </c>
      <c r="E426" s="387">
        <v>73.76999652562728</v>
      </c>
      <c r="F426" s="83">
        <v>735</v>
      </c>
      <c r="G426" s="1057"/>
    </row>
    <row r="427" spans="1:7" s="1040" customFormat="1" ht="12.75">
      <c r="A427" s="1016" t="s">
        <v>584</v>
      </c>
      <c r="B427" s="83">
        <v>32959</v>
      </c>
      <c r="C427" s="83">
        <v>32959</v>
      </c>
      <c r="D427" s="186">
        <v>0</v>
      </c>
      <c r="E427" s="387">
        <v>0</v>
      </c>
      <c r="F427" s="83">
        <v>0</v>
      </c>
      <c r="G427" s="1057"/>
    </row>
    <row r="428" spans="1:7" s="1040" customFormat="1" ht="12.75" hidden="1">
      <c r="A428" s="1021" t="s">
        <v>1521</v>
      </c>
      <c r="B428" s="404">
        <v>0</v>
      </c>
      <c r="C428" s="404">
        <v>0</v>
      </c>
      <c r="D428" s="404">
        <v>0</v>
      </c>
      <c r="E428" s="1022">
        <v>0</v>
      </c>
      <c r="F428" s="83">
        <v>0</v>
      </c>
      <c r="G428" s="1057"/>
    </row>
    <row r="429" spans="1:7" s="1040" customFormat="1" ht="12.75">
      <c r="A429" s="1016" t="s">
        <v>1522</v>
      </c>
      <c r="B429" s="83">
        <v>699866</v>
      </c>
      <c r="C429" s="83">
        <v>534670</v>
      </c>
      <c r="D429" s="83">
        <v>354717</v>
      </c>
      <c r="E429" s="387">
        <v>50.68355942423264</v>
      </c>
      <c r="F429" s="83">
        <v>0</v>
      </c>
      <c r="G429" s="1057"/>
    </row>
    <row r="430" spans="1:7" s="1040" customFormat="1" ht="12.75">
      <c r="A430" s="1016" t="s">
        <v>600</v>
      </c>
      <c r="B430" s="83">
        <v>123599</v>
      </c>
      <c r="C430" s="83">
        <v>123599</v>
      </c>
      <c r="D430" s="83">
        <v>0</v>
      </c>
      <c r="E430" s="387">
        <v>0</v>
      </c>
      <c r="F430" s="83">
        <v>0</v>
      </c>
      <c r="G430" s="1057"/>
    </row>
    <row r="431" spans="1:7" s="1040" customFormat="1" ht="12.75">
      <c r="A431" s="1023" t="s">
        <v>300</v>
      </c>
      <c r="B431" s="83">
        <v>1080624</v>
      </c>
      <c r="C431" s="83">
        <v>802700</v>
      </c>
      <c r="D431" s="83">
        <v>430387</v>
      </c>
      <c r="E431" s="387">
        <v>39.82763662476495</v>
      </c>
      <c r="F431" s="83">
        <v>324</v>
      </c>
      <c r="G431" s="1057"/>
    </row>
    <row r="432" spans="1:7" s="1020" customFormat="1" ht="12.75">
      <c r="A432" s="1016" t="s">
        <v>326</v>
      </c>
      <c r="B432" s="83">
        <v>961121</v>
      </c>
      <c r="C432" s="83">
        <v>716197</v>
      </c>
      <c r="D432" s="83">
        <v>375379</v>
      </c>
      <c r="E432" s="387">
        <v>39.05637271477785</v>
      </c>
      <c r="F432" s="83">
        <v>324</v>
      </c>
      <c r="G432" s="1058"/>
    </row>
    <row r="433" spans="1:7" s="1020" customFormat="1" ht="12.75">
      <c r="A433" s="1024" t="s">
        <v>777</v>
      </c>
      <c r="B433" s="83">
        <v>869319</v>
      </c>
      <c r="C433" s="83">
        <v>702395</v>
      </c>
      <c r="D433" s="83">
        <v>375379</v>
      </c>
      <c r="E433" s="387">
        <v>43.180811646817794</v>
      </c>
      <c r="F433" s="83">
        <v>324</v>
      </c>
      <c r="G433" s="1058"/>
    </row>
    <row r="434" spans="1:6" s="1020" customFormat="1" ht="12.75">
      <c r="A434" s="1024" t="s">
        <v>402</v>
      </c>
      <c r="B434" s="83">
        <v>91802</v>
      </c>
      <c r="C434" s="83">
        <v>13802</v>
      </c>
      <c r="D434" s="83">
        <v>0</v>
      </c>
      <c r="E434" s="387">
        <v>0</v>
      </c>
      <c r="F434" s="83">
        <v>0</v>
      </c>
    </row>
    <row r="435" spans="1:6" s="1025" customFormat="1" ht="12.75">
      <c r="A435" s="1018" t="s">
        <v>1053</v>
      </c>
      <c r="B435" s="186">
        <v>91802</v>
      </c>
      <c r="C435" s="186">
        <v>13802</v>
      </c>
      <c r="D435" s="186">
        <v>0</v>
      </c>
      <c r="E435" s="387">
        <v>0</v>
      </c>
      <c r="F435" s="83">
        <v>0</v>
      </c>
    </row>
    <row r="436" spans="1:6" ht="12.75">
      <c r="A436" s="1015" t="s">
        <v>311</v>
      </c>
      <c r="B436" s="83">
        <v>119503</v>
      </c>
      <c r="C436" s="83">
        <v>86503</v>
      </c>
      <c r="D436" s="83">
        <v>55008</v>
      </c>
      <c r="E436" s="387">
        <v>46.03064358216948</v>
      </c>
      <c r="F436" s="83">
        <v>0</v>
      </c>
    </row>
    <row r="437" spans="1:6" ht="12.75">
      <c r="A437" s="228" t="s">
        <v>590</v>
      </c>
      <c r="B437" s="83">
        <v>119503</v>
      </c>
      <c r="C437" s="83">
        <v>86503</v>
      </c>
      <c r="D437" s="83">
        <v>55008</v>
      </c>
      <c r="E437" s="387">
        <v>46.03064358216948</v>
      </c>
      <c r="F437" s="83">
        <v>0</v>
      </c>
    </row>
    <row r="438" spans="1:6" ht="12.75">
      <c r="A438" s="1014" t="s">
        <v>315</v>
      </c>
      <c r="B438" s="83">
        <v>-91802</v>
      </c>
      <c r="C438" s="83">
        <v>-13802</v>
      </c>
      <c r="D438" s="83">
        <v>22000</v>
      </c>
      <c r="E438" s="387" t="s">
        <v>1594</v>
      </c>
      <c r="F438" s="83">
        <v>411</v>
      </c>
    </row>
    <row r="439" spans="1:6" ht="25.5">
      <c r="A439" s="390" t="s">
        <v>1072</v>
      </c>
      <c r="B439" s="83">
        <v>91802</v>
      </c>
      <c r="C439" s="83">
        <v>13802</v>
      </c>
      <c r="D439" s="83" t="s">
        <v>1594</v>
      </c>
      <c r="E439" s="387" t="s">
        <v>1594</v>
      </c>
      <c r="F439" s="83" t="s">
        <v>1594</v>
      </c>
    </row>
    <row r="440" spans="1:6" ht="12.75">
      <c r="A440" s="245" t="s">
        <v>603</v>
      </c>
      <c r="B440" s="83"/>
      <c r="C440" s="83"/>
      <c r="D440" s="83"/>
      <c r="E440" s="387"/>
      <c r="F440" s="83"/>
    </row>
    <row r="441" spans="1:6" ht="12.75">
      <c r="A441" s="1014" t="s">
        <v>582</v>
      </c>
      <c r="B441" s="83">
        <v>2103987</v>
      </c>
      <c r="C441" s="83">
        <v>993525</v>
      </c>
      <c r="D441" s="83">
        <v>479897</v>
      </c>
      <c r="E441" s="387">
        <v>22.808933705388863</v>
      </c>
      <c r="F441" s="83">
        <v>105334</v>
      </c>
    </row>
    <row r="442" spans="1:6" ht="12.75">
      <c r="A442" s="1015" t="s">
        <v>583</v>
      </c>
      <c r="B442" s="83">
        <v>432682</v>
      </c>
      <c r="C442" s="83">
        <v>179441</v>
      </c>
      <c r="D442" s="83">
        <v>179441</v>
      </c>
      <c r="E442" s="387">
        <v>41.471796839249144</v>
      </c>
      <c r="F442" s="83">
        <v>18398</v>
      </c>
    </row>
    <row r="443" spans="1:6" ht="12.75">
      <c r="A443" s="1015" t="s">
        <v>1521</v>
      </c>
      <c r="B443" s="186">
        <v>14056</v>
      </c>
      <c r="C443" s="186">
        <v>14056</v>
      </c>
      <c r="D443" s="186">
        <v>11029</v>
      </c>
      <c r="E443" s="387">
        <v>78.4647125782584</v>
      </c>
      <c r="F443" s="83">
        <v>3454</v>
      </c>
    </row>
    <row r="444" spans="1:6" ht="12.75">
      <c r="A444" s="1015" t="s">
        <v>1522</v>
      </c>
      <c r="B444" s="83">
        <v>1657249</v>
      </c>
      <c r="C444" s="83">
        <v>800028</v>
      </c>
      <c r="D444" s="83">
        <v>289427</v>
      </c>
      <c r="E444" s="387">
        <v>17.464303795024165</v>
      </c>
      <c r="F444" s="83">
        <v>83482</v>
      </c>
    </row>
    <row r="445" spans="1:6" ht="12.75">
      <c r="A445" s="1014" t="s">
        <v>324</v>
      </c>
      <c r="B445" s="83">
        <v>2103987</v>
      </c>
      <c r="C445" s="83">
        <v>993525</v>
      </c>
      <c r="D445" s="83">
        <v>374725</v>
      </c>
      <c r="E445" s="387">
        <v>17.81023361836361</v>
      </c>
      <c r="F445" s="83">
        <v>110877</v>
      </c>
    </row>
    <row r="446" spans="1:6" ht="12.75">
      <c r="A446" s="1015" t="s">
        <v>326</v>
      </c>
      <c r="B446" s="83">
        <v>2068710</v>
      </c>
      <c r="C446" s="83">
        <v>958248</v>
      </c>
      <c r="D446" s="83">
        <v>374725</v>
      </c>
      <c r="E446" s="387">
        <v>18.113945405590922</v>
      </c>
      <c r="F446" s="83">
        <v>110877</v>
      </c>
    </row>
    <row r="447" spans="1:6" ht="12.75">
      <c r="A447" s="1017" t="s">
        <v>777</v>
      </c>
      <c r="B447" s="83">
        <v>2068710</v>
      </c>
      <c r="C447" s="83">
        <v>958248</v>
      </c>
      <c r="D447" s="83">
        <v>374725</v>
      </c>
      <c r="E447" s="387">
        <v>18.113945405590922</v>
      </c>
      <c r="F447" s="83">
        <v>110877</v>
      </c>
    </row>
    <row r="448" spans="1:6" ht="12.75">
      <c r="A448" s="1015" t="s">
        <v>311</v>
      </c>
      <c r="B448" s="83">
        <v>35277</v>
      </c>
      <c r="C448" s="83">
        <v>35277</v>
      </c>
      <c r="D448" s="83">
        <v>0</v>
      </c>
      <c r="E448" s="387">
        <v>0</v>
      </c>
      <c r="F448" s="83">
        <v>0</v>
      </c>
    </row>
    <row r="449" spans="1:6" ht="12.75">
      <c r="A449" s="1017" t="s">
        <v>1017</v>
      </c>
      <c r="B449" s="83">
        <v>35277</v>
      </c>
      <c r="C449" s="83">
        <v>35277</v>
      </c>
      <c r="D449" s="83">
        <v>0</v>
      </c>
      <c r="E449" s="387">
        <v>0</v>
      </c>
      <c r="F449" s="83">
        <v>0</v>
      </c>
    </row>
    <row r="450" spans="1:7" s="1033" customFormat="1" ht="12.75">
      <c r="A450" s="318" t="s">
        <v>609</v>
      </c>
      <c r="B450" s="83"/>
      <c r="C450" s="83"/>
      <c r="D450" s="83"/>
      <c r="E450" s="387"/>
      <c r="F450" s="83"/>
      <c r="G450" s="1059"/>
    </row>
    <row r="451" spans="1:7" s="1033" customFormat="1" ht="12.75">
      <c r="A451" s="1014" t="s">
        <v>582</v>
      </c>
      <c r="B451" s="83">
        <v>25192118</v>
      </c>
      <c r="C451" s="83">
        <v>11608064</v>
      </c>
      <c r="D451" s="83">
        <v>11608064</v>
      </c>
      <c r="E451" s="387">
        <v>46.07815825568934</v>
      </c>
      <c r="F451" s="83">
        <v>51086</v>
      </c>
      <c r="G451" s="1059"/>
    </row>
    <row r="452" spans="1:7" s="1033" customFormat="1" ht="12.75">
      <c r="A452" s="1016" t="s">
        <v>583</v>
      </c>
      <c r="B452" s="83">
        <v>25192118</v>
      </c>
      <c r="C452" s="83">
        <v>11608064</v>
      </c>
      <c r="D452" s="83">
        <v>11608064</v>
      </c>
      <c r="E452" s="387">
        <v>46.07815825568934</v>
      </c>
      <c r="F452" s="83">
        <v>51086</v>
      </c>
      <c r="G452" s="1059"/>
    </row>
    <row r="453" spans="1:7" s="1006" customFormat="1" ht="12.75">
      <c r="A453" s="1023" t="s">
        <v>300</v>
      </c>
      <c r="B453" s="83">
        <v>25192118</v>
      </c>
      <c r="C453" s="83">
        <v>11608064</v>
      </c>
      <c r="D453" s="83">
        <v>9473378</v>
      </c>
      <c r="E453" s="387">
        <v>37.60453170313032</v>
      </c>
      <c r="F453" s="83">
        <v>732718</v>
      </c>
      <c r="G453" s="1060"/>
    </row>
    <row r="454" spans="1:7" s="1006" customFormat="1" ht="12.75">
      <c r="A454" s="1016" t="s">
        <v>326</v>
      </c>
      <c r="B454" s="83">
        <v>25184940</v>
      </c>
      <c r="C454" s="83">
        <v>11600886</v>
      </c>
      <c r="D454" s="83">
        <v>9473378</v>
      </c>
      <c r="E454" s="387">
        <v>37.615249430810636</v>
      </c>
      <c r="F454" s="83">
        <v>732718</v>
      </c>
      <c r="G454" s="1060"/>
    </row>
    <row r="455" spans="1:6" s="1006" customFormat="1" ht="12.75">
      <c r="A455" s="1024" t="s">
        <v>777</v>
      </c>
      <c r="B455" s="83">
        <v>436249</v>
      </c>
      <c r="C455" s="83">
        <v>216326</v>
      </c>
      <c r="D455" s="83">
        <v>120594</v>
      </c>
      <c r="E455" s="387">
        <v>27.64338714816538</v>
      </c>
      <c r="F455" s="83">
        <v>18375</v>
      </c>
    </row>
    <row r="456" spans="1:6" s="1006" customFormat="1" ht="12.75">
      <c r="A456" s="1024" t="s">
        <v>402</v>
      </c>
      <c r="B456" s="83">
        <v>24748691</v>
      </c>
      <c r="C456" s="83">
        <v>11384560</v>
      </c>
      <c r="D456" s="83">
        <v>9352784</v>
      </c>
      <c r="E456" s="387">
        <v>37.79102498794785</v>
      </c>
      <c r="F456" s="83">
        <v>714343</v>
      </c>
    </row>
    <row r="457" spans="1:6" s="1006" customFormat="1" ht="12.75">
      <c r="A457" s="1026" t="s">
        <v>615</v>
      </c>
      <c r="B457" s="83">
        <v>24748691</v>
      </c>
      <c r="C457" s="83">
        <v>11384560</v>
      </c>
      <c r="D457" s="83">
        <v>9352784</v>
      </c>
      <c r="E457" s="387">
        <v>37.79102498794785</v>
      </c>
      <c r="F457" s="83">
        <v>714343</v>
      </c>
    </row>
    <row r="458" spans="1:6" s="1006" customFormat="1" ht="12.75">
      <c r="A458" s="1016" t="s">
        <v>311</v>
      </c>
      <c r="B458" s="83">
        <v>7178</v>
      </c>
      <c r="C458" s="83">
        <v>7178</v>
      </c>
      <c r="D458" s="83">
        <v>0</v>
      </c>
      <c r="E458" s="387">
        <v>0</v>
      </c>
      <c r="F458" s="83">
        <v>0</v>
      </c>
    </row>
    <row r="459" spans="1:6" s="1006" customFormat="1" ht="12.75">
      <c r="A459" s="1024" t="s">
        <v>1017</v>
      </c>
      <c r="B459" s="83">
        <v>7178</v>
      </c>
      <c r="C459" s="83">
        <v>7178</v>
      </c>
      <c r="D459" s="83">
        <v>0</v>
      </c>
      <c r="E459" s="387">
        <v>0</v>
      </c>
      <c r="F459" s="83">
        <v>0</v>
      </c>
    </row>
    <row r="460" spans="1:6" s="1006" customFormat="1" ht="12.75">
      <c r="A460" s="318" t="s">
        <v>612</v>
      </c>
      <c r="B460" s="83"/>
      <c r="C460" s="83"/>
      <c r="D460" s="83"/>
      <c r="E460" s="387"/>
      <c r="F460" s="83"/>
    </row>
    <row r="461" spans="1:6" s="1006" customFormat="1" ht="12.75">
      <c r="A461" s="1014" t="s">
        <v>582</v>
      </c>
      <c r="B461" s="83">
        <v>323435</v>
      </c>
      <c r="C461" s="83">
        <v>249412</v>
      </c>
      <c r="D461" s="83">
        <v>249412</v>
      </c>
      <c r="E461" s="387">
        <v>77.11348493514926</v>
      </c>
      <c r="F461" s="83">
        <v>46208</v>
      </c>
    </row>
    <row r="462" spans="1:6" s="105" customFormat="1" ht="12.75">
      <c r="A462" s="1016" t="s">
        <v>583</v>
      </c>
      <c r="B462" s="83">
        <v>323435</v>
      </c>
      <c r="C462" s="83">
        <v>249412</v>
      </c>
      <c r="D462" s="83">
        <v>249412</v>
      </c>
      <c r="E462" s="387">
        <v>77.11348493514926</v>
      </c>
      <c r="F462" s="83">
        <v>46208</v>
      </c>
    </row>
    <row r="463" spans="1:7" s="1027" customFormat="1" ht="12.75">
      <c r="A463" s="1023" t="s">
        <v>300</v>
      </c>
      <c r="B463" s="83">
        <v>323435</v>
      </c>
      <c r="C463" s="83">
        <v>249412</v>
      </c>
      <c r="D463" s="83">
        <v>91827</v>
      </c>
      <c r="E463" s="387">
        <v>28.391175970442283</v>
      </c>
      <c r="F463" s="83">
        <v>12494</v>
      </c>
      <c r="G463" s="1061"/>
    </row>
    <row r="464" spans="1:7" s="1027" customFormat="1" ht="12.75">
      <c r="A464" s="1016" t="s">
        <v>326</v>
      </c>
      <c r="B464" s="83">
        <v>323435</v>
      </c>
      <c r="C464" s="83">
        <v>249412</v>
      </c>
      <c r="D464" s="83">
        <v>91827</v>
      </c>
      <c r="E464" s="387">
        <v>28.391175970442283</v>
      </c>
      <c r="F464" s="83">
        <v>12494</v>
      </c>
      <c r="G464" s="1061"/>
    </row>
    <row r="465" spans="1:7" s="1027" customFormat="1" ht="12.75">
      <c r="A465" s="1024" t="s">
        <v>777</v>
      </c>
      <c r="B465" s="83">
        <v>111366</v>
      </c>
      <c r="C465" s="83">
        <v>72496</v>
      </c>
      <c r="D465" s="83">
        <v>1711</v>
      </c>
      <c r="E465" s="387">
        <v>1.5363755544780275</v>
      </c>
      <c r="F465" s="83">
        <v>346</v>
      </c>
      <c r="G465" s="1061"/>
    </row>
    <row r="466" spans="1:6" s="1027" customFormat="1" ht="12.75">
      <c r="A466" s="1024" t="s">
        <v>402</v>
      </c>
      <c r="B466" s="83">
        <v>212069</v>
      </c>
      <c r="C466" s="83">
        <v>176916</v>
      </c>
      <c r="D466" s="83">
        <v>90116</v>
      </c>
      <c r="E466" s="387">
        <v>42.493716667688346</v>
      </c>
      <c r="F466" s="83">
        <v>12148</v>
      </c>
    </row>
    <row r="467" spans="1:6" s="1027" customFormat="1" ht="12.75">
      <c r="A467" s="1026" t="s">
        <v>615</v>
      </c>
      <c r="B467" s="83">
        <v>212069</v>
      </c>
      <c r="C467" s="83">
        <v>176916</v>
      </c>
      <c r="D467" s="83">
        <v>90116</v>
      </c>
      <c r="E467" s="387">
        <v>42.493716667688346</v>
      </c>
      <c r="F467" s="83">
        <v>12148</v>
      </c>
    </row>
    <row r="468" spans="1:6" s="1027" customFormat="1" ht="12.75">
      <c r="A468" s="318" t="s">
        <v>619</v>
      </c>
      <c r="B468" s="83"/>
      <c r="C468" s="83"/>
      <c r="D468" s="83"/>
      <c r="E468" s="387"/>
      <c r="F468" s="83"/>
    </row>
    <row r="469" spans="1:6" s="1027" customFormat="1" ht="12.75">
      <c r="A469" s="1014" t="s">
        <v>582</v>
      </c>
      <c r="B469" s="83">
        <v>1206426</v>
      </c>
      <c r="C469" s="83">
        <v>336428</v>
      </c>
      <c r="D469" s="83">
        <v>336428</v>
      </c>
      <c r="E469" s="387">
        <v>27.886335340916062</v>
      </c>
      <c r="F469" s="83">
        <v>27497</v>
      </c>
    </row>
    <row r="470" spans="1:6" s="1027" customFormat="1" ht="12.75">
      <c r="A470" s="1016" t="s">
        <v>583</v>
      </c>
      <c r="B470" s="83">
        <v>737206</v>
      </c>
      <c r="C470" s="83">
        <v>336428</v>
      </c>
      <c r="D470" s="83">
        <v>336428</v>
      </c>
      <c r="E470" s="387">
        <v>45.63554827280299</v>
      </c>
      <c r="F470" s="83">
        <v>27497</v>
      </c>
    </row>
    <row r="471" spans="1:6" s="1027" customFormat="1" ht="12.75">
      <c r="A471" s="1016" t="s">
        <v>1522</v>
      </c>
      <c r="B471" s="83">
        <v>469220</v>
      </c>
      <c r="C471" s="83">
        <v>0</v>
      </c>
      <c r="D471" s="83">
        <v>0</v>
      </c>
      <c r="E471" s="387">
        <v>0</v>
      </c>
      <c r="F471" s="83">
        <v>0</v>
      </c>
    </row>
    <row r="472" spans="1:6" s="1027" customFormat="1" ht="12.75">
      <c r="A472" s="1023" t="s">
        <v>300</v>
      </c>
      <c r="B472" s="83">
        <v>1206426</v>
      </c>
      <c r="C472" s="83">
        <v>336428</v>
      </c>
      <c r="D472" s="83">
        <v>249936</v>
      </c>
      <c r="E472" s="387">
        <v>20.717060142934585</v>
      </c>
      <c r="F472" s="83">
        <v>91531</v>
      </c>
    </row>
    <row r="473" spans="1:6" s="1027" customFormat="1" ht="12.75">
      <c r="A473" s="1016" t="s">
        <v>326</v>
      </c>
      <c r="B473" s="83">
        <v>1139219</v>
      </c>
      <c r="C473" s="83">
        <v>321221</v>
      </c>
      <c r="D473" s="83">
        <v>241643</v>
      </c>
      <c r="E473" s="387">
        <v>21.21128597749862</v>
      </c>
      <c r="F473" s="83">
        <v>84084</v>
      </c>
    </row>
    <row r="474" spans="1:6" s="1027" customFormat="1" ht="12.75">
      <c r="A474" s="1024" t="s">
        <v>777</v>
      </c>
      <c r="B474" s="83">
        <v>1126899</v>
      </c>
      <c r="C474" s="83">
        <v>321221</v>
      </c>
      <c r="D474" s="83">
        <v>241643</v>
      </c>
      <c r="E474" s="387">
        <v>21.44318168708997</v>
      </c>
      <c r="F474" s="83">
        <v>84084</v>
      </c>
    </row>
    <row r="475" spans="1:6" s="1027" customFormat="1" ht="12.75">
      <c r="A475" s="1024" t="s">
        <v>402</v>
      </c>
      <c r="B475" s="83">
        <v>12320</v>
      </c>
      <c r="C475" s="83">
        <v>0</v>
      </c>
      <c r="D475" s="83">
        <v>0</v>
      </c>
      <c r="E475" s="387">
        <v>0</v>
      </c>
      <c r="F475" s="83">
        <v>0</v>
      </c>
    </row>
    <row r="476" spans="1:6" s="1027" customFormat="1" ht="12.75">
      <c r="A476" s="1026" t="s">
        <v>1053</v>
      </c>
      <c r="B476" s="83">
        <v>12320</v>
      </c>
      <c r="C476" s="83">
        <v>0</v>
      </c>
      <c r="D476" s="83">
        <v>0</v>
      </c>
      <c r="E476" s="387">
        <v>0</v>
      </c>
      <c r="F476" s="83">
        <v>0</v>
      </c>
    </row>
    <row r="477" spans="1:6" s="1027" customFormat="1" ht="12.75">
      <c r="A477" s="1016" t="s">
        <v>311</v>
      </c>
      <c r="B477" s="83">
        <v>67207</v>
      </c>
      <c r="C477" s="83">
        <v>15207</v>
      </c>
      <c r="D477" s="83">
        <v>8293</v>
      </c>
      <c r="E477" s="387">
        <v>12.339488446144003</v>
      </c>
      <c r="F477" s="83">
        <v>7447</v>
      </c>
    </row>
    <row r="478" spans="1:6" s="1027" customFormat="1" ht="12.75">
      <c r="A478" s="1024" t="s">
        <v>1017</v>
      </c>
      <c r="B478" s="83">
        <v>67207</v>
      </c>
      <c r="C478" s="83">
        <v>15207</v>
      </c>
      <c r="D478" s="83">
        <v>8293</v>
      </c>
      <c r="E478" s="387">
        <v>12.339488446144003</v>
      </c>
      <c r="F478" s="83">
        <v>7447</v>
      </c>
    </row>
    <row r="479" spans="1:6" ht="12.75">
      <c r="A479" s="245" t="s">
        <v>627</v>
      </c>
      <c r="B479" s="83"/>
      <c r="C479" s="83"/>
      <c r="D479" s="83"/>
      <c r="E479" s="387"/>
      <c r="F479" s="83"/>
    </row>
    <row r="480" spans="1:6" ht="12.75">
      <c r="A480" s="1014" t="s">
        <v>582</v>
      </c>
      <c r="B480" s="83">
        <v>3905085</v>
      </c>
      <c r="C480" s="83">
        <v>1108272</v>
      </c>
      <c r="D480" s="83">
        <v>1105660</v>
      </c>
      <c r="E480" s="1028">
        <v>28.288479970808694</v>
      </c>
      <c r="F480" s="83">
        <v>88901</v>
      </c>
    </row>
    <row r="481" spans="1:6" ht="12.75">
      <c r="A481" s="1015" t="s">
        <v>583</v>
      </c>
      <c r="B481" s="83">
        <v>3891570</v>
      </c>
      <c r="C481" s="83">
        <v>1100866</v>
      </c>
      <c r="D481" s="83">
        <v>1100866</v>
      </c>
      <c r="E481" s="387">
        <v>28.288479970808694</v>
      </c>
      <c r="F481" s="83">
        <v>88901</v>
      </c>
    </row>
    <row r="482" spans="1:6" ht="12.75">
      <c r="A482" s="1015" t="s">
        <v>1521</v>
      </c>
      <c r="B482" s="186">
        <v>13515</v>
      </c>
      <c r="C482" s="186">
        <v>7406</v>
      </c>
      <c r="D482" s="186">
        <v>4794</v>
      </c>
      <c r="E482" s="387">
        <v>0</v>
      </c>
      <c r="F482" s="83">
        <v>0</v>
      </c>
    </row>
    <row r="483" spans="1:6" ht="12.75">
      <c r="A483" s="1014" t="s">
        <v>300</v>
      </c>
      <c r="B483" s="83">
        <v>3905085</v>
      </c>
      <c r="C483" s="83">
        <v>1108272</v>
      </c>
      <c r="D483" s="83">
        <v>1073974</v>
      </c>
      <c r="E483" s="387">
        <v>27.501936577564894</v>
      </c>
      <c r="F483" s="83">
        <v>80110</v>
      </c>
    </row>
    <row r="484" spans="1:6" ht="12.75">
      <c r="A484" s="1016" t="s">
        <v>326</v>
      </c>
      <c r="B484" s="83">
        <v>3905085</v>
      </c>
      <c r="C484" s="83">
        <v>1108272</v>
      </c>
      <c r="D484" s="83">
        <v>1073974</v>
      </c>
      <c r="E484" s="387">
        <v>27.501936577564894</v>
      </c>
      <c r="F484" s="83">
        <v>80110</v>
      </c>
    </row>
    <row r="485" spans="1:6" ht="12.75">
      <c r="A485" s="1017" t="s">
        <v>777</v>
      </c>
      <c r="B485" s="83">
        <v>3458578</v>
      </c>
      <c r="C485" s="83">
        <v>746974</v>
      </c>
      <c r="D485" s="83">
        <v>717440</v>
      </c>
      <c r="E485" s="387">
        <v>20.743785451708767</v>
      </c>
      <c r="F485" s="83">
        <v>71407</v>
      </c>
    </row>
    <row r="486" spans="1:6" ht="12.75">
      <c r="A486" s="1017" t="s">
        <v>402</v>
      </c>
      <c r="B486" s="83">
        <v>446507</v>
      </c>
      <c r="C486" s="83">
        <v>361298</v>
      </c>
      <c r="D486" s="83">
        <v>356534</v>
      </c>
      <c r="E486" s="387">
        <v>79.84958802437588</v>
      </c>
      <c r="F486" s="83">
        <v>8703</v>
      </c>
    </row>
    <row r="487" spans="1:6" ht="12.75">
      <c r="A487" s="1018" t="s">
        <v>620</v>
      </c>
      <c r="B487" s="83">
        <v>446507</v>
      </c>
      <c r="C487" s="83">
        <v>361298</v>
      </c>
      <c r="D487" s="83">
        <v>356534</v>
      </c>
      <c r="E487" s="387">
        <v>79.84958802437588</v>
      </c>
      <c r="F487" s="83">
        <v>8703</v>
      </c>
    </row>
    <row r="488" spans="1:6" ht="12.75">
      <c r="A488" s="245" t="s">
        <v>629</v>
      </c>
      <c r="B488" s="83"/>
      <c r="C488" s="83"/>
      <c r="D488" s="83"/>
      <c r="E488" s="387"/>
      <c r="F488" s="83"/>
    </row>
    <row r="489" spans="1:6" ht="12.75">
      <c r="A489" s="1014" t="s">
        <v>582</v>
      </c>
      <c r="B489" s="83">
        <v>665000</v>
      </c>
      <c r="C489" s="83">
        <v>665000</v>
      </c>
      <c r="D489" s="83">
        <v>665000</v>
      </c>
      <c r="E489" s="387">
        <v>100</v>
      </c>
      <c r="F489" s="83">
        <v>665000</v>
      </c>
    </row>
    <row r="490" spans="1:6" ht="12.75">
      <c r="A490" s="392" t="s">
        <v>1522</v>
      </c>
      <c r="B490" s="83">
        <v>665000</v>
      </c>
      <c r="C490" s="83">
        <v>665000</v>
      </c>
      <c r="D490" s="83">
        <v>665000</v>
      </c>
      <c r="E490" s="387">
        <v>100</v>
      </c>
      <c r="F490" s="83">
        <v>665000</v>
      </c>
    </row>
    <row r="491" spans="1:6" ht="12.75">
      <c r="A491" s="1014" t="s">
        <v>300</v>
      </c>
      <c r="B491" s="83">
        <v>665000</v>
      </c>
      <c r="C491" s="83">
        <v>665000</v>
      </c>
      <c r="D491" s="83">
        <v>665000</v>
      </c>
      <c r="E491" s="387">
        <v>100</v>
      </c>
      <c r="F491" s="83">
        <v>665000</v>
      </c>
    </row>
    <row r="492" spans="1:6" ht="12.75">
      <c r="A492" s="1015" t="s">
        <v>326</v>
      </c>
      <c r="B492" s="83">
        <v>665000</v>
      </c>
      <c r="C492" s="83">
        <v>665000</v>
      </c>
      <c r="D492" s="83">
        <v>665000</v>
      </c>
      <c r="E492" s="387">
        <v>100</v>
      </c>
      <c r="F492" s="83">
        <v>665000</v>
      </c>
    </row>
    <row r="493" spans="1:6" ht="12.75">
      <c r="A493" s="1017" t="s">
        <v>402</v>
      </c>
      <c r="B493" s="83">
        <v>665000</v>
      </c>
      <c r="C493" s="83">
        <v>665000</v>
      </c>
      <c r="D493" s="83">
        <v>665000</v>
      </c>
      <c r="E493" s="387">
        <v>100</v>
      </c>
      <c r="F493" s="83">
        <v>665000</v>
      </c>
    </row>
    <row r="494" spans="1:6" ht="12.75">
      <c r="A494" s="1018" t="s">
        <v>615</v>
      </c>
      <c r="B494" s="83">
        <v>665000</v>
      </c>
      <c r="C494" s="83">
        <v>665000</v>
      </c>
      <c r="D494" s="83">
        <v>665000</v>
      </c>
      <c r="E494" s="387">
        <v>100</v>
      </c>
      <c r="F494" s="83">
        <v>665000</v>
      </c>
    </row>
    <row r="495" spans="1:6" s="1020" customFormat="1" ht="12.75">
      <c r="A495" s="248" t="s">
        <v>637</v>
      </c>
      <c r="B495" s="41"/>
      <c r="C495" s="41"/>
      <c r="D495" s="41"/>
      <c r="E495" s="387"/>
      <c r="F495" s="83"/>
    </row>
    <row r="496" spans="1:6" s="1020" customFormat="1" ht="12.75">
      <c r="A496" s="320" t="s">
        <v>632</v>
      </c>
      <c r="B496" s="83"/>
      <c r="C496" s="83"/>
      <c r="D496" s="83"/>
      <c r="E496" s="387"/>
      <c r="F496" s="83"/>
    </row>
    <row r="497" spans="1:7" s="1040" customFormat="1" ht="12.75">
      <c r="A497" s="1014" t="s">
        <v>582</v>
      </c>
      <c r="B497" s="83">
        <v>17246127</v>
      </c>
      <c r="C497" s="83">
        <v>14434167</v>
      </c>
      <c r="D497" s="83">
        <v>5319468</v>
      </c>
      <c r="E497" s="387">
        <v>30.844420895195775</v>
      </c>
      <c r="F497" s="83">
        <v>552190</v>
      </c>
      <c r="G497" s="1057"/>
    </row>
    <row r="498" spans="1:7" s="1040" customFormat="1" ht="12.75">
      <c r="A498" s="1016" t="s">
        <v>583</v>
      </c>
      <c r="B498" s="83">
        <v>2638032</v>
      </c>
      <c r="C498" s="83">
        <v>1813025</v>
      </c>
      <c r="D498" s="83">
        <v>1813025</v>
      </c>
      <c r="E498" s="387">
        <v>68.72642181747605</v>
      </c>
      <c r="F498" s="83">
        <v>12108</v>
      </c>
      <c r="G498" s="1057"/>
    </row>
    <row r="499" spans="1:7" s="1040" customFormat="1" ht="12.75">
      <c r="A499" s="1016" t="s">
        <v>1522</v>
      </c>
      <c r="B499" s="83">
        <v>14608095</v>
      </c>
      <c r="C499" s="83">
        <v>12621142</v>
      </c>
      <c r="D499" s="83">
        <v>3506443</v>
      </c>
      <c r="E499" s="387">
        <v>24.003424128881964</v>
      </c>
      <c r="F499" s="83">
        <v>540082</v>
      </c>
      <c r="G499" s="1057"/>
    </row>
    <row r="500" spans="1:7" s="1040" customFormat="1" ht="12.75">
      <c r="A500" s="1023" t="s">
        <v>300</v>
      </c>
      <c r="B500" s="83">
        <v>17475335</v>
      </c>
      <c r="C500" s="83">
        <v>14663375</v>
      </c>
      <c r="D500" s="83">
        <v>4598353</v>
      </c>
      <c r="E500" s="387">
        <v>26.31338970039773</v>
      </c>
      <c r="F500" s="83">
        <v>1024594</v>
      </c>
      <c r="G500" s="1057"/>
    </row>
    <row r="501" spans="1:7" s="1020" customFormat="1" ht="12.75">
      <c r="A501" s="1016" t="s">
        <v>326</v>
      </c>
      <c r="B501" s="83">
        <v>14331277</v>
      </c>
      <c r="C501" s="83">
        <v>13901186</v>
      </c>
      <c r="D501" s="186">
        <v>4359634</v>
      </c>
      <c r="E501" s="387">
        <v>30.4204154312278</v>
      </c>
      <c r="F501" s="83">
        <v>903812</v>
      </c>
      <c r="G501" s="1058"/>
    </row>
    <row r="502" spans="1:7" s="1020" customFormat="1" ht="12.75">
      <c r="A502" s="1024" t="s">
        <v>777</v>
      </c>
      <c r="B502" s="83">
        <v>1767069</v>
      </c>
      <c r="C502" s="83">
        <v>1741066</v>
      </c>
      <c r="D502" s="83">
        <v>1071159</v>
      </c>
      <c r="E502" s="387">
        <v>60.617836654935374</v>
      </c>
      <c r="F502" s="83">
        <v>251551</v>
      </c>
      <c r="G502" s="1058"/>
    </row>
    <row r="503" spans="1:6" s="1020" customFormat="1" ht="12.75">
      <c r="A503" s="1017" t="s">
        <v>402</v>
      </c>
      <c r="B503" s="186">
        <v>12564208</v>
      </c>
      <c r="C503" s="186">
        <v>12160120</v>
      </c>
      <c r="D503" s="186">
        <v>3288475</v>
      </c>
      <c r="E503" s="387">
        <v>26.17335688807444</v>
      </c>
      <c r="F503" s="83">
        <v>652261</v>
      </c>
    </row>
    <row r="504" spans="1:6" s="1020" customFormat="1" ht="12.75">
      <c r="A504" s="1018" t="s">
        <v>1041</v>
      </c>
      <c r="B504" s="83">
        <v>5525136</v>
      </c>
      <c r="C504" s="83">
        <v>5421048</v>
      </c>
      <c r="D504" s="83">
        <v>1422430</v>
      </c>
      <c r="E504" s="387">
        <v>25.744705650684434</v>
      </c>
      <c r="F504" s="83">
        <v>385115</v>
      </c>
    </row>
    <row r="505" spans="1:6" s="1020" customFormat="1" ht="25.5">
      <c r="A505" s="1029" t="s">
        <v>602</v>
      </c>
      <c r="B505" s="83">
        <v>562071</v>
      </c>
      <c r="C505" s="83">
        <v>562071</v>
      </c>
      <c r="D505" s="83">
        <v>234867</v>
      </c>
      <c r="E505" s="387">
        <v>0</v>
      </c>
      <c r="F505" s="83">
        <v>72634</v>
      </c>
    </row>
    <row r="506" spans="1:6" s="1020" customFormat="1" ht="12.75">
      <c r="A506" s="1018" t="s">
        <v>1053</v>
      </c>
      <c r="B506" s="83">
        <v>4252650</v>
      </c>
      <c r="C506" s="83">
        <v>3952650</v>
      </c>
      <c r="D506" s="83">
        <v>971755</v>
      </c>
      <c r="E506" s="387">
        <v>22.850575523497113</v>
      </c>
      <c r="F506" s="83">
        <v>165437</v>
      </c>
    </row>
    <row r="507" spans="1:6" s="1020" customFormat="1" ht="25.5">
      <c r="A507" s="1029" t="s">
        <v>588</v>
      </c>
      <c r="B507" s="83">
        <v>2224351</v>
      </c>
      <c r="C507" s="83">
        <v>2224351</v>
      </c>
      <c r="D507" s="83">
        <v>659423</v>
      </c>
      <c r="E507" s="387">
        <v>0</v>
      </c>
      <c r="F507" s="83">
        <v>29075</v>
      </c>
    </row>
    <row r="508" spans="1:6" s="1020" customFormat="1" ht="12.75">
      <c r="A508" s="1015" t="s">
        <v>311</v>
      </c>
      <c r="B508" s="83">
        <v>3144058</v>
      </c>
      <c r="C508" s="83">
        <v>762189</v>
      </c>
      <c r="D508" s="83">
        <v>238719</v>
      </c>
      <c r="E508" s="387">
        <v>7.592703442493745</v>
      </c>
      <c r="F508" s="83">
        <v>120782</v>
      </c>
    </row>
    <row r="509" spans="1:6" s="1020" customFormat="1" ht="12.75">
      <c r="A509" s="1014" t="s">
        <v>590</v>
      </c>
      <c r="B509" s="83">
        <v>3144058</v>
      </c>
      <c r="C509" s="83">
        <v>762189</v>
      </c>
      <c r="D509" s="83">
        <v>238719</v>
      </c>
      <c r="E509" s="387">
        <v>7.592703442493745</v>
      </c>
      <c r="F509" s="83">
        <v>120782</v>
      </c>
    </row>
    <row r="510" spans="1:6" s="1020" customFormat="1" ht="12.75">
      <c r="A510" s="228" t="s">
        <v>315</v>
      </c>
      <c r="B510" s="83">
        <v>-229208</v>
      </c>
      <c r="C510" s="83">
        <v>-229208</v>
      </c>
      <c r="D510" s="83">
        <v>721115</v>
      </c>
      <c r="E510" s="387" t="s">
        <v>1594</v>
      </c>
      <c r="F510" s="83">
        <v>-472404</v>
      </c>
    </row>
    <row r="511" spans="1:6" s="1020" customFormat="1" ht="25.5">
      <c r="A511" s="187" t="s">
        <v>1072</v>
      </c>
      <c r="B511" s="83">
        <v>229208</v>
      </c>
      <c r="C511" s="83">
        <v>229208</v>
      </c>
      <c r="D511" s="83" t="s">
        <v>1594</v>
      </c>
      <c r="E511" s="387" t="s">
        <v>1594</v>
      </c>
      <c r="F511" s="83" t="s">
        <v>1594</v>
      </c>
    </row>
    <row r="512" spans="1:6" ht="12.75">
      <c r="A512" s="245" t="s">
        <v>603</v>
      </c>
      <c r="B512" s="83"/>
      <c r="C512" s="83"/>
      <c r="D512" s="83"/>
      <c r="E512" s="387"/>
      <c r="F512" s="83"/>
    </row>
    <row r="513" spans="1:6" ht="12.75">
      <c r="A513" s="1014" t="s">
        <v>582</v>
      </c>
      <c r="B513" s="83">
        <v>1761577</v>
      </c>
      <c r="C513" s="83">
        <v>326505</v>
      </c>
      <c r="D513" s="83">
        <v>3816</v>
      </c>
      <c r="E513" s="387">
        <v>0.2166240817176882</v>
      </c>
      <c r="F513" s="83">
        <v>1406</v>
      </c>
    </row>
    <row r="514" spans="1:6" ht="12.75">
      <c r="A514" s="1015" t="s">
        <v>583</v>
      </c>
      <c r="B514" s="83">
        <v>262269</v>
      </c>
      <c r="C514" s="83">
        <v>0</v>
      </c>
      <c r="D514" s="83">
        <v>0</v>
      </c>
      <c r="E514" s="387">
        <v>0</v>
      </c>
      <c r="F514" s="83">
        <v>0</v>
      </c>
    </row>
    <row r="515" spans="1:6" ht="12.75">
      <c r="A515" s="1015" t="s">
        <v>1522</v>
      </c>
      <c r="B515" s="83">
        <v>1499308</v>
      </c>
      <c r="C515" s="83">
        <v>326505</v>
      </c>
      <c r="D515" s="83">
        <v>3816</v>
      </c>
      <c r="E515" s="387">
        <v>0.25451741736854605</v>
      </c>
      <c r="F515" s="83">
        <v>1406</v>
      </c>
    </row>
    <row r="516" spans="1:6" ht="12.75">
      <c r="A516" s="1014" t="s">
        <v>324</v>
      </c>
      <c r="B516" s="83">
        <v>1761577</v>
      </c>
      <c r="C516" s="83">
        <v>326505</v>
      </c>
      <c r="D516" s="83">
        <v>3815</v>
      </c>
      <c r="E516" s="387">
        <v>0.21656731440067623</v>
      </c>
      <c r="F516" s="83">
        <v>1405</v>
      </c>
    </row>
    <row r="517" spans="1:6" ht="12.75">
      <c r="A517" s="1015" t="s">
        <v>326</v>
      </c>
      <c r="B517" s="83">
        <v>832523</v>
      </c>
      <c r="C517" s="83">
        <v>326505</v>
      </c>
      <c r="D517" s="83">
        <v>3815</v>
      </c>
      <c r="E517" s="387">
        <v>0.4582455980195142</v>
      </c>
      <c r="F517" s="83">
        <v>1405</v>
      </c>
    </row>
    <row r="518" spans="1:6" ht="12.75">
      <c r="A518" s="1017" t="s">
        <v>777</v>
      </c>
      <c r="B518" s="83">
        <v>832523</v>
      </c>
      <c r="C518" s="83">
        <v>326505</v>
      </c>
      <c r="D518" s="83">
        <v>3815</v>
      </c>
      <c r="E518" s="387">
        <v>0.4582455980195142</v>
      </c>
      <c r="F518" s="83">
        <v>1405</v>
      </c>
    </row>
    <row r="519" spans="1:6" ht="12.75" customHeight="1">
      <c r="A519" s="1015" t="s">
        <v>311</v>
      </c>
      <c r="B519" s="83">
        <v>929054</v>
      </c>
      <c r="C519" s="83">
        <v>0</v>
      </c>
      <c r="D519" s="83">
        <v>0</v>
      </c>
      <c r="E519" s="387">
        <v>0</v>
      </c>
      <c r="F519" s="83">
        <v>0</v>
      </c>
    </row>
    <row r="520" spans="1:6" ht="12.75" customHeight="1">
      <c r="A520" s="1017" t="s">
        <v>1017</v>
      </c>
      <c r="B520" s="83">
        <v>929054</v>
      </c>
      <c r="C520" s="83">
        <v>0</v>
      </c>
      <c r="D520" s="83">
        <v>0</v>
      </c>
      <c r="E520" s="387">
        <v>0</v>
      </c>
      <c r="F520" s="83">
        <v>0</v>
      </c>
    </row>
    <row r="521" spans="1:6" ht="12.75">
      <c r="A521" s="245" t="s">
        <v>605</v>
      </c>
      <c r="B521" s="83"/>
      <c r="C521" s="83"/>
      <c r="D521" s="83"/>
      <c r="E521" s="387"/>
      <c r="F521" s="83"/>
    </row>
    <row r="522" spans="1:6" ht="12.75">
      <c r="A522" s="1014" t="s">
        <v>582</v>
      </c>
      <c r="B522" s="83">
        <v>568952</v>
      </c>
      <c r="C522" s="83">
        <v>159359</v>
      </c>
      <c r="D522" s="83">
        <v>72702</v>
      </c>
      <c r="E522" s="387">
        <v>12.778230852514799</v>
      </c>
      <c r="F522" s="83">
        <v>0</v>
      </c>
    </row>
    <row r="523" spans="1:6" ht="12.75">
      <c r="A523" s="1015" t="s">
        <v>583</v>
      </c>
      <c r="B523" s="83">
        <v>72702</v>
      </c>
      <c r="C523" s="83">
        <v>72702</v>
      </c>
      <c r="D523" s="83">
        <v>72702</v>
      </c>
      <c r="E523" s="387">
        <v>100</v>
      </c>
      <c r="F523" s="83">
        <v>0</v>
      </c>
    </row>
    <row r="524" spans="1:6" ht="12.75">
      <c r="A524" s="1015" t="s">
        <v>1522</v>
      </c>
      <c r="B524" s="83">
        <v>496250</v>
      </c>
      <c r="C524" s="83">
        <v>86657</v>
      </c>
      <c r="D524" s="83">
        <v>0</v>
      </c>
      <c r="E524" s="387">
        <v>0</v>
      </c>
      <c r="F524" s="83">
        <v>0</v>
      </c>
    </row>
    <row r="525" spans="1:6" ht="12.75">
      <c r="A525" s="1014" t="s">
        <v>300</v>
      </c>
      <c r="B525" s="83">
        <v>568952</v>
      </c>
      <c r="C525" s="83">
        <v>159359</v>
      </c>
      <c r="D525" s="83">
        <v>44750</v>
      </c>
      <c r="E525" s="387">
        <v>7.865338376523854</v>
      </c>
      <c r="F525" s="83">
        <v>1511</v>
      </c>
    </row>
    <row r="526" spans="1:6" ht="12.75">
      <c r="A526" s="1015" t="s">
        <v>326</v>
      </c>
      <c r="B526" s="83">
        <v>568952</v>
      </c>
      <c r="C526" s="83">
        <v>159359</v>
      </c>
      <c r="D526" s="83">
        <v>44750</v>
      </c>
      <c r="E526" s="387">
        <v>7.865338376523854</v>
      </c>
      <c r="F526" s="83">
        <v>1511</v>
      </c>
    </row>
    <row r="527" spans="1:6" ht="12.75">
      <c r="A527" s="1017" t="s">
        <v>777</v>
      </c>
      <c r="B527" s="83">
        <v>476604</v>
      </c>
      <c r="C527" s="83">
        <v>159359</v>
      </c>
      <c r="D527" s="83">
        <v>44750</v>
      </c>
      <c r="E527" s="387">
        <v>9.389346291680305</v>
      </c>
      <c r="F527" s="83">
        <v>1511</v>
      </c>
    </row>
    <row r="528" spans="1:6" ht="12.75">
      <c r="A528" s="1017" t="s">
        <v>402</v>
      </c>
      <c r="B528" s="83">
        <v>92348</v>
      </c>
      <c r="C528" s="83">
        <v>0</v>
      </c>
      <c r="D528" s="83">
        <v>0</v>
      </c>
      <c r="E528" s="387">
        <v>0</v>
      </c>
      <c r="F528" s="83">
        <v>0</v>
      </c>
    </row>
    <row r="529" spans="1:6" ht="12.75">
      <c r="A529" s="1018" t="s">
        <v>1053</v>
      </c>
      <c r="B529" s="83">
        <v>92348</v>
      </c>
      <c r="C529" s="83">
        <v>0</v>
      </c>
      <c r="D529" s="83">
        <v>0</v>
      </c>
      <c r="E529" s="387">
        <v>0</v>
      </c>
      <c r="F529" s="83">
        <v>0</v>
      </c>
    </row>
    <row r="530" spans="1:6" ht="13.5">
      <c r="A530" s="994" t="s">
        <v>607</v>
      </c>
      <c r="B530" s="83"/>
      <c r="C530" s="83"/>
      <c r="D530" s="83"/>
      <c r="E530" s="387"/>
      <c r="F530" s="83"/>
    </row>
    <row r="531" spans="1:6" ht="12.75">
      <c r="A531" s="782" t="s">
        <v>582</v>
      </c>
      <c r="B531" s="83">
        <v>568952</v>
      </c>
      <c r="C531" s="83">
        <v>159359</v>
      </c>
      <c r="D531" s="83">
        <v>72702</v>
      </c>
      <c r="E531" s="387">
        <v>12.778230852514799</v>
      </c>
      <c r="F531" s="83">
        <v>0</v>
      </c>
    </row>
    <row r="532" spans="1:6" ht="12.75">
      <c r="A532" s="1030" t="s">
        <v>583</v>
      </c>
      <c r="B532" s="83">
        <v>72702</v>
      </c>
      <c r="C532" s="83">
        <v>72702</v>
      </c>
      <c r="D532" s="83">
        <v>72702</v>
      </c>
      <c r="E532" s="387">
        <v>100</v>
      </c>
      <c r="F532" s="83">
        <v>0</v>
      </c>
    </row>
    <row r="533" spans="1:6" ht="12.75">
      <c r="A533" s="1030" t="s">
        <v>1522</v>
      </c>
      <c r="B533" s="83">
        <v>496250</v>
      </c>
      <c r="C533" s="83">
        <v>86657</v>
      </c>
      <c r="D533" s="83">
        <v>72702</v>
      </c>
      <c r="E533" s="387">
        <v>14.650277078085642</v>
      </c>
      <c r="F533" s="83">
        <v>72702</v>
      </c>
    </row>
    <row r="534" spans="1:6" ht="12.75">
      <c r="A534" s="782" t="s">
        <v>300</v>
      </c>
      <c r="B534" s="83">
        <v>568952</v>
      </c>
      <c r="C534" s="83">
        <v>159359</v>
      </c>
      <c r="D534" s="83">
        <v>44750</v>
      </c>
      <c r="E534" s="387">
        <v>7.865338376523854</v>
      </c>
      <c r="F534" s="83">
        <v>1511</v>
      </c>
    </row>
    <row r="535" spans="1:6" ht="12.75">
      <c r="A535" s="1030" t="s">
        <v>326</v>
      </c>
      <c r="B535" s="83">
        <v>568952</v>
      </c>
      <c r="C535" s="83">
        <v>159359</v>
      </c>
      <c r="D535" s="83">
        <v>44750</v>
      </c>
      <c r="E535" s="387">
        <v>7.865338376523854</v>
      </c>
      <c r="F535" s="83">
        <v>1511</v>
      </c>
    </row>
    <row r="536" spans="1:6" ht="12.75">
      <c r="A536" s="1031" t="s">
        <v>777</v>
      </c>
      <c r="B536" s="83">
        <v>476604</v>
      </c>
      <c r="C536" s="83">
        <v>159359</v>
      </c>
      <c r="D536" s="83">
        <v>44750</v>
      </c>
      <c r="E536" s="387">
        <v>9.389346291680305</v>
      </c>
      <c r="F536" s="83">
        <v>1511</v>
      </c>
    </row>
    <row r="537" spans="1:6" ht="12.75">
      <c r="A537" s="1031" t="s">
        <v>402</v>
      </c>
      <c r="B537" s="83">
        <v>92348</v>
      </c>
      <c r="C537" s="83">
        <v>0</v>
      </c>
      <c r="D537" s="83">
        <v>0</v>
      </c>
      <c r="E537" s="387">
        <v>0</v>
      </c>
      <c r="F537" s="83">
        <v>0</v>
      </c>
    </row>
    <row r="538" spans="1:6" ht="12.75">
      <c r="A538" s="1032" t="s">
        <v>1053</v>
      </c>
      <c r="B538" s="83">
        <v>92348</v>
      </c>
      <c r="C538" s="83">
        <v>0</v>
      </c>
      <c r="D538" s="83">
        <v>0</v>
      </c>
      <c r="E538" s="387">
        <v>0</v>
      </c>
      <c r="F538" s="83">
        <v>0</v>
      </c>
    </row>
    <row r="539" spans="1:6" s="1033" customFormat="1" ht="12.75">
      <c r="A539" s="318" t="s">
        <v>609</v>
      </c>
      <c r="B539" s="83"/>
      <c r="C539" s="83"/>
      <c r="D539" s="83"/>
      <c r="E539" s="387"/>
      <c r="F539" s="83"/>
    </row>
    <row r="540" spans="1:6" s="1006" customFormat="1" ht="12.75">
      <c r="A540" s="1014" t="s">
        <v>582</v>
      </c>
      <c r="B540" s="83">
        <v>85842946</v>
      </c>
      <c r="C540" s="83">
        <v>44456607</v>
      </c>
      <c r="D540" s="83">
        <v>44456607</v>
      </c>
      <c r="E540" s="387">
        <v>51.78830535475798</v>
      </c>
      <c r="F540" s="83">
        <v>5304319</v>
      </c>
    </row>
    <row r="541" spans="1:6" s="1006" customFormat="1" ht="12.75">
      <c r="A541" s="1016" t="s">
        <v>583</v>
      </c>
      <c r="B541" s="83">
        <v>85842946</v>
      </c>
      <c r="C541" s="83">
        <v>44456607</v>
      </c>
      <c r="D541" s="83">
        <v>44456607</v>
      </c>
      <c r="E541" s="387">
        <v>51.78830535475798</v>
      </c>
      <c r="F541" s="83">
        <v>5304319</v>
      </c>
    </row>
    <row r="542" spans="1:6" s="1006" customFormat="1" ht="12.75">
      <c r="A542" s="1023" t="s">
        <v>300</v>
      </c>
      <c r="B542" s="186">
        <v>85842946</v>
      </c>
      <c r="C542" s="186">
        <v>44456607</v>
      </c>
      <c r="D542" s="186">
        <v>11440931</v>
      </c>
      <c r="E542" s="387">
        <v>13.327747395808153</v>
      </c>
      <c r="F542" s="83">
        <v>1886282</v>
      </c>
    </row>
    <row r="543" spans="1:7" s="1033" customFormat="1" ht="12.75">
      <c r="A543" s="1016" t="s">
        <v>326</v>
      </c>
      <c r="B543" s="83">
        <v>60195718</v>
      </c>
      <c r="C543" s="83">
        <v>27652607</v>
      </c>
      <c r="D543" s="83">
        <v>4124898</v>
      </c>
      <c r="E543" s="387">
        <v>6.852477446983854</v>
      </c>
      <c r="F543" s="83">
        <v>1123390</v>
      </c>
      <c r="G543" s="1059"/>
    </row>
    <row r="544" spans="1:7" s="1033" customFormat="1" ht="12.75">
      <c r="A544" s="1017" t="s">
        <v>777</v>
      </c>
      <c r="B544" s="83">
        <v>7306754</v>
      </c>
      <c r="C544" s="83">
        <v>3152607</v>
      </c>
      <c r="D544" s="83">
        <v>920714</v>
      </c>
      <c r="E544" s="387">
        <v>12.600862161227818</v>
      </c>
      <c r="F544" s="83">
        <v>331670</v>
      </c>
      <c r="G544" s="1059"/>
    </row>
    <row r="545" spans="1:7" s="1033" customFormat="1" ht="12.75">
      <c r="A545" s="1024" t="s">
        <v>402</v>
      </c>
      <c r="B545" s="83">
        <v>52888964</v>
      </c>
      <c r="C545" s="83">
        <v>24500000</v>
      </c>
      <c r="D545" s="83">
        <v>3204184</v>
      </c>
      <c r="E545" s="387">
        <v>6.058322488600836</v>
      </c>
      <c r="F545" s="83">
        <v>791720</v>
      </c>
      <c r="G545" s="1059"/>
    </row>
    <row r="546" spans="1:7" s="1033" customFormat="1" ht="12.75">
      <c r="A546" s="1026" t="s">
        <v>1041</v>
      </c>
      <c r="B546" s="83">
        <v>3001329</v>
      </c>
      <c r="C546" s="83">
        <v>3000000</v>
      </c>
      <c r="D546" s="83">
        <v>1097663</v>
      </c>
      <c r="E546" s="387">
        <v>36.572565020362646</v>
      </c>
      <c r="F546" s="83">
        <v>245421</v>
      </c>
      <c r="G546" s="1059"/>
    </row>
    <row r="547" spans="1:7" s="1033" customFormat="1" ht="12.75">
      <c r="A547" s="1026" t="s">
        <v>1053</v>
      </c>
      <c r="B547" s="83">
        <v>49887635</v>
      </c>
      <c r="C547" s="83">
        <v>21500000</v>
      </c>
      <c r="D547" s="83">
        <v>2106521</v>
      </c>
      <c r="E547" s="387">
        <v>0</v>
      </c>
      <c r="F547" s="83">
        <v>546299</v>
      </c>
      <c r="G547" s="1059"/>
    </row>
    <row r="548" spans="1:7" s="1033" customFormat="1" ht="12.75">
      <c r="A548" s="1016" t="s">
        <v>311</v>
      </c>
      <c r="B548" s="83">
        <v>25647228</v>
      </c>
      <c r="C548" s="83">
        <v>16804000</v>
      </c>
      <c r="D548" s="83">
        <v>7316033</v>
      </c>
      <c r="E548" s="387">
        <v>28.52562857865185</v>
      </c>
      <c r="F548" s="83">
        <v>762892</v>
      </c>
      <c r="G548" s="1059"/>
    </row>
    <row r="549" spans="1:7" s="1033" customFormat="1" ht="12.75">
      <c r="A549" s="1024" t="s">
        <v>1017</v>
      </c>
      <c r="B549" s="83">
        <v>6224515</v>
      </c>
      <c r="C549" s="83">
        <v>2304000</v>
      </c>
      <c r="D549" s="83">
        <v>39602</v>
      </c>
      <c r="E549" s="387">
        <v>0.6362262762640944</v>
      </c>
      <c r="F549" s="83">
        <v>12937</v>
      </c>
      <c r="G549" s="1059"/>
    </row>
    <row r="550" spans="1:7" s="1033" customFormat="1" ht="12.75">
      <c r="A550" s="1034" t="s">
        <v>1021</v>
      </c>
      <c r="B550" s="83">
        <v>19422713</v>
      </c>
      <c r="C550" s="83">
        <v>14500000</v>
      </c>
      <c r="D550" s="83">
        <v>7276431</v>
      </c>
      <c r="E550" s="387">
        <v>37.46351500946341</v>
      </c>
      <c r="F550" s="83">
        <v>749955</v>
      </c>
      <c r="G550" s="1059"/>
    </row>
    <row r="551" spans="1:6" s="1006" customFormat="1" ht="25.5">
      <c r="A551" s="401" t="s">
        <v>625</v>
      </c>
      <c r="B551" s="83"/>
      <c r="C551" s="83"/>
      <c r="D551" s="83"/>
      <c r="E551" s="387"/>
      <c r="F551" s="83"/>
    </row>
    <row r="552" spans="1:6" s="1006" customFormat="1" ht="12.75">
      <c r="A552" s="1023" t="s">
        <v>582</v>
      </c>
      <c r="B552" s="83">
        <v>520554</v>
      </c>
      <c r="C552" s="83">
        <v>0</v>
      </c>
      <c r="D552" s="83">
        <v>0</v>
      </c>
      <c r="E552" s="387">
        <v>0</v>
      </c>
      <c r="F552" s="83">
        <v>0</v>
      </c>
    </row>
    <row r="553" spans="1:6" s="1006" customFormat="1" ht="12.75">
      <c r="A553" s="1016" t="s">
        <v>1522</v>
      </c>
      <c r="B553" s="83">
        <v>520554</v>
      </c>
      <c r="C553" s="83">
        <v>0</v>
      </c>
      <c r="D553" s="83">
        <v>0</v>
      </c>
      <c r="E553" s="387">
        <v>0</v>
      </c>
      <c r="F553" s="83">
        <v>0</v>
      </c>
    </row>
    <row r="554" spans="1:6" s="1006" customFormat="1" ht="12.75">
      <c r="A554" s="1023" t="s">
        <v>300</v>
      </c>
      <c r="B554" s="83">
        <v>520554</v>
      </c>
      <c r="C554" s="83">
        <v>0</v>
      </c>
      <c r="D554" s="83">
        <v>0</v>
      </c>
      <c r="E554" s="387">
        <v>0</v>
      </c>
      <c r="F554" s="83">
        <v>0</v>
      </c>
    </row>
    <row r="555" spans="1:6" s="1006" customFormat="1" ht="12.75">
      <c r="A555" s="1016" t="s">
        <v>326</v>
      </c>
      <c r="B555" s="83">
        <v>520554</v>
      </c>
      <c r="C555" s="83">
        <v>0</v>
      </c>
      <c r="D555" s="83">
        <v>0</v>
      </c>
      <c r="E555" s="387">
        <v>0</v>
      </c>
      <c r="F555" s="83">
        <v>0</v>
      </c>
    </row>
    <row r="556" spans="1:6" s="1006" customFormat="1" ht="12.75">
      <c r="A556" s="1024" t="s">
        <v>402</v>
      </c>
      <c r="B556" s="83">
        <v>520554</v>
      </c>
      <c r="C556" s="83">
        <v>0</v>
      </c>
      <c r="D556" s="83">
        <v>0</v>
      </c>
      <c r="E556" s="387">
        <v>0</v>
      </c>
      <c r="F556" s="83">
        <v>0</v>
      </c>
    </row>
    <row r="557" spans="1:6" s="1006" customFormat="1" ht="12.75">
      <c r="A557" s="1026" t="s">
        <v>1053</v>
      </c>
      <c r="B557" s="83">
        <v>520554</v>
      </c>
      <c r="C557" s="83">
        <v>0</v>
      </c>
      <c r="D557" s="83">
        <v>0</v>
      </c>
      <c r="E557" s="387">
        <v>0</v>
      </c>
      <c r="F557" s="83">
        <v>0</v>
      </c>
    </row>
    <row r="558" spans="1:6" ht="12.75">
      <c r="A558" s="245" t="s">
        <v>627</v>
      </c>
      <c r="B558" s="83"/>
      <c r="C558" s="83"/>
      <c r="D558" s="83"/>
      <c r="E558" s="387"/>
      <c r="F558" s="83"/>
    </row>
    <row r="559" spans="1:6" ht="12.75">
      <c r="A559" s="1014" t="s">
        <v>582</v>
      </c>
      <c r="B559" s="83">
        <v>168527900</v>
      </c>
      <c r="C559" s="83">
        <v>0</v>
      </c>
      <c r="D559" s="83">
        <v>0</v>
      </c>
      <c r="E559" s="387">
        <v>0</v>
      </c>
      <c r="F559" s="83">
        <v>0</v>
      </c>
    </row>
    <row r="560" spans="1:6" ht="12.75">
      <c r="A560" s="1015" t="s">
        <v>583</v>
      </c>
      <c r="B560" s="83">
        <v>168527900</v>
      </c>
      <c r="C560" s="83">
        <v>0</v>
      </c>
      <c r="D560" s="83">
        <v>0</v>
      </c>
      <c r="E560" s="387">
        <v>0</v>
      </c>
      <c r="F560" s="83">
        <v>0</v>
      </c>
    </row>
    <row r="561" spans="1:6" ht="12.75">
      <c r="A561" s="1014" t="s">
        <v>300</v>
      </c>
      <c r="B561" s="83">
        <v>168527900</v>
      </c>
      <c r="C561" s="83">
        <v>0</v>
      </c>
      <c r="D561" s="83">
        <v>0</v>
      </c>
      <c r="E561" s="387">
        <v>0</v>
      </c>
      <c r="F561" s="83">
        <v>0</v>
      </c>
    </row>
    <row r="562" spans="1:6" ht="12.75">
      <c r="A562" s="1016" t="s">
        <v>326</v>
      </c>
      <c r="B562" s="83">
        <v>168527900</v>
      </c>
      <c r="C562" s="83">
        <v>0</v>
      </c>
      <c r="D562" s="83">
        <v>0</v>
      </c>
      <c r="E562" s="387">
        <v>0</v>
      </c>
      <c r="F562" s="83">
        <v>0</v>
      </c>
    </row>
    <row r="563" spans="1:6" ht="12.75">
      <c r="A563" s="1017" t="s">
        <v>777</v>
      </c>
      <c r="B563" s="83">
        <v>90000</v>
      </c>
      <c r="C563" s="83">
        <v>0</v>
      </c>
      <c r="D563" s="83">
        <v>0</v>
      </c>
      <c r="E563" s="387">
        <v>0</v>
      </c>
      <c r="F563" s="83">
        <v>0</v>
      </c>
    </row>
    <row r="564" spans="1:6" ht="12.75">
      <c r="A564" s="1017" t="s">
        <v>304</v>
      </c>
      <c r="B564" s="83">
        <v>60510000</v>
      </c>
      <c r="C564" s="83">
        <v>0</v>
      </c>
      <c r="D564" s="83">
        <v>0</v>
      </c>
      <c r="E564" s="387">
        <v>0</v>
      </c>
      <c r="F564" s="83">
        <v>0</v>
      </c>
    </row>
    <row r="565" spans="1:6" ht="12.75">
      <c r="A565" s="1017" t="s">
        <v>402</v>
      </c>
      <c r="B565" s="83">
        <v>107927900</v>
      </c>
      <c r="C565" s="83">
        <v>0</v>
      </c>
      <c r="D565" s="83">
        <v>0</v>
      </c>
      <c r="E565" s="387">
        <v>0</v>
      </c>
      <c r="F565" s="83">
        <v>0</v>
      </c>
    </row>
    <row r="566" spans="1:6" ht="12.75">
      <c r="A566" s="1018" t="s">
        <v>620</v>
      </c>
      <c r="B566" s="83">
        <v>3833900</v>
      </c>
      <c r="C566" s="83">
        <v>0</v>
      </c>
      <c r="D566" s="83">
        <v>0</v>
      </c>
      <c r="E566" s="387">
        <v>0</v>
      </c>
      <c r="F566" s="83">
        <v>0</v>
      </c>
    </row>
    <row r="567" spans="1:6" ht="12.75">
      <c r="A567" s="1018" t="s">
        <v>1053</v>
      </c>
      <c r="B567" s="83">
        <v>104094000</v>
      </c>
      <c r="C567" s="83">
        <v>0</v>
      </c>
      <c r="D567" s="83">
        <v>0</v>
      </c>
      <c r="E567" s="387">
        <v>0</v>
      </c>
      <c r="F567" s="83">
        <v>0</v>
      </c>
    </row>
    <row r="568" spans="1:6" s="1020" customFormat="1" ht="12.75">
      <c r="A568" s="248" t="s">
        <v>638</v>
      </c>
      <c r="B568" s="41"/>
      <c r="C568" s="41"/>
      <c r="D568" s="41"/>
      <c r="E568" s="387"/>
      <c r="F568" s="83"/>
    </row>
    <row r="569" spans="1:6" s="1020" customFormat="1" ht="12.75">
      <c r="A569" s="320" t="s">
        <v>632</v>
      </c>
      <c r="B569" s="83"/>
      <c r="C569" s="83"/>
      <c r="D569" s="83"/>
      <c r="E569" s="387"/>
      <c r="F569" s="83"/>
    </row>
    <row r="570" spans="1:7" s="1040" customFormat="1" ht="12.75">
      <c r="A570" s="1014" t="s">
        <v>582</v>
      </c>
      <c r="B570" s="83">
        <v>4682942</v>
      </c>
      <c r="C570" s="186">
        <v>4681404</v>
      </c>
      <c r="D570" s="83">
        <v>3894747</v>
      </c>
      <c r="E570" s="387">
        <v>83.16880713021857</v>
      </c>
      <c r="F570" s="83">
        <v>244797</v>
      </c>
      <c r="G570" s="1057"/>
    </row>
    <row r="571" spans="1:7" s="1040" customFormat="1" ht="12.75">
      <c r="A571" s="1016" t="s">
        <v>583</v>
      </c>
      <c r="B571" s="83">
        <v>588300</v>
      </c>
      <c r="C571" s="83">
        <v>588300</v>
      </c>
      <c r="D571" s="83">
        <v>588300</v>
      </c>
      <c r="E571" s="387">
        <v>100</v>
      </c>
      <c r="F571" s="83">
        <v>0</v>
      </c>
      <c r="G571" s="1057"/>
    </row>
    <row r="572" spans="1:7" s="1040" customFormat="1" ht="12.75">
      <c r="A572" s="1016" t="s">
        <v>1522</v>
      </c>
      <c r="B572" s="83">
        <v>4094642</v>
      </c>
      <c r="C572" s="83">
        <v>4093104</v>
      </c>
      <c r="D572" s="83">
        <v>3306447</v>
      </c>
      <c r="E572" s="387">
        <v>80.7505759966317</v>
      </c>
      <c r="F572" s="83">
        <v>244797</v>
      </c>
      <c r="G572" s="1057"/>
    </row>
    <row r="573" spans="1:7" s="1040" customFormat="1" ht="12.75">
      <c r="A573" s="1023" t="s">
        <v>300</v>
      </c>
      <c r="B573" s="83">
        <v>4682942</v>
      </c>
      <c r="C573" s="83">
        <v>4681404</v>
      </c>
      <c r="D573" s="83">
        <v>3798434</v>
      </c>
      <c r="E573" s="387">
        <v>81.11212993882904</v>
      </c>
      <c r="F573" s="83">
        <v>257514</v>
      </c>
      <c r="G573" s="1057"/>
    </row>
    <row r="574" spans="1:7" s="1020" customFormat="1" ht="12.75">
      <c r="A574" s="1016" t="s">
        <v>326</v>
      </c>
      <c r="B574" s="83">
        <v>623646</v>
      </c>
      <c r="C574" s="83">
        <v>622108</v>
      </c>
      <c r="D574" s="83">
        <v>153522</v>
      </c>
      <c r="E574" s="387">
        <v>24.616849943718073</v>
      </c>
      <c r="F574" s="83">
        <v>0</v>
      </c>
      <c r="G574" s="1058"/>
    </row>
    <row r="575" spans="1:7" s="1020" customFormat="1" ht="12.75">
      <c r="A575" s="1024" t="s">
        <v>777</v>
      </c>
      <c r="B575" s="83">
        <v>623646</v>
      </c>
      <c r="C575" s="83">
        <v>622108</v>
      </c>
      <c r="D575" s="83">
        <v>153522</v>
      </c>
      <c r="E575" s="387">
        <v>24.616849943718073</v>
      </c>
      <c r="F575" s="83">
        <v>0</v>
      </c>
      <c r="G575" s="1058"/>
    </row>
    <row r="576" spans="1:6" s="1020" customFormat="1" ht="12.75">
      <c r="A576" s="1015" t="s">
        <v>311</v>
      </c>
      <c r="B576" s="83">
        <v>4059296</v>
      </c>
      <c r="C576" s="83">
        <v>4059296</v>
      </c>
      <c r="D576" s="83">
        <v>3644912</v>
      </c>
      <c r="E576" s="387">
        <v>89.79172743254003</v>
      </c>
      <c r="F576" s="83">
        <v>257514</v>
      </c>
    </row>
    <row r="577" spans="1:6" s="1020" customFormat="1" ht="12.75">
      <c r="A577" s="1014" t="s">
        <v>590</v>
      </c>
      <c r="B577" s="83">
        <v>4059296</v>
      </c>
      <c r="C577" s="83">
        <v>4059296</v>
      </c>
      <c r="D577" s="83">
        <v>3644912</v>
      </c>
      <c r="E577" s="387">
        <v>89.79172743254003</v>
      </c>
      <c r="F577" s="83">
        <v>257514</v>
      </c>
    </row>
    <row r="578" spans="1:7" s="1033" customFormat="1" ht="12.75">
      <c r="A578" s="318" t="s">
        <v>603</v>
      </c>
      <c r="B578" s="83"/>
      <c r="C578" s="83"/>
      <c r="D578" s="83"/>
      <c r="E578" s="387"/>
      <c r="F578" s="83"/>
      <c r="G578" s="1059"/>
    </row>
    <row r="579" spans="1:7" s="1033" customFormat="1" ht="12.75">
      <c r="A579" s="1014" t="s">
        <v>582</v>
      </c>
      <c r="B579" s="83">
        <v>44435744</v>
      </c>
      <c r="C579" s="83">
        <v>16976767</v>
      </c>
      <c r="D579" s="83">
        <v>18624673</v>
      </c>
      <c r="E579" s="387">
        <v>41.91371927968619</v>
      </c>
      <c r="F579" s="83">
        <v>4261</v>
      </c>
      <c r="G579" s="1059"/>
    </row>
    <row r="580" spans="1:7" s="1033" customFormat="1" ht="12.75">
      <c r="A580" s="1015" t="s">
        <v>583</v>
      </c>
      <c r="B580" s="83">
        <v>51304</v>
      </c>
      <c r="C580" s="83">
        <v>18970</v>
      </c>
      <c r="D580" s="83">
        <v>18970</v>
      </c>
      <c r="E580" s="387">
        <v>36.97567441135194</v>
      </c>
      <c r="F580" s="83">
        <v>4261</v>
      </c>
      <c r="G580" s="1059"/>
    </row>
    <row r="581" spans="1:7" s="1033" customFormat="1" ht="12.75">
      <c r="A581" s="1016" t="s">
        <v>1522</v>
      </c>
      <c r="B581" s="83">
        <v>44384440</v>
      </c>
      <c r="C581" s="83">
        <v>16957797</v>
      </c>
      <c r="D581" s="83">
        <v>18605703</v>
      </c>
      <c r="E581" s="387">
        <v>41.91942716862035</v>
      </c>
      <c r="F581" s="83">
        <v>0</v>
      </c>
      <c r="G581" s="1059"/>
    </row>
    <row r="582" spans="1:6" s="1006" customFormat="1" ht="12.75">
      <c r="A582" s="1023" t="s">
        <v>300</v>
      </c>
      <c r="B582" s="83">
        <v>44435744</v>
      </c>
      <c r="C582" s="83">
        <v>16976767</v>
      </c>
      <c r="D582" s="83">
        <v>5483458</v>
      </c>
      <c r="E582" s="387">
        <v>12.340196216811403</v>
      </c>
      <c r="F582" s="83">
        <v>2624973</v>
      </c>
    </row>
    <row r="583" spans="1:6" s="1006" customFormat="1" ht="12.75">
      <c r="A583" s="1016" t="s">
        <v>326</v>
      </c>
      <c r="B583" s="83">
        <v>4632406</v>
      </c>
      <c r="C583" s="83">
        <v>3080477</v>
      </c>
      <c r="D583" s="83">
        <v>1541264</v>
      </c>
      <c r="E583" s="387">
        <v>33.27134970466751</v>
      </c>
      <c r="F583" s="83">
        <v>174173</v>
      </c>
    </row>
    <row r="584" spans="1:6" s="1006" customFormat="1" ht="12.75">
      <c r="A584" s="1024" t="s">
        <v>777</v>
      </c>
      <c r="B584" s="83">
        <v>4632406</v>
      </c>
      <c r="C584" s="83">
        <v>3080477</v>
      </c>
      <c r="D584" s="83">
        <v>1541264</v>
      </c>
      <c r="E584" s="387">
        <v>33.27134970466751</v>
      </c>
      <c r="F584" s="83">
        <v>174173</v>
      </c>
    </row>
    <row r="585" spans="1:6" s="1006" customFormat="1" ht="12.75">
      <c r="A585" s="1016" t="s">
        <v>311</v>
      </c>
      <c r="B585" s="83">
        <v>39803338</v>
      </c>
      <c r="C585" s="83">
        <v>13896290</v>
      </c>
      <c r="D585" s="83">
        <v>3942194</v>
      </c>
      <c r="E585" s="387">
        <v>9.904179393195616</v>
      </c>
      <c r="F585" s="83">
        <v>2450800</v>
      </c>
    </row>
    <row r="586" spans="1:6" s="105" customFormat="1" ht="12.75">
      <c r="A586" s="321" t="s">
        <v>590</v>
      </c>
      <c r="B586" s="427">
        <v>31649724</v>
      </c>
      <c r="C586" s="427">
        <v>11290473</v>
      </c>
      <c r="D586" s="427">
        <v>3538159</v>
      </c>
      <c r="E586" s="387">
        <v>11.179114863687278</v>
      </c>
      <c r="F586" s="83">
        <v>2410628</v>
      </c>
    </row>
    <row r="587" spans="1:6" s="105" customFormat="1" ht="12.75">
      <c r="A587" s="1024" t="s">
        <v>1021</v>
      </c>
      <c r="B587" s="427">
        <v>8153614</v>
      </c>
      <c r="C587" s="427">
        <v>2605817</v>
      </c>
      <c r="D587" s="427">
        <v>404035</v>
      </c>
      <c r="E587" s="387">
        <v>4.955287311859502</v>
      </c>
      <c r="F587" s="83">
        <v>40172</v>
      </c>
    </row>
    <row r="588" spans="1:6" s="1020" customFormat="1" ht="12.75">
      <c r="A588" s="245" t="s">
        <v>609</v>
      </c>
      <c r="B588" s="83"/>
      <c r="C588" s="83"/>
      <c r="D588" s="83"/>
      <c r="E588" s="387"/>
      <c r="F588" s="83"/>
    </row>
    <row r="589" spans="1:6" s="1020" customFormat="1" ht="12.75">
      <c r="A589" s="1014" t="s">
        <v>582</v>
      </c>
      <c r="B589" s="83">
        <v>284000</v>
      </c>
      <c r="C589" s="83">
        <v>3184</v>
      </c>
      <c r="D589" s="83">
        <v>3184</v>
      </c>
      <c r="E589" s="387">
        <v>1.1211267605633801</v>
      </c>
      <c r="F589" s="83">
        <v>536</v>
      </c>
    </row>
    <row r="590" spans="1:6" s="1020" customFormat="1" ht="12.75">
      <c r="A590" s="1015" t="s">
        <v>583</v>
      </c>
      <c r="B590" s="83">
        <v>284000</v>
      </c>
      <c r="C590" s="83">
        <v>3184</v>
      </c>
      <c r="D590" s="83">
        <v>3184</v>
      </c>
      <c r="E590" s="387">
        <v>1.1211267605633801</v>
      </c>
      <c r="F590" s="83">
        <v>536</v>
      </c>
    </row>
    <row r="591" spans="1:6" s="1020" customFormat="1" ht="12.75">
      <c r="A591" s="1014" t="s">
        <v>300</v>
      </c>
      <c r="B591" s="83">
        <v>284000</v>
      </c>
      <c r="C591" s="83">
        <v>3184</v>
      </c>
      <c r="D591" s="83">
        <v>1977</v>
      </c>
      <c r="E591" s="387">
        <v>0.6961267605633803</v>
      </c>
      <c r="F591" s="83">
        <v>670</v>
      </c>
    </row>
    <row r="592" spans="1:6" s="1020" customFormat="1" ht="12.75">
      <c r="A592" s="1015" t="s">
        <v>326</v>
      </c>
      <c r="B592" s="83">
        <v>26400</v>
      </c>
      <c r="C592" s="83">
        <v>3184</v>
      </c>
      <c r="D592" s="83">
        <v>1977</v>
      </c>
      <c r="E592" s="387">
        <v>7.488636363636364</v>
      </c>
      <c r="F592" s="83">
        <v>670</v>
      </c>
    </row>
    <row r="593" spans="1:6" s="1020" customFormat="1" ht="12.75">
      <c r="A593" s="1017" t="s">
        <v>777</v>
      </c>
      <c r="B593" s="83">
        <v>26400</v>
      </c>
      <c r="C593" s="83">
        <v>3184</v>
      </c>
      <c r="D593" s="83">
        <v>1977</v>
      </c>
      <c r="E593" s="387">
        <v>7.488636363636364</v>
      </c>
      <c r="F593" s="83">
        <v>670</v>
      </c>
    </row>
    <row r="594" spans="1:6" s="1020" customFormat="1" ht="12.75">
      <c r="A594" s="1015" t="s">
        <v>311</v>
      </c>
      <c r="B594" s="83">
        <v>257600</v>
      </c>
      <c r="C594" s="83">
        <v>0</v>
      </c>
      <c r="D594" s="83">
        <v>0</v>
      </c>
      <c r="E594" s="387">
        <v>0</v>
      </c>
      <c r="F594" s="83">
        <v>0</v>
      </c>
    </row>
    <row r="595" spans="1:6" s="1020" customFormat="1" ht="12.75">
      <c r="A595" s="1017" t="s">
        <v>1017</v>
      </c>
      <c r="B595" s="83">
        <v>257600</v>
      </c>
      <c r="C595" s="83">
        <v>0</v>
      </c>
      <c r="D595" s="83">
        <v>0</v>
      </c>
      <c r="E595" s="387">
        <v>0</v>
      </c>
      <c r="F595" s="83">
        <v>0</v>
      </c>
    </row>
    <row r="596" spans="1:6" s="105" customFormat="1" ht="12.75">
      <c r="A596" s="245" t="s">
        <v>612</v>
      </c>
      <c r="B596" s="427"/>
      <c r="C596" s="427"/>
      <c r="D596" s="427"/>
      <c r="E596" s="387"/>
      <c r="F596" s="83"/>
    </row>
    <row r="597" spans="1:6" s="105" customFormat="1" ht="12.75">
      <c r="A597" s="1023" t="s">
        <v>582</v>
      </c>
      <c r="B597" s="427">
        <v>2768</v>
      </c>
      <c r="C597" s="427">
        <v>2768</v>
      </c>
      <c r="D597" s="427">
        <v>2768</v>
      </c>
      <c r="E597" s="387">
        <v>100</v>
      </c>
      <c r="F597" s="83">
        <v>0</v>
      </c>
    </row>
    <row r="598" spans="1:6" s="105" customFormat="1" ht="12.75">
      <c r="A598" s="1016" t="s">
        <v>583</v>
      </c>
      <c r="B598" s="427">
        <v>2768</v>
      </c>
      <c r="C598" s="427">
        <v>2768</v>
      </c>
      <c r="D598" s="427">
        <v>2768</v>
      </c>
      <c r="E598" s="387">
        <v>100</v>
      </c>
      <c r="F598" s="83">
        <v>0</v>
      </c>
    </row>
    <row r="599" spans="1:6" s="105" customFormat="1" ht="12.75">
      <c r="A599" s="1023" t="s">
        <v>300</v>
      </c>
      <c r="B599" s="427">
        <v>2768</v>
      </c>
      <c r="C599" s="427">
        <v>2768</v>
      </c>
      <c r="D599" s="427">
        <v>2768</v>
      </c>
      <c r="E599" s="387">
        <v>100</v>
      </c>
      <c r="F599" s="83">
        <v>0</v>
      </c>
    </row>
    <row r="600" spans="1:6" s="105" customFormat="1" ht="12.75">
      <c r="A600" s="1016" t="s">
        <v>326</v>
      </c>
      <c r="B600" s="427">
        <v>2768</v>
      </c>
      <c r="C600" s="427">
        <v>2768</v>
      </c>
      <c r="D600" s="427">
        <v>2768</v>
      </c>
      <c r="E600" s="387">
        <v>100</v>
      </c>
      <c r="F600" s="83">
        <v>0</v>
      </c>
    </row>
    <row r="601" spans="1:6" s="105" customFormat="1" ht="12.75">
      <c r="A601" s="1024" t="s">
        <v>777</v>
      </c>
      <c r="B601" s="427">
        <v>2768</v>
      </c>
      <c r="C601" s="427">
        <v>2768</v>
      </c>
      <c r="D601" s="427">
        <v>2768</v>
      </c>
      <c r="E601" s="387">
        <v>100</v>
      </c>
      <c r="F601" s="83">
        <v>0</v>
      </c>
    </row>
    <row r="602" spans="1:6" s="105" customFormat="1" ht="12.75">
      <c r="A602" s="245" t="s">
        <v>619</v>
      </c>
      <c r="B602" s="427"/>
      <c r="C602" s="427"/>
      <c r="D602" s="427"/>
      <c r="E602" s="387"/>
      <c r="F602" s="83"/>
    </row>
    <row r="603" spans="1:6" s="105" customFormat="1" ht="12.75">
      <c r="A603" s="1023" t="s">
        <v>582</v>
      </c>
      <c r="B603" s="427">
        <v>9535</v>
      </c>
      <c r="C603" s="427">
        <v>7155</v>
      </c>
      <c r="D603" s="427">
        <v>7155</v>
      </c>
      <c r="E603" s="387">
        <v>75.03932878867332</v>
      </c>
      <c r="F603" s="83">
        <v>2385</v>
      </c>
    </row>
    <row r="604" spans="1:6" s="105" customFormat="1" ht="12.75">
      <c r="A604" s="1016" t="s">
        <v>583</v>
      </c>
      <c r="B604" s="427">
        <v>9535</v>
      </c>
      <c r="C604" s="427">
        <v>7155</v>
      </c>
      <c r="D604" s="427">
        <v>7155</v>
      </c>
      <c r="E604" s="387">
        <v>75.03932878867332</v>
      </c>
      <c r="F604" s="83">
        <v>2385</v>
      </c>
    </row>
    <row r="605" spans="1:6" s="105" customFormat="1" ht="12.75">
      <c r="A605" s="1023" t="s">
        <v>300</v>
      </c>
      <c r="B605" s="427">
        <v>9535</v>
      </c>
      <c r="C605" s="427">
        <v>7155</v>
      </c>
      <c r="D605" s="427">
        <v>1113</v>
      </c>
      <c r="E605" s="387">
        <v>11.67278447823807</v>
      </c>
      <c r="F605" s="83">
        <v>0</v>
      </c>
    </row>
    <row r="606" spans="1:6" s="105" customFormat="1" ht="12.75">
      <c r="A606" s="1016" t="s">
        <v>326</v>
      </c>
      <c r="B606" s="427">
        <v>9535</v>
      </c>
      <c r="C606" s="427">
        <v>7155</v>
      </c>
      <c r="D606" s="427">
        <v>1113</v>
      </c>
      <c r="E606" s="387">
        <v>11.67278447823807</v>
      </c>
      <c r="F606" s="83">
        <v>0</v>
      </c>
    </row>
    <row r="607" spans="1:6" s="105" customFormat="1" ht="12.75">
      <c r="A607" s="1024" t="s">
        <v>777</v>
      </c>
      <c r="B607" s="427">
        <v>9535</v>
      </c>
      <c r="C607" s="427">
        <v>7155</v>
      </c>
      <c r="D607" s="427">
        <v>1113</v>
      </c>
      <c r="E607" s="387">
        <v>11.67278447823807</v>
      </c>
      <c r="F607" s="83">
        <v>0</v>
      </c>
    </row>
    <row r="608" spans="1:6" s="105" customFormat="1" ht="12.75">
      <c r="A608" s="318" t="s">
        <v>622</v>
      </c>
      <c r="B608" s="83"/>
      <c r="C608" s="186"/>
      <c r="D608" s="186"/>
      <c r="E608" s="387"/>
      <c r="F608" s="83"/>
    </row>
    <row r="609" spans="1:7" s="1027" customFormat="1" ht="12.75">
      <c r="A609" s="1014" t="s">
        <v>582</v>
      </c>
      <c r="B609" s="83">
        <v>373227</v>
      </c>
      <c r="C609" s="83">
        <v>21000</v>
      </c>
      <c r="D609" s="83">
        <v>0</v>
      </c>
      <c r="E609" s="387">
        <v>0</v>
      </c>
      <c r="F609" s="83">
        <v>0</v>
      </c>
      <c r="G609" s="1061"/>
    </row>
    <row r="610" spans="1:7" s="1027" customFormat="1" ht="12.75" hidden="1">
      <c r="A610" s="1021" t="s">
        <v>1521</v>
      </c>
      <c r="B610" s="404"/>
      <c r="C610" s="404">
        <v>0</v>
      </c>
      <c r="D610" s="404">
        <v>0</v>
      </c>
      <c r="E610" s="1022">
        <v>0</v>
      </c>
      <c r="F610" s="83">
        <v>0</v>
      </c>
      <c r="G610" s="1061"/>
    </row>
    <row r="611" spans="1:7" s="1027" customFormat="1" ht="12.75">
      <c r="A611" s="1016" t="s">
        <v>1522</v>
      </c>
      <c r="B611" s="83">
        <v>373227</v>
      </c>
      <c r="C611" s="83">
        <v>21000</v>
      </c>
      <c r="D611" s="83">
        <v>0</v>
      </c>
      <c r="E611" s="387">
        <v>0</v>
      </c>
      <c r="F611" s="83">
        <v>0</v>
      </c>
      <c r="G611" s="1061"/>
    </row>
    <row r="612" spans="1:7" s="1027" customFormat="1" ht="12.75">
      <c r="A612" s="1023" t="s">
        <v>300</v>
      </c>
      <c r="B612" s="83">
        <v>373227</v>
      </c>
      <c r="C612" s="83">
        <v>21000</v>
      </c>
      <c r="D612" s="83">
        <v>708</v>
      </c>
      <c r="E612" s="387">
        <v>0.1896968868811742</v>
      </c>
      <c r="F612" s="83">
        <v>0</v>
      </c>
      <c r="G612" s="1061"/>
    </row>
    <row r="613" spans="1:7" s="1027" customFormat="1" ht="12.75">
      <c r="A613" s="1016" t="s">
        <v>326</v>
      </c>
      <c r="B613" s="83">
        <v>373227</v>
      </c>
      <c r="C613" s="83">
        <v>21000</v>
      </c>
      <c r="D613" s="83">
        <v>708</v>
      </c>
      <c r="E613" s="387">
        <v>0.1896968868811742</v>
      </c>
      <c r="F613" s="83">
        <v>0</v>
      </c>
      <c r="G613" s="1061"/>
    </row>
    <row r="614" spans="1:7" s="105" customFormat="1" ht="12.75">
      <c r="A614" s="1024" t="s">
        <v>777</v>
      </c>
      <c r="B614" s="83">
        <v>368227</v>
      </c>
      <c r="C614" s="83">
        <v>16000</v>
      </c>
      <c r="D614" s="83">
        <v>708</v>
      </c>
      <c r="E614" s="387">
        <v>0.19227270134998248</v>
      </c>
      <c r="F614" s="83">
        <v>0</v>
      </c>
      <c r="G614" s="1062"/>
    </row>
    <row r="615" spans="1:6" s="105" customFormat="1" ht="12.75">
      <c r="A615" s="1024" t="s">
        <v>402</v>
      </c>
      <c r="B615" s="83">
        <v>5000</v>
      </c>
      <c r="C615" s="83">
        <v>5000</v>
      </c>
      <c r="D615" s="83">
        <v>0</v>
      </c>
      <c r="E615" s="387">
        <v>0</v>
      </c>
      <c r="F615" s="83">
        <v>0</v>
      </c>
    </row>
    <row r="616" spans="1:6" s="105" customFormat="1" ht="12.75">
      <c r="A616" s="1026" t="s">
        <v>1041</v>
      </c>
      <c r="B616" s="83">
        <v>5000</v>
      </c>
      <c r="C616" s="83">
        <v>5000</v>
      </c>
      <c r="D616" s="83">
        <v>0</v>
      </c>
      <c r="E616" s="387">
        <v>0</v>
      </c>
      <c r="F616" s="83">
        <v>0</v>
      </c>
    </row>
    <row r="617" spans="1:6" ht="25.5">
      <c r="A617" s="318" t="s">
        <v>634</v>
      </c>
      <c r="B617" s="83"/>
      <c r="C617" s="83"/>
      <c r="D617" s="83"/>
      <c r="E617" s="387"/>
      <c r="F617" s="83"/>
    </row>
    <row r="618" spans="1:7" s="1055" customFormat="1" ht="12.75">
      <c r="A618" s="1014" t="s">
        <v>582</v>
      </c>
      <c r="B618" s="83">
        <v>2024898</v>
      </c>
      <c r="C618" s="83">
        <v>1023073</v>
      </c>
      <c r="D618" s="83">
        <v>1023073</v>
      </c>
      <c r="E618" s="1028">
        <v>50.52466840305042</v>
      </c>
      <c r="F618" s="83">
        <v>-30742</v>
      </c>
      <c r="G618" s="1054"/>
    </row>
    <row r="619" spans="1:7" s="1055" customFormat="1" ht="12.75">
      <c r="A619" s="1015" t="s">
        <v>583</v>
      </c>
      <c r="B619" s="83">
        <v>2024898</v>
      </c>
      <c r="C619" s="83">
        <v>1023073</v>
      </c>
      <c r="D619" s="83">
        <v>1023073</v>
      </c>
      <c r="E619" s="387">
        <v>50.52466840305042</v>
      </c>
      <c r="F619" s="83">
        <v>-30742</v>
      </c>
      <c r="G619" s="1054"/>
    </row>
    <row r="620" spans="1:7" s="1055" customFormat="1" ht="12.75" hidden="1">
      <c r="A620" s="1021" t="s">
        <v>1521</v>
      </c>
      <c r="B620" s="404"/>
      <c r="C620" s="404">
        <v>0</v>
      </c>
      <c r="D620" s="404">
        <v>0</v>
      </c>
      <c r="E620" s="1022">
        <v>0</v>
      </c>
      <c r="F620" s="83">
        <v>0</v>
      </c>
      <c r="G620" s="1054"/>
    </row>
    <row r="621" spans="1:7" s="1055" customFormat="1" ht="12.75">
      <c r="A621" s="1014" t="s">
        <v>300</v>
      </c>
      <c r="B621" s="83">
        <v>2024898</v>
      </c>
      <c r="C621" s="83">
        <v>1023073</v>
      </c>
      <c r="D621" s="83">
        <v>554307</v>
      </c>
      <c r="E621" s="387">
        <v>27.37456405211522</v>
      </c>
      <c r="F621" s="83">
        <v>61232</v>
      </c>
      <c r="G621" s="1054"/>
    </row>
    <row r="622" spans="1:6" ht="12.75">
      <c r="A622" s="1015" t="s">
        <v>311</v>
      </c>
      <c r="B622" s="83">
        <v>2024898</v>
      </c>
      <c r="C622" s="83">
        <v>1023073</v>
      </c>
      <c r="D622" s="83">
        <v>554307</v>
      </c>
      <c r="E622" s="387">
        <v>27.37456405211522</v>
      </c>
      <c r="F622" s="83">
        <v>61232</v>
      </c>
    </row>
    <row r="623" spans="1:6" ht="12.75">
      <c r="A623" s="1017" t="s">
        <v>1021</v>
      </c>
      <c r="B623" s="83">
        <v>2024898</v>
      </c>
      <c r="C623" s="83">
        <v>1023073</v>
      </c>
      <c r="D623" s="83">
        <v>554307</v>
      </c>
      <c r="E623" s="387">
        <v>27.37456405211522</v>
      </c>
      <c r="F623" s="83">
        <v>61232</v>
      </c>
    </row>
    <row r="624" spans="1:6" ht="12.75">
      <c r="A624" s="245" t="s">
        <v>627</v>
      </c>
      <c r="B624" s="83"/>
      <c r="C624" s="83"/>
      <c r="D624" s="83"/>
      <c r="E624" s="387"/>
      <c r="F624" s="83"/>
    </row>
    <row r="625" spans="1:6" ht="12.75">
      <c r="A625" s="1014" t="s">
        <v>582</v>
      </c>
      <c r="B625" s="83">
        <v>720831</v>
      </c>
      <c r="C625" s="83">
        <v>0</v>
      </c>
      <c r="D625" s="83">
        <v>0</v>
      </c>
      <c r="E625" s="387">
        <v>0</v>
      </c>
      <c r="F625" s="83">
        <v>0</v>
      </c>
    </row>
    <row r="626" spans="1:6" ht="12.75">
      <c r="A626" s="1015" t="s">
        <v>583</v>
      </c>
      <c r="B626" s="83">
        <v>720831</v>
      </c>
      <c r="C626" s="83">
        <v>0</v>
      </c>
      <c r="D626" s="83">
        <v>0</v>
      </c>
      <c r="E626" s="387">
        <v>0</v>
      </c>
      <c r="F626" s="83">
        <v>0</v>
      </c>
    </row>
    <row r="627" spans="1:6" ht="12.75">
      <c r="A627" s="1014" t="s">
        <v>300</v>
      </c>
      <c r="B627" s="83">
        <v>720831</v>
      </c>
      <c r="C627" s="83">
        <v>0</v>
      </c>
      <c r="D627" s="83">
        <v>0</v>
      </c>
      <c r="E627" s="387">
        <v>0</v>
      </c>
      <c r="F627" s="83">
        <v>0</v>
      </c>
    </row>
    <row r="628" spans="1:6" ht="12.75">
      <c r="A628" s="1016" t="s">
        <v>326</v>
      </c>
      <c r="B628" s="83">
        <v>669331</v>
      </c>
      <c r="C628" s="83">
        <v>0</v>
      </c>
      <c r="D628" s="83">
        <v>0</v>
      </c>
      <c r="E628" s="387">
        <v>0</v>
      </c>
      <c r="F628" s="83">
        <v>0</v>
      </c>
    </row>
    <row r="629" spans="1:6" ht="12.75">
      <c r="A629" s="1017" t="s">
        <v>777</v>
      </c>
      <c r="B629" s="83">
        <v>608551</v>
      </c>
      <c r="C629" s="83">
        <v>0</v>
      </c>
      <c r="D629" s="83">
        <v>0</v>
      </c>
      <c r="E629" s="387">
        <v>0</v>
      </c>
      <c r="F629" s="83">
        <v>0</v>
      </c>
    </row>
    <row r="630" spans="1:6" ht="12.75">
      <c r="A630" s="1017" t="s">
        <v>402</v>
      </c>
      <c r="B630" s="83">
        <v>60780</v>
      </c>
      <c r="C630" s="83">
        <v>0</v>
      </c>
      <c r="D630" s="83">
        <v>0</v>
      </c>
      <c r="E630" s="387">
        <v>0</v>
      </c>
      <c r="F630" s="83">
        <v>0</v>
      </c>
    </row>
    <row r="631" spans="1:6" ht="12.75">
      <c r="A631" s="1018" t="s">
        <v>620</v>
      </c>
      <c r="B631" s="83">
        <v>60780</v>
      </c>
      <c r="C631" s="83">
        <v>0</v>
      </c>
      <c r="D631" s="83">
        <v>0</v>
      </c>
      <c r="E631" s="387">
        <v>0</v>
      </c>
      <c r="F631" s="83">
        <v>0</v>
      </c>
    </row>
    <row r="632" spans="1:6" ht="12.75">
      <c r="A632" s="1015" t="s">
        <v>311</v>
      </c>
      <c r="B632" s="83">
        <v>51500</v>
      </c>
      <c r="C632" s="83">
        <v>0</v>
      </c>
      <c r="D632" s="83">
        <v>0</v>
      </c>
      <c r="E632" s="387">
        <v>0</v>
      </c>
      <c r="F632" s="83">
        <v>0</v>
      </c>
    </row>
    <row r="633" spans="1:6" ht="12.75">
      <c r="A633" s="1017" t="s">
        <v>1017</v>
      </c>
      <c r="B633" s="83">
        <v>51500</v>
      </c>
      <c r="C633" s="83">
        <v>0</v>
      </c>
      <c r="D633" s="83">
        <v>0</v>
      </c>
      <c r="E633" s="387">
        <v>0</v>
      </c>
      <c r="F633" s="83">
        <v>0</v>
      </c>
    </row>
    <row r="634" spans="1:6" s="1020" customFormat="1" ht="12.75">
      <c r="A634" s="320" t="s">
        <v>639</v>
      </c>
      <c r="B634" s="41"/>
      <c r="C634" s="41"/>
      <c r="D634" s="41"/>
      <c r="E634" s="387"/>
      <c r="F634" s="83"/>
    </row>
    <row r="635" spans="1:6" s="1020" customFormat="1" ht="12.75">
      <c r="A635" s="320" t="s">
        <v>632</v>
      </c>
      <c r="B635" s="83"/>
      <c r="C635" s="83"/>
      <c r="D635" s="83"/>
      <c r="E635" s="387"/>
      <c r="F635" s="83"/>
    </row>
    <row r="636" spans="1:7" s="1040" customFormat="1" ht="12.75">
      <c r="A636" s="1014" t="s">
        <v>582</v>
      </c>
      <c r="B636" s="186">
        <v>2913522</v>
      </c>
      <c r="C636" s="186">
        <v>2263542</v>
      </c>
      <c r="D636" s="186">
        <v>1185285</v>
      </c>
      <c r="E636" s="387">
        <v>40.682205248493055</v>
      </c>
      <c r="F636" s="83">
        <v>150712</v>
      </c>
      <c r="G636" s="1057"/>
    </row>
    <row r="637" spans="1:7" s="1040" customFormat="1" ht="12.75">
      <c r="A637" s="1015" t="s">
        <v>583</v>
      </c>
      <c r="B637" s="186">
        <v>116220</v>
      </c>
      <c r="C637" s="186">
        <v>111405</v>
      </c>
      <c r="D637" s="186">
        <v>111405</v>
      </c>
      <c r="E637" s="387">
        <v>95.85699535363965</v>
      </c>
      <c r="F637" s="83">
        <v>4770</v>
      </c>
      <c r="G637" s="1057"/>
    </row>
    <row r="638" spans="1:7" s="1040" customFormat="1" ht="12.75" hidden="1">
      <c r="A638" s="1021" t="s">
        <v>1522</v>
      </c>
      <c r="B638" s="404">
        <v>0</v>
      </c>
      <c r="C638" s="404">
        <v>0</v>
      </c>
      <c r="D638" s="404">
        <v>19678</v>
      </c>
      <c r="E638" s="1022">
        <v>0</v>
      </c>
      <c r="F638" s="83">
        <v>19678</v>
      </c>
      <c r="G638" s="1057"/>
    </row>
    <row r="639" spans="1:7" s="1040" customFormat="1" ht="12" customHeight="1">
      <c r="A639" s="1015" t="s">
        <v>1521</v>
      </c>
      <c r="B639" s="186">
        <v>280363</v>
      </c>
      <c r="C639" s="186">
        <v>234914</v>
      </c>
      <c r="D639" s="186">
        <v>202176</v>
      </c>
      <c r="E639" s="387">
        <v>0</v>
      </c>
      <c r="F639" s="83">
        <v>44234</v>
      </c>
      <c r="G639" s="1057"/>
    </row>
    <row r="640" spans="1:7" s="1040" customFormat="1" ht="12" customHeight="1">
      <c r="A640" s="1015" t="s">
        <v>584</v>
      </c>
      <c r="B640" s="186">
        <v>529112</v>
      </c>
      <c r="C640" s="186">
        <v>401069</v>
      </c>
      <c r="D640" s="186">
        <v>234867</v>
      </c>
      <c r="E640" s="387">
        <v>0</v>
      </c>
      <c r="F640" s="83">
        <v>72634</v>
      </c>
      <c r="G640" s="1057"/>
    </row>
    <row r="641" spans="1:7" s="1040" customFormat="1" ht="12" customHeight="1">
      <c r="A641" s="1015" t="s">
        <v>600</v>
      </c>
      <c r="B641" s="186">
        <v>1987827</v>
      </c>
      <c r="C641" s="186">
        <v>1516154</v>
      </c>
      <c r="D641" s="186">
        <v>617159</v>
      </c>
      <c r="E641" s="387">
        <v>0</v>
      </c>
      <c r="F641" s="83">
        <v>9396</v>
      </c>
      <c r="G641" s="1057"/>
    </row>
    <row r="642" spans="1:7" s="1040" customFormat="1" ht="12.75">
      <c r="A642" s="1014" t="s">
        <v>300</v>
      </c>
      <c r="B642" s="186">
        <v>3175136</v>
      </c>
      <c r="C642" s="186">
        <v>2525156</v>
      </c>
      <c r="D642" s="186">
        <v>716487</v>
      </c>
      <c r="E642" s="387">
        <v>22.565553097568102</v>
      </c>
      <c r="F642" s="83">
        <v>172125</v>
      </c>
      <c r="G642" s="1057"/>
    </row>
    <row r="643" spans="1:7" s="1020" customFormat="1" ht="12.75">
      <c r="A643" s="1016" t="s">
        <v>326</v>
      </c>
      <c r="B643" s="186">
        <v>1313952</v>
      </c>
      <c r="C643" s="186">
        <v>939493</v>
      </c>
      <c r="D643" s="186">
        <v>472246</v>
      </c>
      <c r="E643" s="387">
        <v>35.94088672950001</v>
      </c>
      <c r="F643" s="83">
        <v>102779</v>
      </c>
      <c r="G643" s="1058"/>
    </row>
    <row r="644" spans="1:6" s="1006" customFormat="1" ht="12.75">
      <c r="A644" s="1017" t="s">
        <v>777</v>
      </c>
      <c r="B644" s="186">
        <v>1313952</v>
      </c>
      <c r="C644" s="186">
        <v>939493</v>
      </c>
      <c r="D644" s="186">
        <v>472246</v>
      </c>
      <c r="E644" s="387">
        <v>35.94088672950001</v>
      </c>
      <c r="F644" s="83">
        <v>102779</v>
      </c>
    </row>
    <row r="645" spans="1:6" s="1006" customFormat="1" ht="12.75">
      <c r="A645" s="1015" t="s">
        <v>311</v>
      </c>
      <c r="B645" s="186">
        <v>1861184</v>
      </c>
      <c r="C645" s="186">
        <v>1585663</v>
      </c>
      <c r="D645" s="186">
        <v>244241</v>
      </c>
      <c r="E645" s="387">
        <v>0</v>
      </c>
      <c r="F645" s="83">
        <v>69346</v>
      </c>
    </row>
    <row r="646" spans="1:6" s="1006" customFormat="1" ht="12.75">
      <c r="A646" s="1017" t="s">
        <v>1017</v>
      </c>
      <c r="B646" s="186">
        <v>1861184</v>
      </c>
      <c r="C646" s="186">
        <v>1585663</v>
      </c>
      <c r="D646" s="186">
        <v>244241</v>
      </c>
      <c r="E646" s="387">
        <v>0</v>
      </c>
      <c r="F646" s="83">
        <v>69346</v>
      </c>
    </row>
    <row r="647" spans="1:6" s="1006" customFormat="1" ht="12.75">
      <c r="A647" s="228" t="s">
        <v>315</v>
      </c>
      <c r="B647" s="186">
        <v>-261614</v>
      </c>
      <c r="C647" s="186">
        <v>-261614</v>
      </c>
      <c r="D647" s="186">
        <v>468798</v>
      </c>
      <c r="E647" s="387" t="s">
        <v>1594</v>
      </c>
      <c r="F647" s="83">
        <v>-21413</v>
      </c>
    </row>
    <row r="648" spans="1:6" s="1006" customFormat="1" ht="25.5">
      <c r="A648" s="187" t="s">
        <v>640</v>
      </c>
      <c r="B648" s="186">
        <v>261614</v>
      </c>
      <c r="C648" s="186">
        <v>261614</v>
      </c>
      <c r="D648" s="186" t="s">
        <v>1594</v>
      </c>
      <c r="E648" s="387" t="s">
        <v>1594</v>
      </c>
      <c r="F648" s="83" t="s">
        <v>1594</v>
      </c>
    </row>
    <row r="649" spans="1:6" s="1020" customFormat="1" ht="12.75">
      <c r="A649" s="318" t="s">
        <v>603</v>
      </c>
      <c r="B649" s="186"/>
      <c r="C649" s="186"/>
      <c r="D649" s="186"/>
      <c r="E649" s="387"/>
      <c r="F649" s="83"/>
    </row>
    <row r="650" spans="1:6" s="1020" customFormat="1" ht="12.75">
      <c r="A650" s="1014" t="s">
        <v>582</v>
      </c>
      <c r="B650" s="186">
        <v>168673</v>
      </c>
      <c r="C650" s="186">
        <v>0</v>
      </c>
      <c r="D650" s="186">
        <v>0</v>
      </c>
      <c r="E650" s="387">
        <v>0</v>
      </c>
      <c r="F650" s="83">
        <v>0</v>
      </c>
    </row>
    <row r="651" spans="1:6" s="1020" customFormat="1" ht="12.75" hidden="1">
      <c r="A651" s="1021" t="s">
        <v>583</v>
      </c>
      <c r="B651" s="404">
        <v>0</v>
      </c>
      <c r="C651" s="404">
        <v>0</v>
      </c>
      <c r="D651" s="404">
        <v>0</v>
      </c>
      <c r="E651" s="1022">
        <v>0</v>
      </c>
      <c r="F651" s="83">
        <v>0</v>
      </c>
    </row>
    <row r="652" spans="1:6" s="1020" customFormat="1" ht="12.75">
      <c r="A652" s="1016" t="s">
        <v>1522</v>
      </c>
      <c r="B652" s="186">
        <v>168673</v>
      </c>
      <c r="C652" s="186">
        <v>0</v>
      </c>
      <c r="D652" s="186">
        <v>0</v>
      </c>
      <c r="E652" s="387">
        <v>0</v>
      </c>
      <c r="F652" s="83">
        <v>0</v>
      </c>
    </row>
    <row r="653" spans="1:6" s="1020" customFormat="1" ht="12.75" hidden="1">
      <c r="A653" s="1021" t="s">
        <v>1521</v>
      </c>
      <c r="B653" s="404">
        <v>0</v>
      </c>
      <c r="C653" s="404">
        <v>0</v>
      </c>
      <c r="D653" s="404">
        <v>0</v>
      </c>
      <c r="E653" s="1022">
        <v>0</v>
      </c>
      <c r="F653" s="83">
        <v>0</v>
      </c>
    </row>
    <row r="654" spans="1:6" s="1020" customFormat="1" ht="12.75">
      <c r="A654" s="1023" t="s">
        <v>300</v>
      </c>
      <c r="B654" s="186">
        <v>168673</v>
      </c>
      <c r="C654" s="186">
        <v>0</v>
      </c>
      <c r="D654" s="186">
        <v>0</v>
      </c>
      <c r="E654" s="387">
        <v>0</v>
      </c>
      <c r="F654" s="83">
        <v>0</v>
      </c>
    </row>
    <row r="655" spans="1:6" s="1020" customFormat="1" ht="12.75">
      <c r="A655" s="1016" t="s">
        <v>326</v>
      </c>
      <c r="B655" s="186">
        <v>168673</v>
      </c>
      <c r="C655" s="186">
        <v>0</v>
      </c>
      <c r="D655" s="186">
        <v>0</v>
      </c>
      <c r="E655" s="387">
        <v>0</v>
      </c>
      <c r="F655" s="83">
        <v>0</v>
      </c>
    </row>
    <row r="656" spans="1:6" s="1020" customFormat="1" ht="12.75">
      <c r="A656" s="1024" t="s">
        <v>777</v>
      </c>
      <c r="B656" s="186">
        <v>168673</v>
      </c>
      <c r="C656" s="186">
        <v>0</v>
      </c>
      <c r="D656" s="186">
        <v>0</v>
      </c>
      <c r="E656" s="387">
        <v>0</v>
      </c>
      <c r="F656" s="83">
        <v>0</v>
      </c>
    </row>
    <row r="657" spans="1:6" s="1006" customFormat="1" ht="12.75">
      <c r="A657" s="320" t="s">
        <v>609</v>
      </c>
      <c r="B657" s="83"/>
      <c r="C657" s="83"/>
      <c r="D657" s="83"/>
      <c r="E657" s="387"/>
      <c r="F657" s="83"/>
    </row>
    <row r="658" spans="1:6" s="1006" customFormat="1" ht="12.75">
      <c r="A658" s="1014" t="s">
        <v>582</v>
      </c>
      <c r="B658" s="186">
        <v>7975679</v>
      </c>
      <c r="C658" s="186">
        <v>6226198</v>
      </c>
      <c r="D658" s="186">
        <v>6226198</v>
      </c>
      <c r="E658" s="387">
        <v>78.06480175543675</v>
      </c>
      <c r="F658" s="83">
        <v>966550</v>
      </c>
    </row>
    <row r="659" spans="1:7" s="1033" customFormat="1" ht="12.75">
      <c r="A659" s="1016" t="s">
        <v>583</v>
      </c>
      <c r="B659" s="83">
        <v>7975679</v>
      </c>
      <c r="C659" s="83">
        <v>6226198</v>
      </c>
      <c r="D659" s="83">
        <v>6226198</v>
      </c>
      <c r="E659" s="387">
        <v>78.06480175543675</v>
      </c>
      <c r="F659" s="83">
        <v>966550</v>
      </c>
      <c r="G659" s="1059"/>
    </row>
    <row r="660" spans="1:7" s="1033" customFormat="1" ht="12.75" hidden="1">
      <c r="A660" s="1021" t="s">
        <v>1521</v>
      </c>
      <c r="B660" s="404">
        <v>0</v>
      </c>
      <c r="C660" s="404">
        <v>0</v>
      </c>
      <c r="D660" s="404">
        <v>0</v>
      </c>
      <c r="E660" s="1022">
        <v>0</v>
      </c>
      <c r="F660" s="83">
        <v>0</v>
      </c>
      <c r="G660" s="1059"/>
    </row>
    <row r="661" spans="1:7" s="1033" customFormat="1" ht="12.75">
      <c r="A661" s="1023" t="s">
        <v>300</v>
      </c>
      <c r="B661" s="83">
        <v>7975679</v>
      </c>
      <c r="C661" s="83">
        <v>6226198</v>
      </c>
      <c r="D661" s="83">
        <v>1844768</v>
      </c>
      <c r="E661" s="387">
        <v>23.129917841477823</v>
      </c>
      <c r="F661" s="83">
        <v>574857</v>
      </c>
      <c r="G661" s="1059"/>
    </row>
    <row r="662" spans="1:6" s="1006" customFormat="1" ht="12.75">
      <c r="A662" s="1016" t="s">
        <v>326</v>
      </c>
      <c r="B662" s="83">
        <v>1436015</v>
      </c>
      <c r="C662" s="83">
        <v>720634</v>
      </c>
      <c r="D662" s="83">
        <v>391147</v>
      </c>
      <c r="E662" s="387">
        <v>27.238364501763563</v>
      </c>
      <c r="F662" s="83">
        <v>110912</v>
      </c>
    </row>
    <row r="663" spans="1:6" s="1006" customFormat="1" ht="12.75">
      <c r="A663" s="1024" t="s">
        <v>777</v>
      </c>
      <c r="B663" s="83">
        <v>1366015</v>
      </c>
      <c r="C663" s="83">
        <v>720634</v>
      </c>
      <c r="D663" s="83">
        <v>391147</v>
      </c>
      <c r="E663" s="387">
        <v>28.634165803450184</v>
      </c>
      <c r="F663" s="83">
        <v>110912</v>
      </c>
    </row>
    <row r="664" spans="1:6" s="1006" customFormat="1" ht="12.75">
      <c r="A664" s="1024" t="s">
        <v>402</v>
      </c>
      <c r="B664" s="83">
        <v>70000</v>
      </c>
      <c r="C664" s="83">
        <v>0</v>
      </c>
      <c r="D664" s="83">
        <v>0</v>
      </c>
      <c r="E664" s="387">
        <v>0</v>
      </c>
      <c r="F664" s="83">
        <v>0</v>
      </c>
    </row>
    <row r="665" spans="1:6" s="1006" customFormat="1" ht="12.75">
      <c r="A665" s="1026" t="s">
        <v>1053</v>
      </c>
      <c r="B665" s="83">
        <v>70000</v>
      </c>
      <c r="C665" s="83">
        <v>0</v>
      </c>
      <c r="D665" s="83">
        <v>0</v>
      </c>
      <c r="E665" s="387">
        <v>0</v>
      </c>
      <c r="F665" s="83">
        <v>0</v>
      </c>
    </row>
    <row r="666" spans="1:7" s="1033" customFormat="1" ht="12.75">
      <c r="A666" s="1016" t="s">
        <v>311</v>
      </c>
      <c r="B666" s="83">
        <v>6539664</v>
      </c>
      <c r="C666" s="83">
        <v>5505564</v>
      </c>
      <c r="D666" s="83">
        <v>1453621</v>
      </c>
      <c r="E666" s="387">
        <v>22.227762771909994</v>
      </c>
      <c r="F666" s="83">
        <v>463945</v>
      </c>
      <c r="G666" s="1059"/>
    </row>
    <row r="667" spans="1:7" s="1033" customFormat="1" ht="12.75">
      <c r="A667" s="1024" t="s">
        <v>1017</v>
      </c>
      <c r="B667" s="83">
        <v>6539664</v>
      </c>
      <c r="C667" s="83">
        <v>5505564</v>
      </c>
      <c r="D667" s="83">
        <v>1453621</v>
      </c>
      <c r="E667" s="387">
        <v>22.227762771909994</v>
      </c>
      <c r="F667" s="83">
        <v>463945</v>
      </c>
      <c r="G667" s="1059"/>
    </row>
    <row r="668" spans="1:7" s="1033" customFormat="1" ht="12.75">
      <c r="A668" s="320" t="s">
        <v>612</v>
      </c>
      <c r="B668" s="83"/>
      <c r="C668" s="83"/>
      <c r="D668" s="83"/>
      <c r="E668" s="387"/>
      <c r="F668" s="83"/>
      <c r="G668" s="1059"/>
    </row>
    <row r="669" spans="1:7" s="1033" customFormat="1" ht="12.75">
      <c r="A669" s="1014" t="s">
        <v>582</v>
      </c>
      <c r="B669" s="83">
        <v>17863180</v>
      </c>
      <c r="C669" s="83">
        <v>8367106</v>
      </c>
      <c r="D669" s="83">
        <v>8367175</v>
      </c>
      <c r="E669" s="387">
        <v>46.84034421642731</v>
      </c>
      <c r="F669" s="83">
        <v>1660056</v>
      </c>
      <c r="G669" s="1059"/>
    </row>
    <row r="670" spans="1:7" s="1033" customFormat="1" ht="12.75">
      <c r="A670" s="1016" t="s">
        <v>583</v>
      </c>
      <c r="B670" s="83">
        <v>17863180</v>
      </c>
      <c r="C670" s="83">
        <v>8367106</v>
      </c>
      <c r="D670" s="83">
        <v>8367106</v>
      </c>
      <c r="E670" s="387">
        <v>46.839957947017275</v>
      </c>
      <c r="F670" s="83">
        <v>1659987</v>
      </c>
      <c r="G670" s="1059"/>
    </row>
    <row r="671" spans="1:6" s="1033" customFormat="1" ht="12.75" hidden="1">
      <c r="A671" s="1021" t="s">
        <v>1521</v>
      </c>
      <c r="B671" s="404">
        <v>0</v>
      </c>
      <c r="C671" s="404">
        <v>0</v>
      </c>
      <c r="D671" s="404">
        <v>69</v>
      </c>
      <c r="E671" s="1022">
        <v>0</v>
      </c>
      <c r="F671" s="404">
        <v>69</v>
      </c>
    </row>
    <row r="672" spans="1:6" s="1006" customFormat="1" ht="12.75">
      <c r="A672" s="1023" t="s">
        <v>300</v>
      </c>
      <c r="B672" s="83">
        <v>17863180</v>
      </c>
      <c r="C672" s="83">
        <v>8367106</v>
      </c>
      <c r="D672" s="83">
        <v>4156563</v>
      </c>
      <c r="E672" s="387">
        <v>0</v>
      </c>
      <c r="F672" s="83">
        <v>1036337</v>
      </c>
    </row>
    <row r="673" spans="1:6" s="1006" customFormat="1" ht="12.75">
      <c r="A673" s="1016" t="s">
        <v>326</v>
      </c>
      <c r="B673" s="83">
        <v>14226274</v>
      </c>
      <c r="C673" s="83">
        <v>6773249</v>
      </c>
      <c r="D673" s="83">
        <v>3554426</v>
      </c>
      <c r="E673" s="387">
        <v>0</v>
      </c>
      <c r="F673" s="83">
        <v>794950</v>
      </c>
    </row>
    <row r="674" spans="1:6" s="1006" customFormat="1" ht="12.75">
      <c r="A674" s="1024" t="s">
        <v>777</v>
      </c>
      <c r="B674" s="83">
        <v>11669476</v>
      </c>
      <c r="C674" s="83">
        <v>5551636</v>
      </c>
      <c r="D674" s="83">
        <v>2635723</v>
      </c>
      <c r="E674" s="387">
        <v>22.586472605967913</v>
      </c>
      <c r="F674" s="83">
        <v>583814</v>
      </c>
    </row>
    <row r="675" spans="1:6" s="1006" customFormat="1" ht="12.75">
      <c r="A675" s="1024" t="s">
        <v>402</v>
      </c>
      <c r="B675" s="83">
        <v>2556798</v>
      </c>
      <c r="C675" s="83">
        <v>1221613</v>
      </c>
      <c r="D675" s="83">
        <v>918703</v>
      </c>
      <c r="E675" s="387">
        <v>35.93177873261791</v>
      </c>
      <c r="F675" s="83">
        <v>211136</v>
      </c>
    </row>
    <row r="676" spans="1:6" s="1006" customFormat="1" ht="12.75">
      <c r="A676" s="1026" t="s">
        <v>1041</v>
      </c>
      <c r="B676" s="83">
        <v>252704</v>
      </c>
      <c r="C676" s="83">
        <v>195085</v>
      </c>
      <c r="D676" s="83">
        <v>139986</v>
      </c>
      <c r="E676" s="387">
        <v>0</v>
      </c>
      <c r="F676" s="83">
        <v>24077</v>
      </c>
    </row>
    <row r="677" spans="1:6" s="1006" customFormat="1" ht="12.75">
      <c r="A677" s="1026" t="s">
        <v>1043</v>
      </c>
      <c r="B677" s="83">
        <v>952473</v>
      </c>
      <c r="C677" s="83">
        <v>427451</v>
      </c>
      <c r="D677" s="83">
        <v>407503</v>
      </c>
      <c r="E677" s="387">
        <v>42.78367995733212</v>
      </c>
      <c r="F677" s="83">
        <v>69227</v>
      </c>
    </row>
    <row r="678" spans="1:6" s="1006" customFormat="1" ht="12.75">
      <c r="A678" s="1026" t="s">
        <v>1053</v>
      </c>
      <c r="B678" s="83">
        <v>1351621</v>
      </c>
      <c r="C678" s="83">
        <v>599077</v>
      </c>
      <c r="D678" s="83">
        <v>371214</v>
      </c>
      <c r="E678" s="387">
        <v>27.46435576245116</v>
      </c>
      <c r="F678" s="83">
        <v>117832</v>
      </c>
    </row>
    <row r="679" spans="1:6" s="1006" customFormat="1" ht="12.75">
      <c r="A679" s="1016" t="s">
        <v>311</v>
      </c>
      <c r="B679" s="83">
        <v>3636906</v>
      </c>
      <c r="C679" s="83">
        <v>1593857</v>
      </c>
      <c r="D679" s="83">
        <v>602137</v>
      </c>
      <c r="E679" s="387">
        <v>16.556298128134188</v>
      </c>
      <c r="F679" s="83">
        <v>241387</v>
      </c>
    </row>
    <row r="680" spans="1:6" s="1006" customFormat="1" ht="12.75">
      <c r="A680" s="1024" t="s">
        <v>1017</v>
      </c>
      <c r="B680" s="83">
        <v>3636906</v>
      </c>
      <c r="C680" s="83">
        <v>1593857</v>
      </c>
      <c r="D680" s="83">
        <v>602137</v>
      </c>
      <c r="E680" s="387">
        <v>16.556298128134188</v>
      </c>
      <c r="F680" s="83">
        <v>241387</v>
      </c>
    </row>
    <row r="681" spans="1:6" s="1006" customFormat="1" ht="12.75">
      <c r="A681" s="320" t="s">
        <v>622</v>
      </c>
      <c r="B681" s="83"/>
      <c r="C681" s="83"/>
      <c r="D681" s="83"/>
      <c r="E681" s="387"/>
      <c r="F681" s="83"/>
    </row>
    <row r="682" spans="1:7" s="1033" customFormat="1" ht="12.75">
      <c r="A682" s="1014" t="s">
        <v>582</v>
      </c>
      <c r="B682" s="83">
        <v>7995780</v>
      </c>
      <c r="C682" s="83">
        <v>4536657</v>
      </c>
      <c r="D682" s="83">
        <v>4942978</v>
      </c>
      <c r="E682" s="387">
        <v>61.819834962942956</v>
      </c>
      <c r="F682" s="83">
        <v>1393376</v>
      </c>
      <c r="G682" s="1059"/>
    </row>
    <row r="683" spans="1:7" s="1033" customFormat="1" ht="12.75">
      <c r="A683" s="1016" t="s">
        <v>583</v>
      </c>
      <c r="B683" s="83">
        <v>996860</v>
      </c>
      <c r="C683" s="83">
        <v>576389</v>
      </c>
      <c r="D683" s="83">
        <v>576389</v>
      </c>
      <c r="E683" s="387">
        <v>57.82045623257027</v>
      </c>
      <c r="F683" s="83">
        <v>55584</v>
      </c>
      <c r="G683" s="1059"/>
    </row>
    <row r="684" spans="1:7" s="1033" customFormat="1" ht="12.75">
      <c r="A684" s="1015" t="s">
        <v>1521</v>
      </c>
      <c r="B684" s="186">
        <v>5000</v>
      </c>
      <c r="C684" s="186">
        <v>2000</v>
      </c>
      <c r="D684" s="186">
        <v>6725</v>
      </c>
      <c r="E684" s="387">
        <v>134.5</v>
      </c>
      <c r="F684" s="83">
        <v>0</v>
      </c>
      <c r="G684" s="1059"/>
    </row>
    <row r="685" spans="1:7" s="1033" customFormat="1" ht="12.75">
      <c r="A685" s="1016" t="s">
        <v>1522</v>
      </c>
      <c r="B685" s="83">
        <v>6993920</v>
      </c>
      <c r="C685" s="83">
        <v>3958268</v>
      </c>
      <c r="D685" s="83">
        <v>4359864</v>
      </c>
      <c r="E685" s="387">
        <v>62.33791636163982</v>
      </c>
      <c r="F685" s="83">
        <v>1337792</v>
      </c>
      <c r="G685" s="1059"/>
    </row>
    <row r="686" spans="1:7" s="1033" customFormat="1" ht="12.75">
      <c r="A686" s="1023" t="s">
        <v>641</v>
      </c>
      <c r="B686" s="83">
        <v>8026952</v>
      </c>
      <c r="C686" s="83">
        <v>4567829</v>
      </c>
      <c r="D686" s="83">
        <v>2048523</v>
      </c>
      <c r="E686" s="387">
        <v>25.52055873761298</v>
      </c>
      <c r="F686" s="83">
        <v>387406</v>
      </c>
      <c r="G686" s="1059"/>
    </row>
    <row r="687" spans="1:7" s="1006" customFormat="1" ht="12.75">
      <c r="A687" s="1016" t="s">
        <v>326</v>
      </c>
      <c r="B687" s="83">
        <v>7993852</v>
      </c>
      <c r="C687" s="83">
        <v>4536729</v>
      </c>
      <c r="D687" s="83">
        <v>2037572</v>
      </c>
      <c r="E687" s="387">
        <v>25.489238479771704</v>
      </c>
      <c r="F687" s="83">
        <v>384828</v>
      </c>
      <c r="G687" s="1060"/>
    </row>
    <row r="688" spans="1:7" s="1006" customFormat="1" ht="12.75">
      <c r="A688" s="1024" t="s">
        <v>777</v>
      </c>
      <c r="B688" s="83">
        <v>1093852</v>
      </c>
      <c r="C688" s="83">
        <v>579532</v>
      </c>
      <c r="D688" s="83">
        <v>395548</v>
      </c>
      <c r="E688" s="387">
        <v>36.16101629836578</v>
      </c>
      <c r="F688" s="83">
        <v>67945</v>
      </c>
      <c r="G688" s="1060"/>
    </row>
    <row r="689" spans="1:6" s="1006" customFormat="1" ht="12" customHeight="1">
      <c r="A689" s="1023" t="s">
        <v>642</v>
      </c>
      <c r="B689" s="186">
        <v>6900000</v>
      </c>
      <c r="C689" s="186">
        <v>3957197</v>
      </c>
      <c r="D689" s="186">
        <v>1642024</v>
      </c>
      <c r="E689" s="387">
        <v>23.79744927536232</v>
      </c>
      <c r="F689" s="83">
        <v>316883</v>
      </c>
    </row>
    <row r="690" spans="1:6" s="1006" customFormat="1" ht="12.75">
      <c r="A690" s="1026" t="s">
        <v>1041</v>
      </c>
      <c r="B690" s="186">
        <v>6690000</v>
      </c>
      <c r="C690" s="186">
        <v>3777657</v>
      </c>
      <c r="D690" s="186">
        <v>1547682</v>
      </c>
      <c r="E690" s="387">
        <v>23.134260089686098</v>
      </c>
      <c r="F690" s="83">
        <v>268422</v>
      </c>
    </row>
    <row r="691" spans="1:6" s="1006" customFormat="1" ht="12.75">
      <c r="A691" s="1026" t="s">
        <v>1043</v>
      </c>
      <c r="B691" s="83">
        <v>210000</v>
      </c>
      <c r="C691" s="83">
        <v>179540</v>
      </c>
      <c r="D691" s="83">
        <v>94342</v>
      </c>
      <c r="E691" s="387">
        <v>44.92476190476191</v>
      </c>
      <c r="F691" s="83">
        <v>48461</v>
      </c>
    </row>
    <row r="692" spans="1:6" s="1006" customFormat="1" ht="12.75">
      <c r="A692" s="1016" t="s">
        <v>311</v>
      </c>
      <c r="B692" s="186">
        <v>33100</v>
      </c>
      <c r="C692" s="186">
        <v>31100</v>
      </c>
      <c r="D692" s="186">
        <v>10951</v>
      </c>
      <c r="E692" s="387">
        <v>33.08459214501511</v>
      </c>
      <c r="F692" s="83">
        <v>2578</v>
      </c>
    </row>
    <row r="693" spans="1:7" s="1033" customFormat="1" ht="12.75">
      <c r="A693" s="1024" t="s">
        <v>1017</v>
      </c>
      <c r="B693" s="83">
        <v>33100</v>
      </c>
      <c r="C693" s="83">
        <v>31100</v>
      </c>
      <c r="D693" s="83">
        <v>10951</v>
      </c>
      <c r="E693" s="387">
        <v>33.08459214501511</v>
      </c>
      <c r="F693" s="83">
        <v>2578</v>
      </c>
      <c r="G693" s="1059"/>
    </row>
    <row r="694" spans="1:6" s="1033" customFormat="1" ht="12.75">
      <c r="A694" s="245" t="s">
        <v>627</v>
      </c>
      <c r="B694" s="83"/>
      <c r="C694" s="83"/>
      <c r="D694" s="83"/>
      <c r="E694" s="387"/>
      <c r="F694" s="83"/>
    </row>
    <row r="695" spans="1:6" s="1033" customFormat="1" ht="12.75">
      <c r="A695" s="1014" t="s">
        <v>582</v>
      </c>
      <c r="B695" s="83">
        <v>3627617</v>
      </c>
      <c r="C695" s="83">
        <v>358310</v>
      </c>
      <c r="D695" s="83">
        <v>358310</v>
      </c>
      <c r="E695" s="387">
        <v>9.877283075914574</v>
      </c>
      <c r="F695" s="83">
        <v>45733</v>
      </c>
    </row>
    <row r="696" spans="1:6" s="1033" customFormat="1" ht="12.75">
      <c r="A696" s="1015" t="s">
        <v>583</v>
      </c>
      <c r="B696" s="83">
        <v>3623017</v>
      </c>
      <c r="C696" s="83">
        <v>358310</v>
      </c>
      <c r="D696" s="83">
        <v>358310</v>
      </c>
      <c r="E696" s="387">
        <v>9.889823867787536</v>
      </c>
      <c r="F696" s="83">
        <v>45733</v>
      </c>
    </row>
    <row r="697" spans="1:6" s="1033" customFormat="1" ht="12.75">
      <c r="A697" s="1015" t="s">
        <v>1521</v>
      </c>
      <c r="B697" s="186">
        <v>4600</v>
      </c>
      <c r="C697" s="186">
        <v>0</v>
      </c>
      <c r="D697" s="186">
        <v>0</v>
      </c>
      <c r="E697" s="387">
        <v>0</v>
      </c>
      <c r="F697" s="83">
        <v>0</v>
      </c>
    </row>
    <row r="698" spans="1:6" s="1033" customFormat="1" ht="12.75">
      <c r="A698" s="1014" t="s">
        <v>300</v>
      </c>
      <c r="B698" s="83">
        <v>6099338</v>
      </c>
      <c r="C698" s="83">
        <v>358310</v>
      </c>
      <c r="D698" s="83">
        <v>247745</v>
      </c>
      <c r="E698" s="387">
        <v>4.061834251520411</v>
      </c>
      <c r="F698" s="83">
        <v>28835</v>
      </c>
    </row>
    <row r="699" spans="1:6" s="1033" customFormat="1" ht="12.75">
      <c r="A699" s="1016" t="s">
        <v>326</v>
      </c>
      <c r="B699" s="83">
        <v>6094738</v>
      </c>
      <c r="C699" s="83">
        <v>358310</v>
      </c>
      <c r="D699" s="83">
        <v>247745</v>
      </c>
      <c r="E699" s="387">
        <v>4.064899918585508</v>
      </c>
      <c r="F699" s="83">
        <v>28835</v>
      </c>
    </row>
    <row r="700" spans="1:6" s="1033" customFormat="1" ht="12.75">
      <c r="A700" s="1024" t="s">
        <v>777</v>
      </c>
      <c r="B700" s="83">
        <v>3719433</v>
      </c>
      <c r="C700" s="83">
        <v>283965</v>
      </c>
      <c r="D700" s="83">
        <v>176697</v>
      </c>
      <c r="E700" s="387">
        <v>4.7506434448476424</v>
      </c>
      <c r="F700" s="83">
        <v>21094</v>
      </c>
    </row>
    <row r="701" spans="1:6" s="1033" customFormat="1" ht="12.75">
      <c r="A701" s="1024" t="s">
        <v>304</v>
      </c>
      <c r="B701" s="83">
        <v>2271777</v>
      </c>
      <c r="C701" s="83">
        <v>0</v>
      </c>
      <c r="D701" s="83">
        <v>0</v>
      </c>
      <c r="E701" s="387">
        <v>0</v>
      </c>
      <c r="F701" s="83">
        <v>0</v>
      </c>
    </row>
    <row r="702" spans="1:6" s="1033" customFormat="1" ht="12.75">
      <c r="A702" s="1024" t="s">
        <v>402</v>
      </c>
      <c r="B702" s="83">
        <v>103528</v>
      </c>
      <c r="C702" s="83">
        <v>74345</v>
      </c>
      <c r="D702" s="83">
        <v>71048</v>
      </c>
      <c r="E702" s="387">
        <v>68.62684491152152</v>
      </c>
      <c r="F702" s="83">
        <v>7741</v>
      </c>
    </row>
    <row r="703" spans="1:6" s="1033" customFormat="1" ht="12.75">
      <c r="A703" s="1026" t="s">
        <v>615</v>
      </c>
      <c r="B703" s="83">
        <v>61598</v>
      </c>
      <c r="C703" s="83">
        <v>41238</v>
      </c>
      <c r="D703" s="83">
        <v>39115</v>
      </c>
      <c r="E703" s="387">
        <v>63.500438325919674</v>
      </c>
      <c r="F703" s="83">
        <v>2233</v>
      </c>
    </row>
    <row r="704" spans="1:6" s="1033" customFormat="1" ht="12.75">
      <c r="A704" s="1026" t="s">
        <v>620</v>
      </c>
      <c r="B704" s="83">
        <v>41930</v>
      </c>
      <c r="C704" s="83">
        <v>33107</v>
      </c>
      <c r="D704" s="83">
        <v>31933</v>
      </c>
      <c r="E704" s="387">
        <v>76.15788218459338</v>
      </c>
      <c r="F704" s="83">
        <v>5508</v>
      </c>
    </row>
    <row r="705" spans="1:6" s="1033" customFormat="1" ht="12.75">
      <c r="A705" s="1016" t="s">
        <v>311</v>
      </c>
      <c r="B705" s="83">
        <v>4600</v>
      </c>
      <c r="C705" s="83">
        <v>0</v>
      </c>
      <c r="D705" s="83">
        <v>0</v>
      </c>
      <c r="E705" s="387">
        <v>0</v>
      </c>
      <c r="F705" s="83">
        <v>0</v>
      </c>
    </row>
    <row r="706" spans="1:6" s="1033" customFormat="1" ht="12.75">
      <c r="A706" s="1016" t="s">
        <v>1017</v>
      </c>
      <c r="B706" s="83">
        <v>4600</v>
      </c>
      <c r="C706" s="83">
        <v>0</v>
      </c>
      <c r="D706" s="83">
        <v>0</v>
      </c>
      <c r="E706" s="387">
        <v>0</v>
      </c>
      <c r="F706" s="83">
        <v>0</v>
      </c>
    </row>
    <row r="707" spans="1:6" s="1033" customFormat="1" ht="12.75">
      <c r="A707" s="1023" t="s">
        <v>335</v>
      </c>
      <c r="B707" s="83">
        <v>-2471721</v>
      </c>
      <c r="C707" s="83">
        <v>-2471721</v>
      </c>
      <c r="D707" s="83">
        <v>-1236576</v>
      </c>
      <c r="E707" s="387">
        <v>50.02894744188361</v>
      </c>
      <c r="F707" s="83">
        <v>-255499</v>
      </c>
    </row>
    <row r="708" spans="1:6" s="1033" customFormat="1" ht="12.75">
      <c r="A708" s="1023" t="s">
        <v>340</v>
      </c>
      <c r="B708" s="83">
        <v>2471721</v>
      </c>
      <c r="C708" s="83">
        <v>2471721</v>
      </c>
      <c r="D708" s="83">
        <v>1236576</v>
      </c>
      <c r="E708" s="387">
        <v>50.02894744188361</v>
      </c>
      <c r="F708" s="83">
        <v>255499</v>
      </c>
    </row>
    <row r="709" spans="1:6" s="1020" customFormat="1" ht="12.75">
      <c r="A709" s="320" t="s">
        <v>643</v>
      </c>
      <c r="B709" s="41"/>
      <c r="C709" s="41"/>
      <c r="D709" s="41"/>
      <c r="E709" s="387"/>
      <c r="F709" s="83"/>
    </row>
    <row r="710" spans="1:6" s="1020" customFormat="1" ht="12.75">
      <c r="A710" s="320" t="s">
        <v>632</v>
      </c>
      <c r="B710" s="83"/>
      <c r="C710" s="83"/>
      <c r="D710" s="83"/>
      <c r="E710" s="387"/>
      <c r="F710" s="83"/>
    </row>
    <row r="711" spans="1:7" s="1040" customFormat="1" ht="12.75">
      <c r="A711" s="1014" t="s">
        <v>582</v>
      </c>
      <c r="B711" s="186">
        <v>2136197</v>
      </c>
      <c r="C711" s="186">
        <v>1417440</v>
      </c>
      <c r="D711" s="186">
        <v>794399</v>
      </c>
      <c r="E711" s="387">
        <v>37.18753467025747</v>
      </c>
      <c r="F711" s="83">
        <v>703</v>
      </c>
      <c r="G711" s="1057"/>
    </row>
    <row r="712" spans="1:7" s="1040" customFormat="1" ht="12.75">
      <c r="A712" s="1015" t="s">
        <v>583</v>
      </c>
      <c r="B712" s="186">
        <v>439263</v>
      </c>
      <c r="C712" s="186">
        <v>312733</v>
      </c>
      <c r="D712" s="186">
        <v>312733</v>
      </c>
      <c r="E712" s="387">
        <v>71.1949333315121</v>
      </c>
      <c r="F712" s="83">
        <v>0</v>
      </c>
      <c r="G712" s="1057"/>
    </row>
    <row r="713" spans="1:7" s="1055" customFormat="1" ht="12.75">
      <c r="A713" s="1015" t="s">
        <v>1521</v>
      </c>
      <c r="B713" s="186">
        <v>3081</v>
      </c>
      <c r="C713" s="186">
        <v>3081</v>
      </c>
      <c r="D713" s="186">
        <v>3081</v>
      </c>
      <c r="E713" s="387">
        <v>100</v>
      </c>
      <c r="F713" s="83">
        <v>0</v>
      </c>
      <c r="G713" s="1054"/>
    </row>
    <row r="714" spans="1:7" s="1040" customFormat="1" ht="12.75">
      <c r="A714" s="1015" t="s">
        <v>1522</v>
      </c>
      <c r="B714" s="186">
        <v>1693853</v>
      </c>
      <c r="C714" s="186">
        <v>1101626</v>
      </c>
      <c r="D714" s="186">
        <v>478585</v>
      </c>
      <c r="E714" s="387">
        <v>28.254222769036037</v>
      </c>
      <c r="F714" s="83">
        <v>703</v>
      </c>
      <c r="G714" s="1057"/>
    </row>
    <row r="715" spans="1:7" s="1040" customFormat="1" ht="12.75">
      <c r="A715" s="1014" t="s">
        <v>300</v>
      </c>
      <c r="B715" s="186">
        <v>2136197</v>
      </c>
      <c r="C715" s="186">
        <v>1417440</v>
      </c>
      <c r="D715" s="186">
        <v>538172</v>
      </c>
      <c r="E715" s="387">
        <v>25.192994840831627</v>
      </c>
      <c r="F715" s="83">
        <v>419</v>
      </c>
      <c r="G715" s="1057"/>
    </row>
    <row r="716" spans="1:7" s="1020" customFormat="1" ht="12.75">
      <c r="A716" s="1016" t="s">
        <v>326</v>
      </c>
      <c r="B716" s="186">
        <v>320878</v>
      </c>
      <c r="C716" s="186">
        <v>241187</v>
      </c>
      <c r="D716" s="186">
        <v>43069</v>
      </c>
      <c r="E716" s="387">
        <v>13.422235242054612</v>
      </c>
      <c r="F716" s="83">
        <v>419</v>
      </c>
      <c r="G716" s="1058"/>
    </row>
    <row r="717" spans="1:7" s="1020" customFormat="1" ht="12.75">
      <c r="A717" s="1017" t="s">
        <v>777</v>
      </c>
      <c r="B717" s="186">
        <v>320878</v>
      </c>
      <c r="C717" s="186">
        <v>241187</v>
      </c>
      <c r="D717" s="186">
        <v>43069</v>
      </c>
      <c r="E717" s="387">
        <v>13.422235242054612</v>
      </c>
      <c r="F717" s="83">
        <v>419</v>
      </c>
      <c r="G717" s="1058"/>
    </row>
    <row r="718" spans="1:6" s="1020" customFormat="1" ht="12.75">
      <c r="A718" s="1015" t="s">
        <v>311</v>
      </c>
      <c r="B718" s="186">
        <v>1815319</v>
      </c>
      <c r="C718" s="186">
        <v>1176253</v>
      </c>
      <c r="D718" s="186">
        <v>495103</v>
      </c>
      <c r="E718" s="387">
        <v>27.27360866051642</v>
      </c>
      <c r="F718" s="83">
        <v>0</v>
      </c>
    </row>
    <row r="719" spans="1:6" s="1020" customFormat="1" ht="12.75">
      <c r="A719" s="1014" t="s">
        <v>590</v>
      </c>
      <c r="B719" s="186">
        <v>1723117</v>
      </c>
      <c r="C719" s="186">
        <v>1176253</v>
      </c>
      <c r="D719" s="186">
        <v>495103</v>
      </c>
      <c r="E719" s="387">
        <v>28.732987951485594</v>
      </c>
      <c r="F719" s="83">
        <v>0</v>
      </c>
    </row>
    <row r="720" spans="1:6" s="1020" customFormat="1" ht="12.75">
      <c r="A720" s="1017" t="s">
        <v>1021</v>
      </c>
      <c r="B720" s="186">
        <v>92202</v>
      </c>
      <c r="C720" s="186">
        <v>0</v>
      </c>
      <c r="D720" s="186">
        <v>0</v>
      </c>
      <c r="E720" s="387">
        <v>0</v>
      </c>
      <c r="F720" s="83">
        <v>0</v>
      </c>
    </row>
    <row r="721" spans="1:6" ht="12.75">
      <c r="A721" s="245" t="s">
        <v>603</v>
      </c>
      <c r="B721" s="83"/>
      <c r="C721" s="83"/>
      <c r="D721" s="83"/>
      <c r="E721" s="387"/>
      <c r="F721" s="83"/>
    </row>
    <row r="722" spans="1:6" ht="12.75">
      <c r="A722" s="1014" t="s">
        <v>582</v>
      </c>
      <c r="B722" s="83">
        <v>1518087</v>
      </c>
      <c r="C722" s="83">
        <v>1045443</v>
      </c>
      <c r="D722" s="83">
        <v>227787</v>
      </c>
      <c r="E722" s="387">
        <v>15.004871262318959</v>
      </c>
      <c r="F722" s="83">
        <v>86806</v>
      </c>
    </row>
    <row r="723" spans="1:6" ht="12.75">
      <c r="A723" s="1015" t="s">
        <v>583</v>
      </c>
      <c r="B723" s="83">
        <v>123660</v>
      </c>
      <c r="C723" s="83">
        <v>69347</v>
      </c>
      <c r="D723" s="83">
        <v>69347</v>
      </c>
      <c r="E723" s="387">
        <v>56.078764353873524</v>
      </c>
      <c r="F723" s="83">
        <v>28922</v>
      </c>
    </row>
    <row r="724" spans="1:6" ht="12.75">
      <c r="A724" s="1015" t="s">
        <v>1522</v>
      </c>
      <c r="B724" s="83">
        <v>1394427</v>
      </c>
      <c r="C724" s="83">
        <v>976096</v>
      </c>
      <c r="D724" s="83">
        <v>158440</v>
      </c>
      <c r="E724" s="387">
        <v>11.36237321853349</v>
      </c>
      <c r="F724" s="83">
        <v>57884</v>
      </c>
    </row>
    <row r="725" spans="1:6" ht="12.75">
      <c r="A725" s="1014" t="s">
        <v>324</v>
      </c>
      <c r="B725" s="83">
        <v>1518087</v>
      </c>
      <c r="C725" s="83">
        <v>1045443</v>
      </c>
      <c r="D725" s="83">
        <v>184942</v>
      </c>
      <c r="E725" s="387">
        <v>12.182569246690079</v>
      </c>
      <c r="F725" s="83">
        <v>60739</v>
      </c>
    </row>
    <row r="726" spans="1:6" ht="12.75">
      <c r="A726" s="1016" t="s">
        <v>326</v>
      </c>
      <c r="B726" s="83">
        <v>1407077</v>
      </c>
      <c r="C726" s="83">
        <v>941777</v>
      </c>
      <c r="D726" s="83">
        <v>141311</v>
      </c>
      <c r="E726" s="387">
        <v>10.042876118364525</v>
      </c>
      <c r="F726" s="83">
        <v>17108</v>
      </c>
    </row>
    <row r="727" spans="1:6" ht="12.75">
      <c r="A727" s="1024" t="s">
        <v>777</v>
      </c>
      <c r="B727" s="83">
        <v>1407077</v>
      </c>
      <c r="C727" s="83">
        <v>941777</v>
      </c>
      <c r="D727" s="83">
        <v>141311</v>
      </c>
      <c r="E727" s="387">
        <v>10.042876118364525</v>
      </c>
      <c r="F727" s="83">
        <v>17108</v>
      </c>
    </row>
    <row r="728" spans="1:6" ht="12.75">
      <c r="A728" s="1015" t="s">
        <v>311</v>
      </c>
      <c r="B728" s="83">
        <v>111010</v>
      </c>
      <c r="C728" s="83">
        <v>103666</v>
      </c>
      <c r="D728" s="83">
        <v>43631</v>
      </c>
      <c r="E728" s="387">
        <v>39.30366633636609</v>
      </c>
      <c r="F728" s="83">
        <v>43631</v>
      </c>
    </row>
    <row r="729" spans="1:6" ht="12.75">
      <c r="A729" s="1014" t="s">
        <v>590</v>
      </c>
      <c r="B729" s="83">
        <v>108937</v>
      </c>
      <c r="C729" s="83">
        <v>103666</v>
      </c>
      <c r="D729" s="83">
        <v>43631</v>
      </c>
      <c r="E729" s="387">
        <v>40.05158945078348</v>
      </c>
      <c r="F729" s="83">
        <v>43631</v>
      </c>
    </row>
    <row r="730" spans="1:6" ht="12.75">
      <c r="A730" s="1017" t="s">
        <v>1021</v>
      </c>
      <c r="B730" s="83">
        <v>2073</v>
      </c>
      <c r="C730" s="83">
        <v>0</v>
      </c>
      <c r="D730" s="83">
        <v>0</v>
      </c>
      <c r="E730" s="387">
        <v>0</v>
      </c>
      <c r="F730" s="83">
        <v>0</v>
      </c>
    </row>
    <row r="731" spans="1:6" ht="12.75">
      <c r="A731" s="320" t="s">
        <v>604</v>
      </c>
      <c r="B731" s="83"/>
      <c r="C731" s="83"/>
      <c r="D731" s="83"/>
      <c r="E731" s="387"/>
      <c r="F731" s="83"/>
    </row>
    <row r="732" spans="1:7" s="1055" customFormat="1" ht="12.75">
      <c r="A732" s="1014" t="s">
        <v>582</v>
      </c>
      <c r="B732" s="83">
        <v>13711662</v>
      </c>
      <c r="C732" s="83">
        <v>1988000</v>
      </c>
      <c r="D732" s="83">
        <v>1245585</v>
      </c>
      <c r="E732" s="387">
        <v>9.084128532339843</v>
      </c>
      <c r="F732" s="83">
        <v>113133</v>
      </c>
      <c r="G732" s="1054"/>
    </row>
    <row r="733" spans="1:7" s="1055" customFormat="1" ht="12.75">
      <c r="A733" s="1015" t="s">
        <v>583</v>
      </c>
      <c r="B733" s="83">
        <v>3294753</v>
      </c>
      <c r="C733" s="83">
        <v>475000</v>
      </c>
      <c r="D733" s="83">
        <v>475000</v>
      </c>
      <c r="E733" s="387">
        <v>14.4168622048451</v>
      </c>
      <c r="F733" s="83">
        <v>0</v>
      </c>
      <c r="G733" s="1054"/>
    </row>
    <row r="734" spans="1:7" s="1055" customFormat="1" ht="12.75">
      <c r="A734" s="1015" t="s">
        <v>1521</v>
      </c>
      <c r="B734" s="186">
        <v>50000</v>
      </c>
      <c r="C734" s="186">
        <v>50000</v>
      </c>
      <c r="D734" s="186">
        <v>7157</v>
      </c>
      <c r="E734" s="387">
        <v>14.313999999999998</v>
      </c>
      <c r="F734" s="83">
        <v>1101</v>
      </c>
      <c r="G734" s="1054"/>
    </row>
    <row r="735" spans="1:7" s="1055" customFormat="1" ht="12.75">
      <c r="A735" s="228" t="s">
        <v>644</v>
      </c>
      <c r="B735" s="83">
        <v>10366909</v>
      </c>
      <c r="C735" s="83">
        <v>1463000</v>
      </c>
      <c r="D735" s="83">
        <v>763428</v>
      </c>
      <c r="E735" s="387">
        <v>7.364085090358177</v>
      </c>
      <c r="F735" s="83">
        <v>112032</v>
      </c>
      <c r="G735" s="1054"/>
    </row>
    <row r="736" spans="1:7" s="1055" customFormat="1" ht="12.75">
      <c r="A736" s="228" t="s">
        <v>586</v>
      </c>
      <c r="B736" s="83">
        <v>13711662</v>
      </c>
      <c r="C736" s="83">
        <v>1988000</v>
      </c>
      <c r="D736" s="83">
        <v>1015518</v>
      </c>
      <c r="E736" s="387">
        <v>7.406235655458834</v>
      </c>
      <c r="F736" s="83">
        <v>149009</v>
      </c>
      <c r="G736" s="1054"/>
    </row>
    <row r="737" spans="1:7" ht="12.75">
      <c r="A737" s="1016" t="s">
        <v>326</v>
      </c>
      <c r="B737" s="83">
        <v>13711662</v>
      </c>
      <c r="C737" s="83">
        <v>1988000</v>
      </c>
      <c r="D737" s="83">
        <v>1008361</v>
      </c>
      <c r="E737" s="387">
        <v>7.354039211293277</v>
      </c>
      <c r="F737" s="83">
        <v>147908</v>
      </c>
      <c r="G737" s="1056"/>
    </row>
    <row r="738" spans="1:6" ht="12.75">
      <c r="A738" s="1017" t="s">
        <v>402</v>
      </c>
      <c r="B738" s="83">
        <v>13711662</v>
      </c>
      <c r="C738" s="83">
        <v>1988000</v>
      </c>
      <c r="D738" s="83">
        <v>1008361</v>
      </c>
      <c r="E738" s="387">
        <v>7.354039211293277</v>
      </c>
      <c r="F738" s="83">
        <v>147908</v>
      </c>
    </row>
    <row r="739" spans="1:6" ht="12.75">
      <c r="A739" s="1017" t="s">
        <v>1053</v>
      </c>
      <c r="B739" s="83">
        <v>13711662</v>
      </c>
      <c r="C739" s="83">
        <v>1988000</v>
      </c>
      <c r="D739" s="83">
        <v>1008361</v>
      </c>
      <c r="E739" s="387">
        <v>7.354039211293277</v>
      </c>
      <c r="F739" s="83">
        <v>147908</v>
      </c>
    </row>
    <row r="740" spans="1:6" s="1020" customFormat="1" ht="12.75">
      <c r="A740" s="245" t="s">
        <v>609</v>
      </c>
      <c r="B740" s="83"/>
      <c r="C740" s="83"/>
      <c r="D740" s="83"/>
      <c r="E740" s="387"/>
      <c r="F740" s="83"/>
    </row>
    <row r="741" spans="1:6" s="1020" customFormat="1" ht="12.75">
      <c r="A741" s="1014" t="s">
        <v>582</v>
      </c>
      <c r="B741" s="83">
        <v>822510</v>
      </c>
      <c r="C741" s="186">
        <v>617206</v>
      </c>
      <c r="D741" s="186">
        <v>617206</v>
      </c>
      <c r="E741" s="387">
        <v>75.03933082880452</v>
      </c>
      <c r="F741" s="83">
        <v>97094</v>
      </c>
    </row>
    <row r="742" spans="1:6" s="1020" customFormat="1" ht="12.75">
      <c r="A742" s="1015" t="s">
        <v>583</v>
      </c>
      <c r="B742" s="83">
        <v>822510</v>
      </c>
      <c r="C742" s="83">
        <v>617206</v>
      </c>
      <c r="D742" s="83">
        <v>617206</v>
      </c>
      <c r="E742" s="387">
        <v>75.03933082880452</v>
      </c>
      <c r="F742" s="83">
        <v>97094</v>
      </c>
    </row>
    <row r="743" spans="1:6" s="1020" customFormat="1" ht="12.75" hidden="1">
      <c r="A743" s="1021" t="s">
        <v>1521</v>
      </c>
      <c r="B743" s="404"/>
      <c r="C743" s="404"/>
      <c r="D743" s="404"/>
      <c r="E743" s="1022">
        <v>0</v>
      </c>
      <c r="F743" s="83">
        <v>0</v>
      </c>
    </row>
    <row r="744" spans="1:6" s="1020" customFormat="1" ht="12.75">
      <c r="A744" s="1014" t="s">
        <v>300</v>
      </c>
      <c r="B744" s="83">
        <v>822510</v>
      </c>
      <c r="C744" s="83">
        <v>617206</v>
      </c>
      <c r="D744" s="83">
        <v>205471</v>
      </c>
      <c r="E744" s="387">
        <v>24.980972875709718</v>
      </c>
      <c r="F744" s="83">
        <v>81929</v>
      </c>
    </row>
    <row r="745" spans="1:6" s="1020" customFormat="1" ht="12.75">
      <c r="A745" s="1015" t="s">
        <v>326</v>
      </c>
      <c r="B745" s="83">
        <v>366056</v>
      </c>
      <c r="C745" s="83">
        <v>196952</v>
      </c>
      <c r="D745" s="83">
        <v>121202</v>
      </c>
      <c r="E745" s="387">
        <v>33.110234499639404</v>
      </c>
      <c r="F745" s="83">
        <v>28656</v>
      </c>
    </row>
    <row r="746" spans="1:6" s="1020" customFormat="1" ht="12.75">
      <c r="A746" s="1017" t="s">
        <v>777</v>
      </c>
      <c r="B746" s="83">
        <v>366056</v>
      </c>
      <c r="C746" s="83">
        <v>196952</v>
      </c>
      <c r="D746" s="83">
        <v>121202</v>
      </c>
      <c r="E746" s="387">
        <v>33.110234499639404</v>
      </c>
      <c r="F746" s="83">
        <v>28656</v>
      </c>
    </row>
    <row r="747" spans="1:6" s="1020" customFormat="1" ht="12.75">
      <c r="A747" s="1015" t="s">
        <v>311</v>
      </c>
      <c r="B747" s="83">
        <v>456454</v>
      </c>
      <c r="C747" s="83">
        <v>420254</v>
      </c>
      <c r="D747" s="83">
        <v>84269</v>
      </c>
      <c r="E747" s="387">
        <v>18.461663168687316</v>
      </c>
      <c r="F747" s="83">
        <v>53273</v>
      </c>
    </row>
    <row r="748" spans="1:6" s="1020" customFormat="1" ht="12.75">
      <c r="A748" s="1017" t="s">
        <v>1017</v>
      </c>
      <c r="B748" s="83">
        <v>456454</v>
      </c>
      <c r="C748" s="83">
        <v>420254</v>
      </c>
      <c r="D748" s="83">
        <v>84269</v>
      </c>
      <c r="E748" s="387">
        <v>18.461663168687316</v>
      </c>
      <c r="F748" s="83">
        <v>53273</v>
      </c>
    </row>
    <row r="749" spans="1:6" s="1020" customFormat="1" ht="12.75">
      <c r="A749" s="245" t="s">
        <v>612</v>
      </c>
      <c r="B749" s="83"/>
      <c r="C749" s="83"/>
      <c r="D749" s="83"/>
      <c r="E749" s="387"/>
      <c r="F749" s="83"/>
    </row>
    <row r="750" spans="1:6" s="1020" customFormat="1" ht="12.75">
      <c r="A750" s="1014" t="s">
        <v>582</v>
      </c>
      <c r="B750" s="83">
        <v>665151</v>
      </c>
      <c r="C750" s="83">
        <v>224834</v>
      </c>
      <c r="D750" s="83">
        <v>224834</v>
      </c>
      <c r="E750" s="387">
        <v>33.80194873043865</v>
      </c>
      <c r="F750" s="83">
        <v>58284</v>
      </c>
    </row>
    <row r="751" spans="1:6" s="1020" customFormat="1" ht="12.75">
      <c r="A751" s="1015" t="s">
        <v>583</v>
      </c>
      <c r="B751" s="83">
        <v>665151</v>
      </c>
      <c r="C751" s="83">
        <v>224834</v>
      </c>
      <c r="D751" s="83">
        <v>224834</v>
      </c>
      <c r="E751" s="387">
        <v>33.80194873043865</v>
      </c>
      <c r="F751" s="83">
        <v>58284</v>
      </c>
    </row>
    <row r="752" spans="1:6" s="1020" customFormat="1" ht="12.75" hidden="1">
      <c r="A752" s="1021" t="s">
        <v>1521</v>
      </c>
      <c r="B752" s="404"/>
      <c r="C752" s="404">
        <v>0</v>
      </c>
      <c r="D752" s="404">
        <v>0</v>
      </c>
      <c r="E752" s="1022">
        <v>0</v>
      </c>
      <c r="F752" s="83">
        <v>0</v>
      </c>
    </row>
    <row r="753" spans="1:6" s="1020" customFormat="1" ht="12.75">
      <c r="A753" s="1014" t="s">
        <v>300</v>
      </c>
      <c r="B753" s="83">
        <v>665151</v>
      </c>
      <c r="C753" s="83">
        <v>224834</v>
      </c>
      <c r="D753" s="83">
        <v>220958</v>
      </c>
      <c r="E753" s="387">
        <v>33.21922390554926</v>
      </c>
      <c r="F753" s="83">
        <v>78674</v>
      </c>
    </row>
    <row r="754" spans="1:6" s="1020" customFormat="1" ht="12.75">
      <c r="A754" s="1016" t="s">
        <v>326</v>
      </c>
      <c r="B754" s="83">
        <v>602157</v>
      </c>
      <c r="C754" s="83">
        <v>224834</v>
      </c>
      <c r="D754" s="83">
        <v>220958</v>
      </c>
      <c r="E754" s="387">
        <v>36.694416904561436</v>
      </c>
      <c r="F754" s="83">
        <v>78674</v>
      </c>
    </row>
    <row r="755" spans="1:6" s="1020" customFormat="1" ht="12.75">
      <c r="A755" s="1017" t="s">
        <v>777</v>
      </c>
      <c r="B755" s="83">
        <v>473457</v>
      </c>
      <c r="C755" s="83">
        <v>161084</v>
      </c>
      <c r="D755" s="83">
        <v>172608</v>
      </c>
      <c r="E755" s="387">
        <v>36.45695385219777</v>
      </c>
      <c r="F755" s="83">
        <v>71124</v>
      </c>
    </row>
    <row r="756" spans="1:6" s="1020" customFormat="1" ht="12.75">
      <c r="A756" s="1017" t="s">
        <v>402</v>
      </c>
      <c r="B756" s="83">
        <v>128700</v>
      </c>
      <c r="C756" s="83">
        <v>63750</v>
      </c>
      <c r="D756" s="83">
        <v>48350</v>
      </c>
      <c r="E756" s="1028">
        <v>0</v>
      </c>
      <c r="F756" s="83">
        <v>7550</v>
      </c>
    </row>
    <row r="757" spans="1:6" s="1020" customFormat="1" ht="12.75">
      <c r="A757" s="1018" t="s">
        <v>1043</v>
      </c>
      <c r="B757" s="83">
        <v>128700</v>
      </c>
      <c r="C757" s="83">
        <v>63750</v>
      </c>
      <c r="D757" s="83">
        <v>48350</v>
      </c>
      <c r="E757" s="387">
        <v>0</v>
      </c>
      <c r="F757" s="83">
        <v>7550</v>
      </c>
    </row>
    <row r="758" spans="1:6" s="1020" customFormat="1" ht="12.75">
      <c r="A758" s="1017" t="s">
        <v>311</v>
      </c>
      <c r="B758" s="83">
        <v>62994</v>
      </c>
      <c r="C758" s="83">
        <v>0</v>
      </c>
      <c r="D758" s="83">
        <v>0</v>
      </c>
      <c r="E758" s="387">
        <v>0</v>
      </c>
      <c r="F758" s="83">
        <v>0</v>
      </c>
    </row>
    <row r="759" spans="1:6" s="1020" customFormat="1" ht="12.75">
      <c r="A759" s="1018" t="s">
        <v>1017</v>
      </c>
      <c r="B759" s="83">
        <v>62994</v>
      </c>
      <c r="C759" s="83"/>
      <c r="D759" s="83"/>
      <c r="E759" s="387">
        <v>0</v>
      </c>
      <c r="F759" s="83"/>
    </row>
    <row r="760" spans="1:7" s="1033" customFormat="1" ht="25.5" customHeight="1">
      <c r="A760" s="318" t="s">
        <v>614</v>
      </c>
      <c r="B760" s="83"/>
      <c r="C760" s="83"/>
      <c r="D760" s="83"/>
      <c r="E760" s="387"/>
      <c r="F760" s="83"/>
      <c r="G760" s="1059"/>
    </row>
    <row r="761" spans="1:7" s="1033" customFormat="1" ht="12.75" customHeight="1">
      <c r="A761" s="1014" t="s">
        <v>582</v>
      </c>
      <c r="B761" s="83">
        <v>36836073</v>
      </c>
      <c r="C761" s="83">
        <v>14797345</v>
      </c>
      <c r="D761" s="186">
        <v>14797345</v>
      </c>
      <c r="E761" s="387">
        <v>40.17079942262033</v>
      </c>
      <c r="F761" s="83">
        <v>4146821</v>
      </c>
      <c r="G761" s="1059"/>
    </row>
    <row r="762" spans="1:7" s="1033" customFormat="1" ht="12.75" customHeight="1">
      <c r="A762" s="1016" t="s">
        <v>583</v>
      </c>
      <c r="B762" s="83">
        <v>36836073</v>
      </c>
      <c r="C762" s="186">
        <v>14797345</v>
      </c>
      <c r="D762" s="186">
        <v>14797345</v>
      </c>
      <c r="E762" s="387">
        <v>40.17079942262033</v>
      </c>
      <c r="F762" s="83">
        <v>4146821</v>
      </c>
      <c r="G762" s="1059"/>
    </row>
    <row r="763" spans="1:7" s="1033" customFormat="1" ht="12.75" customHeight="1" hidden="1">
      <c r="A763" s="1021" t="s">
        <v>1521</v>
      </c>
      <c r="B763" s="404">
        <v>0</v>
      </c>
      <c r="C763" s="404">
        <v>0</v>
      </c>
      <c r="D763" s="404">
        <v>0</v>
      </c>
      <c r="E763" s="1022">
        <v>0</v>
      </c>
      <c r="F763" s="83">
        <v>0</v>
      </c>
      <c r="G763" s="1059"/>
    </row>
    <row r="764" spans="1:7" s="1006" customFormat="1" ht="12.75" customHeight="1">
      <c r="A764" s="1023" t="s">
        <v>300</v>
      </c>
      <c r="B764" s="83">
        <v>36836073</v>
      </c>
      <c r="C764" s="83">
        <v>14797345</v>
      </c>
      <c r="D764" s="83">
        <v>10381527</v>
      </c>
      <c r="E764" s="387">
        <v>0</v>
      </c>
      <c r="F764" s="83">
        <v>2452845</v>
      </c>
      <c r="G764" s="1060"/>
    </row>
    <row r="765" spans="1:6" s="105" customFormat="1" ht="12.75" customHeight="1">
      <c r="A765" s="1016" t="s">
        <v>326</v>
      </c>
      <c r="B765" s="83">
        <v>30613554</v>
      </c>
      <c r="C765" s="83">
        <v>13826482</v>
      </c>
      <c r="D765" s="186">
        <v>9502253</v>
      </c>
      <c r="E765" s="387">
        <v>31.03936576589572</v>
      </c>
      <c r="F765" s="83">
        <v>2026374</v>
      </c>
    </row>
    <row r="766" spans="1:6" s="105" customFormat="1" ht="12.75" customHeight="1">
      <c r="A766" s="1024" t="s">
        <v>777</v>
      </c>
      <c r="B766" s="83">
        <v>1674026</v>
      </c>
      <c r="C766" s="83">
        <v>736954</v>
      </c>
      <c r="D766" s="83">
        <v>452304</v>
      </c>
      <c r="E766" s="387">
        <v>27.018935189776027</v>
      </c>
      <c r="F766" s="83">
        <v>123537</v>
      </c>
    </row>
    <row r="767" spans="1:6" s="1006" customFormat="1" ht="12.75" customHeight="1">
      <c r="A767" s="1024" t="s">
        <v>402</v>
      </c>
      <c r="B767" s="83">
        <v>28939528</v>
      </c>
      <c r="C767" s="83">
        <v>13089528</v>
      </c>
      <c r="D767" s="186">
        <v>9049949</v>
      </c>
      <c r="E767" s="387">
        <v>31.27193021254528</v>
      </c>
      <c r="F767" s="83">
        <v>1902837</v>
      </c>
    </row>
    <row r="768" spans="1:6" s="1006" customFormat="1" ht="12.75" customHeight="1">
      <c r="A768" s="1026" t="s">
        <v>615</v>
      </c>
      <c r="B768" s="83">
        <v>28939528</v>
      </c>
      <c r="C768" s="83">
        <v>13089528</v>
      </c>
      <c r="D768" s="83">
        <v>9049949</v>
      </c>
      <c r="E768" s="387">
        <v>31.27193021254528</v>
      </c>
      <c r="F768" s="83">
        <v>1902837</v>
      </c>
    </row>
    <row r="769" spans="1:6" s="1006" customFormat="1" ht="12.75" customHeight="1">
      <c r="A769" s="1016" t="s">
        <v>311</v>
      </c>
      <c r="B769" s="83">
        <v>6222519</v>
      </c>
      <c r="C769" s="83">
        <v>970863</v>
      </c>
      <c r="D769" s="83">
        <v>879274</v>
      </c>
      <c r="E769" s="387">
        <v>14.130515310600098</v>
      </c>
      <c r="F769" s="83">
        <v>426471</v>
      </c>
    </row>
    <row r="770" spans="1:6" s="1006" customFormat="1" ht="12.75" customHeight="1">
      <c r="A770" s="1024" t="s">
        <v>1017</v>
      </c>
      <c r="B770" s="83">
        <v>6222519</v>
      </c>
      <c r="C770" s="83">
        <v>970863</v>
      </c>
      <c r="D770" s="83">
        <v>879274</v>
      </c>
      <c r="E770" s="387">
        <v>14.130515310600098</v>
      </c>
      <c r="F770" s="83">
        <v>426471</v>
      </c>
    </row>
    <row r="771" spans="1:6" s="105" customFormat="1" ht="12.75">
      <c r="A771" s="318" t="s">
        <v>617</v>
      </c>
      <c r="B771" s="83"/>
      <c r="C771" s="83"/>
      <c r="D771" s="83"/>
      <c r="E771" s="387"/>
      <c r="F771" s="83"/>
    </row>
    <row r="772" spans="1:6" s="105" customFormat="1" ht="12.75">
      <c r="A772" s="1014" t="s">
        <v>582</v>
      </c>
      <c r="B772" s="186">
        <v>3826481</v>
      </c>
      <c r="C772" s="186">
        <v>2208911</v>
      </c>
      <c r="D772" s="186">
        <v>2208911</v>
      </c>
      <c r="E772" s="387">
        <v>57.72695591589243</v>
      </c>
      <c r="F772" s="83">
        <v>680000</v>
      </c>
    </row>
    <row r="773" spans="1:6" s="105" customFormat="1" ht="12.75">
      <c r="A773" s="1016" t="s">
        <v>583</v>
      </c>
      <c r="B773" s="186">
        <v>3826481</v>
      </c>
      <c r="C773" s="186">
        <v>2208911</v>
      </c>
      <c r="D773" s="186">
        <v>2208911</v>
      </c>
      <c r="E773" s="387">
        <v>57.72695591589243</v>
      </c>
      <c r="F773" s="83">
        <v>680000</v>
      </c>
    </row>
    <row r="774" spans="1:6" s="1006" customFormat="1" ht="12.75">
      <c r="A774" s="1023" t="s">
        <v>300</v>
      </c>
      <c r="B774" s="186">
        <v>3826481</v>
      </c>
      <c r="C774" s="186">
        <v>2208911</v>
      </c>
      <c r="D774" s="186">
        <v>1918294</v>
      </c>
      <c r="E774" s="387">
        <v>50.13206651228636</v>
      </c>
      <c r="F774" s="83">
        <v>666946</v>
      </c>
    </row>
    <row r="775" spans="1:7" s="1033" customFormat="1" ht="12.75">
      <c r="A775" s="1016" t="s">
        <v>326</v>
      </c>
      <c r="B775" s="83">
        <v>3826481</v>
      </c>
      <c r="C775" s="83">
        <v>2208911</v>
      </c>
      <c r="D775" s="83">
        <v>1918294</v>
      </c>
      <c r="E775" s="387">
        <v>50.13206651228636</v>
      </c>
      <c r="F775" s="83">
        <v>666946</v>
      </c>
      <c r="G775" s="1059"/>
    </row>
    <row r="776" spans="1:7" s="1033" customFormat="1" ht="12.75">
      <c r="A776" s="1024" t="s">
        <v>402</v>
      </c>
      <c r="B776" s="83">
        <v>3826481</v>
      </c>
      <c r="C776" s="83">
        <v>2208911</v>
      </c>
      <c r="D776" s="83">
        <v>1918294</v>
      </c>
      <c r="E776" s="387">
        <v>50.13206651228636</v>
      </c>
      <c r="F776" s="83">
        <v>666946</v>
      </c>
      <c r="G776" s="1059"/>
    </row>
    <row r="777" spans="1:7" s="1033" customFormat="1" ht="12.75">
      <c r="A777" s="1026" t="s">
        <v>615</v>
      </c>
      <c r="B777" s="83">
        <v>3826481</v>
      </c>
      <c r="C777" s="83">
        <v>2208911</v>
      </c>
      <c r="D777" s="83">
        <v>1918294</v>
      </c>
      <c r="E777" s="387">
        <v>50.13206651228636</v>
      </c>
      <c r="F777" s="83">
        <v>666946</v>
      </c>
      <c r="G777" s="1059"/>
    </row>
    <row r="778" spans="1:7" s="1006" customFormat="1" ht="25.5">
      <c r="A778" s="318" t="s">
        <v>618</v>
      </c>
      <c r="B778" s="83"/>
      <c r="C778" s="83"/>
      <c r="D778" s="83"/>
      <c r="E778" s="387"/>
      <c r="F778" s="83"/>
      <c r="G778" s="1060"/>
    </row>
    <row r="779" spans="1:6" s="105" customFormat="1" ht="12.75">
      <c r="A779" s="1014" t="s">
        <v>582</v>
      </c>
      <c r="B779" s="186">
        <v>148106883</v>
      </c>
      <c r="C779" s="186">
        <v>47230406</v>
      </c>
      <c r="D779" s="186">
        <v>47230406</v>
      </c>
      <c r="E779" s="387">
        <v>31.88940651731898</v>
      </c>
      <c r="F779" s="83">
        <v>337465</v>
      </c>
    </row>
    <row r="780" spans="1:6" s="1006" customFormat="1" ht="12.75">
      <c r="A780" s="1016" t="s">
        <v>583</v>
      </c>
      <c r="B780" s="83">
        <v>148106883</v>
      </c>
      <c r="C780" s="83">
        <v>47230406</v>
      </c>
      <c r="D780" s="83">
        <v>47230406</v>
      </c>
      <c r="E780" s="387">
        <v>31.88940651731898</v>
      </c>
      <c r="F780" s="83">
        <v>337465</v>
      </c>
    </row>
    <row r="781" spans="1:6" s="1006" customFormat="1" ht="12.75" customHeight="1" hidden="1">
      <c r="A781" s="1021" t="s">
        <v>1521</v>
      </c>
      <c r="B781" s="404">
        <v>0</v>
      </c>
      <c r="C781" s="404">
        <v>0</v>
      </c>
      <c r="D781" s="404">
        <v>0</v>
      </c>
      <c r="E781" s="1022">
        <v>0</v>
      </c>
      <c r="F781" s="83">
        <v>0</v>
      </c>
    </row>
    <row r="782" spans="1:7" s="1033" customFormat="1" ht="12.75">
      <c r="A782" s="1023" t="s">
        <v>300</v>
      </c>
      <c r="B782" s="83">
        <v>148106883</v>
      </c>
      <c r="C782" s="83">
        <v>47230406</v>
      </c>
      <c r="D782" s="83">
        <v>35026724</v>
      </c>
      <c r="E782" s="387">
        <v>23.649626060930608</v>
      </c>
      <c r="F782" s="83">
        <v>6542466</v>
      </c>
      <c r="G782" s="1059"/>
    </row>
    <row r="783" spans="1:7" s="1033" customFormat="1" ht="12.75">
      <c r="A783" s="1016" t="s">
        <v>326</v>
      </c>
      <c r="B783" s="83">
        <v>148104072</v>
      </c>
      <c r="C783" s="83">
        <v>47227595</v>
      </c>
      <c r="D783" s="83">
        <v>35026724</v>
      </c>
      <c r="E783" s="387">
        <v>23.650074928392247</v>
      </c>
      <c r="F783" s="83">
        <v>6542466</v>
      </c>
      <c r="G783" s="1059"/>
    </row>
    <row r="784" spans="1:7" s="1033" customFormat="1" ht="12.75">
      <c r="A784" s="1024" t="s">
        <v>777</v>
      </c>
      <c r="B784" s="83">
        <v>6964719</v>
      </c>
      <c r="C784" s="83">
        <v>1212745</v>
      </c>
      <c r="D784" s="83">
        <v>378872</v>
      </c>
      <c r="E784" s="387">
        <v>5.4398748894248286</v>
      </c>
      <c r="F784" s="83">
        <v>94514</v>
      </c>
      <c r="G784" s="1059"/>
    </row>
    <row r="785" spans="1:7" s="1033" customFormat="1" ht="12.75">
      <c r="A785" s="1024" t="s">
        <v>402</v>
      </c>
      <c r="B785" s="83">
        <v>141139353</v>
      </c>
      <c r="C785" s="83">
        <v>46014850</v>
      </c>
      <c r="D785" s="83">
        <v>34647852</v>
      </c>
      <c r="E785" s="387">
        <v>24.548682747610442</v>
      </c>
      <c r="F785" s="83">
        <v>6447952</v>
      </c>
      <c r="G785" s="1059"/>
    </row>
    <row r="786" spans="1:6" s="1033" customFormat="1" ht="12.75">
      <c r="A786" s="1026" t="s">
        <v>615</v>
      </c>
      <c r="B786" s="83">
        <v>141139353</v>
      </c>
      <c r="C786" s="83">
        <v>46014850</v>
      </c>
      <c r="D786" s="83">
        <v>34647852</v>
      </c>
      <c r="E786" s="387">
        <v>24.548682747610442</v>
      </c>
      <c r="F786" s="83">
        <v>6447952</v>
      </c>
    </row>
    <row r="787" spans="1:6" s="1033" customFormat="1" ht="12.75">
      <c r="A787" s="1016" t="s">
        <v>311</v>
      </c>
      <c r="B787" s="83">
        <v>2811</v>
      </c>
      <c r="C787" s="83">
        <v>2811</v>
      </c>
      <c r="D787" s="83">
        <v>0</v>
      </c>
      <c r="E787" s="387">
        <v>0</v>
      </c>
      <c r="F787" s="83">
        <v>0</v>
      </c>
    </row>
    <row r="788" spans="1:6" s="1033" customFormat="1" ht="12.75">
      <c r="A788" s="1024" t="s">
        <v>1017</v>
      </c>
      <c r="B788" s="83">
        <v>2811</v>
      </c>
      <c r="C788" s="83">
        <v>2811</v>
      </c>
      <c r="D788" s="83">
        <v>0</v>
      </c>
      <c r="E788" s="387">
        <v>0</v>
      </c>
      <c r="F788" s="83">
        <v>0</v>
      </c>
    </row>
    <row r="789" spans="1:6" ht="25.5">
      <c r="A789" s="318" t="s">
        <v>634</v>
      </c>
      <c r="B789" s="83"/>
      <c r="C789" s="83"/>
      <c r="D789" s="83"/>
      <c r="E789" s="387"/>
      <c r="F789" s="83"/>
    </row>
    <row r="790" spans="1:7" s="1055" customFormat="1" ht="12.75">
      <c r="A790" s="1014" t="s">
        <v>582</v>
      </c>
      <c r="B790" s="83">
        <v>2651779</v>
      </c>
      <c r="C790" s="83">
        <v>1199600</v>
      </c>
      <c r="D790" s="83">
        <v>1199600</v>
      </c>
      <c r="E790" s="387">
        <v>45.237555618322645</v>
      </c>
      <c r="F790" s="83">
        <v>335876</v>
      </c>
      <c r="G790" s="1054"/>
    </row>
    <row r="791" spans="1:7" s="1055" customFormat="1" ht="12.75">
      <c r="A791" s="1015" t="s">
        <v>583</v>
      </c>
      <c r="B791" s="83">
        <v>2576779</v>
      </c>
      <c r="C791" s="83">
        <v>1199600</v>
      </c>
      <c r="D791" s="83">
        <v>1199600</v>
      </c>
      <c r="E791" s="387">
        <v>46.554244659708885</v>
      </c>
      <c r="F791" s="83">
        <v>335876</v>
      </c>
      <c r="G791" s="1054"/>
    </row>
    <row r="792" spans="1:7" s="1055" customFormat="1" ht="12.75">
      <c r="A792" s="1015" t="s">
        <v>1521</v>
      </c>
      <c r="B792" s="186">
        <v>75000</v>
      </c>
      <c r="C792" s="186">
        <v>0</v>
      </c>
      <c r="D792" s="186">
        <v>0</v>
      </c>
      <c r="E792" s="387">
        <v>0</v>
      </c>
      <c r="F792" s="83">
        <v>0</v>
      </c>
      <c r="G792" s="1054"/>
    </row>
    <row r="793" spans="1:7" s="1055" customFormat="1" ht="12.75">
      <c r="A793" s="1014" t="s">
        <v>300</v>
      </c>
      <c r="B793" s="83">
        <v>2651779</v>
      </c>
      <c r="C793" s="83">
        <v>1199600</v>
      </c>
      <c r="D793" s="83">
        <v>340234</v>
      </c>
      <c r="E793" s="387">
        <v>12.830405550387116</v>
      </c>
      <c r="F793" s="83">
        <v>257852</v>
      </c>
      <c r="G793" s="1054"/>
    </row>
    <row r="794" spans="1:6" ht="12.75">
      <c r="A794" s="1015" t="s">
        <v>311</v>
      </c>
      <c r="B794" s="83">
        <v>2651779</v>
      </c>
      <c r="C794" s="83">
        <v>1199600</v>
      </c>
      <c r="D794" s="83">
        <v>340234</v>
      </c>
      <c r="E794" s="387">
        <v>12.830405550387116</v>
      </c>
      <c r="F794" s="83">
        <v>257852</v>
      </c>
    </row>
    <row r="795" spans="1:6" ht="12.75">
      <c r="A795" s="1017" t="s">
        <v>1021</v>
      </c>
      <c r="B795" s="83">
        <v>2651779</v>
      </c>
      <c r="C795" s="83">
        <v>1199600</v>
      </c>
      <c r="D795" s="83">
        <v>340234</v>
      </c>
      <c r="E795" s="387">
        <v>12.830405550387116</v>
      </c>
      <c r="F795" s="83">
        <v>257852</v>
      </c>
    </row>
    <row r="796" spans="1:6" ht="12.75">
      <c r="A796" s="245" t="s">
        <v>627</v>
      </c>
      <c r="B796" s="83"/>
      <c r="C796" s="83"/>
      <c r="D796" s="83"/>
      <c r="E796" s="387"/>
      <c r="F796" s="83"/>
    </row>
    <row r="797" spans="1:6" ht="12.75">
      <c r="A797" s="1014" t="s">
        <v>582</v>
      </c>
      <c r="B797" s="83">
        <v>253875</v>
      </c>
      <c r="C797" s="83">
        <v>89085</v>
      </c>
      <c r="D797" s="83">
        <v>89085</v>
      </c>
      <c r="E797" s="387">
        <v>35.09010339734121</v>
      </c>
      <c r="F797" s="83">
        <v>2000</v>
      </c>
    </row>
    <row r="798" spans="1:6" ht="12.75">
      <c r="A798" s="1015" t="s">
        <v>583</v>
      </c>
      <c r="B798" s="83">
        <v>253875</v>
      </c>
      <c r="C798" s="83">
        <v>89085</v>
      </c>
      <c r="D798" s="83">
        <v>89085</v>
      </c>
      <c r="E798" s="387">
        <v>35.09010339734121</v>
      </c>
      <c r="F798" s="83">
        <v>2000</v>
      </c>
    </row>
    <row r="799" spans="1:6" ht="12.75">
      <c r="A799" s="1014" t="s">
        <v>300</v>
      </c>
      <c r="B799" s="83">
        <v>253875</v>
      </c>
      <c r="C799" s="83">
        <v>89085</v>
      </c>
      <c r="D799" s="83">
        <v>83218</v>
      </c>
      <c r="E799" s="387">
        <v>32.77912358444116</v>
      </c>
      <c r="F799" s="83">
        <v>36267</v>
      </c>
    </row>
    <row r="800" spans="1:6" ht="12.75">
      <c r="A800" s="1016" t="s">
        <v>326</v>
      </c>
      <c r="B800" s="83">
        <v>253875</v>
      </c>
      <c r="C800" s="83">
        <v>89085</v>
      </c>
      <c r="D800" s="83">
        <v>83218</v>
      </c>
      <c r="E800" s="387">
        <v>32.77912358444116</v>
      </c>
      <c r="F800" s="83">
        <v>36267</v>
      </c>
    </row>
    <row r="801" spans="1:6" ht="12.75">
      <c r="A801" s="1017" t="s">
        <v>777</v>
      </c>
      <c r="B801" s="83">
        <v>9276</v>
      </c>
      <c r="C801" s="83">
        <v>4638</v>
      </c>
      <c r="D801" s="83">
        <v>4638</v>
      </c>
      <c r="E801" s="387">
        <v>50</v>
      </c>
      <c r="F801" s="83">
        <v>0</v>
      </c>
    </row>
    <row r="802" spans="1:6" ht="12.75">
      <c r="A802" s="1015" t="s">
        <v>304</v>
      </c>
      <c r="B802" s="83">
        <v>2089</v>
      </c>
      <c r="C802" s="83">
        <v>1114</v>
      </c>
      <c r="D802" s="83">
        <v>1113</v>
      </c>
      <c r="E802" s="387">
        <v>53.27908089995213</v>
      </c>
      <c r="F802" s="83">
        <v>0</v>
      </c>
    </row>
    <row r="803" spans="1:6" ht="12.75">
      <c r="A803" s="1017" t="s">
        <v>402</v>
      </c>
      <c r="B803" s="83">
        <v>242510</v>
      </c>
      <c r="C803" s="83">
        <v>83333</v>
      </c>
      <c r="D803" s="83">
        <v>77467</v>
      </c>
      <c r="E803" s="387">
        <v>31.943837367531238</v>
      </c>
      <c r="F803" s="83">
        <v>36267</v>
      </c>
    </row>
    <row r="804" spans="1:6" ht="12.75">
      <c r="A804" s="1018" t="s">
        <v>620</v>
      </c>
      <c r="B804" s="83">
        <v>242510</v>
      </c>
      <c r="C804" s="83">
        <v>83333</v>
      </c>
      <c r="D804" s="83">
        <v>77467</v>
      </c>
      <c r="E804" s="387">
        <v>31.943837367531238</v>
      </c>
      <c r="F804" s="83">
        <v>36267</v>
      </c>
    </row>
    <row r="805" spans="1:6" ht="12.75">
      <c r="A805" s="245" t="s">
        <v>629</v>
      </c>
      <c r="B805" s="186"/>
      <c r="C805" s="186"/>
      <c r="D805" s="186"/>
      <c r="E805" s="387"/>
      <c r="F805" s="83"/>
    </row>
    <row r="806" spans="1:6" ht="12.75">
      <c r="A806" s="1014" t="s">
        <v>582</v>
      </c>
      <c r="B806" s="186">
        <v>3344025</v>
      </c>
      <c r="C806" s="186">
        <v>40450</v>
      </c>
      <c r="D806" s="186">
        <v>3344025</v>
      </c>
      <c r="E806" s="387">
        <v>100</v>
      </c>
      <c r="F806" s="83">
        <v>3344025</v>
      </c>
    </row>
    <row r="807" spans="1:6" ht="12.75">
      <c r="A807" s="392" t="s">
        <v>1522</v>
      </c>
      <c r="B807" s="186">
        <v>3344025</v>
      </c>
      <c r="C807" s="186">
        <v>40450</v>
      </c>
      <c r="D807" s="186">
        <v>3344025</v>
      </c>
      <c r="E807" s="387">
        <v>100</v>
      </c>
      <c r="F807" s="83">
        <v>3344025</v>
      </c>
    </row>
    <row r="808" spans="1:6" ht="12.75">
      <c r="A808" s="1014" t="s">
        <v>300</v>
      </c>
      <c r="B808" s="186">
        <v>3344025</v>
      </c>
      <c r="C808" s="186">
        <v>40450</v>
      </c>
      <c r="D808" s="186">
        <v>40444</v>
      </c>
      <c r="E808" s="387">
        <v>1.209440718894147</v>
      </c>
      <c r="F808" s="83">
        <v>40444</v>
      </c>
    </row>
    <row r="809" spans="1:6" ht="12.75">
      <c r="A809" s="1015" t="s">
        <v>326</v>
      </c>
      <c r="B809" s="186">
        <v>3344025</v>
      </c>
      <c r="C809" s="186">
        <v>40450</v>
      </c>
      <c r="D809" s="186">
        <v>40444</v>
      </c>
      <c r="E809" s="387">
        <v>1.209440718894147</v>
      </c>
      <c r="F809" s="83">
        <v>40444</v>
      </c>
    </row>
    <row r="810" spans="1:6" ht="12.75">
      <c r="A810" s="1017" t="s">
        <v>777</v>
      </c>
      <c r="B810" s="186">
        <v>1149709</v>
      </c>
      <c r="C810" s="186">
        <v>40450</v>
      </c>
      <c r="D810" s="186">
        <v>40444</v>
      </c>
      <c r="E810" s="387">
        <v>3.5177597113704424</v>
      </c>
      <c r="F810" s="83">
        <v>40444</v>
      </c>
    </row>
    <row r="811" spans="1:6" ht="12.75">
      <c r="A811" s="1018" t="s">
        <v>402</v>
      </c>
      <c r="B811" s="186">
        <v>2194316</v>
      </c>
      <c r="C811" s="186">
        <v>0</v>
      </c>
      <c r="D811" s="186">
        <v>0</v>
      </c>
      <c r="E811" s="387">
        <v>0</v>
      </c>
      <c r="F811" s="83">
        <v>0</v>
      </c>
    </row>
    <row r="812" spans="1:6" ht="12.75">
      <c r="A812" s="1035" t="s">
        <v>615</v>
      </c>
      <c r="B812" s="186">
        <v>50000</v>
      </c>
      <c r="C812" s="186">
        <v>0</v>
      </c>
      <c r="D812" s="186">
        <v>0</v>
      </c>
      <c r="E812" s="387">
        <v>0</v>
      </c>
      <c r="F812" s="83">
        <v>0</v>
      </c>
    </row>
    <row r="813" spans="1:6" ht="12.75">
      <c r="A813" s="1035" t="s">
        <v>1053</v>
      </c>
      <c r="B813" s="186">
        <v>2144316</v>
      </c>
      <c r="C813" s="186">
        <v>0</v>
      </c>
      <c r="D813" s="186">
        <v>0</v>
      </c>
      <c r="E813" s="387">
        <v>0</v>
      </c>
      <c r="F813" s="83">
        <v>0</v>
      </c>
    </row>
    <row r="814" spans="1:6" ht="12.75">
      <c r="A814" s="320" t="s">
        <v>645</v>
      </c>
      <c r="B814" s="1036"/>
      <c r="C814" s="1036"/>
      <c r="D814" s="1036"/>
      <c r="E814" s="387"/>
      <c r="F814" s="83"/>
    </row>
    <row r="815" spans="1:6" s="1020" customFormat="1" ht="12.75">
      <c r="A815" s="318" t="s">
        <v>605</v>
      </c>
      <c r="B815" s="41"/>
      <c r="C815" s="41"/>
      <c r="D815" s="41"/>
      <c r="E815" s="387"/>
      <c r="F815" s="83"/>
    </row>
    <row r="816" spans="1:7" s="1040" customFormat="1" ht="12.75">
      <c r="A816" s="1014" t="s">
        <v>582</v>
      </c>
      <c r="B816" s="83">
        <v>123822555</v>
      </c>
      <c r="C816" s="83">
        <v>68727943</v>
      </c>
      <c r="D816" s="186">
        <v>51829077</v>
      </c>
      <c r="E816" s="387">
        <v>41.85754122098353</v>
      </c>
      <c r="F816" s="83">
        <v>4507661</v>
      </c>
      <c r="G816" s="1057"/>
    </row>
    <row r="817" spans="1:7" s="1040" customFormat="1" ht="12.75">
      <c r="A817" s="1016" t="s">
        <v>583</v>
      </c>
      <c r="B817" s="83">
        <v>38391555</v>
      </c>
      <c r="C817" s="83">
        <v>12827699</v>
      </c>
      <c r="D817" s="83">
        <v>12827699</v>
      </c>
      <c r="E817" s="387">
        <v>33.41281435461523</v>
      </c>
      <c r="F817" s="83">
        <v>3604860</v>
      </c>
      <c r="G817" s="1057"/>
    </row>
    <row r="818" spans="1:7" s="1040" customFormat="1" ht="12.75" hidden="1">
      <c r="A818" s="1021" t="s">
        <v>1521</v>
      </c>
      <c r="B818" s="404">
        <v>0</v>
      </c>
      <c r="C818" s="404">
        <v>0</v>
      </c>
      <c r="D818" s="404">
        <v>0</v>
      </c>
      <c r="E818" s="1022">
        <v>0</v>
      </c>
      <c r="F818" s="83">
        <v>0</v>
      </c>
      <c r="G818" s="1057"/>
    </row>
    <row r="819" spans="1:7" s="1040" customFormat="1" ht="12.75">
      <c r="A819" s="1016" t="s">
        <v>1522</v>
      </c>
      <c r="B819" s="186">
        <v>85431000</v>
      </c>
      <c r="C819" s="186">
        <v>55900244</v>
      </c>
      <c r="D819" s="186">
        <v>39001378</v>
      </c>
      <c r="E819" s="387">
        <v>45.65248914328522</v>
      </c>
      <c r="F819" s="83">
        <v>902801</v>
      </c>
      <c r="G819" s="1057"/>
    </row>
    <row r="820" spans="1:7" s="1040" customFormat="1" ht="12.75">
      <c r="A820" s="1023" t="s">
        <v>300</v>
      </c>
      <c r="B820" s="83">
        <v>135538555</v>
      </c>
      <c r="C820" s="83">
        <v>55368986</v>
      </c>
      <c r="D820" s="83">
        <v>29514824</v>
      </c>
      <c r="E820" s="387">
        <v>21.775961828720984</v>
      </c>
      <c r="F820" s="83">
        <v>5705683</v>
      </c>
      <c r="G820" s="1057"/>
    </row>
    <row r="821" spans="1:7" s="1033" customFormat="1" ht="12.75">
      <c r="A821" s="1016" t="s">
        <v>326</v>
      </c>
      <c r="B821" s="186">
        <v>2737000</v>
      </c>
      <c r="C821" s="186">
        <v>1240000</v>
      </c>
      <c r="D821" s="186">
        <v>0</v>
      </c>
      <c r="E821" s="387">
        <v>0</v>
      </c>
      <c r="F821" s="83">
        <v>0</v>
      </c>
      <c r="G821" s="1059"/>
    </row>
    <row r="822" spans="1:7" s="1033" customFormat="1" ht="12.75">
      <c r="A822" s="1024" t="s">
        <v>402</v>
      </c>
      <c r="B822" s="186">
        <v>2737000</v>
      </c>
      <c r="C822" s="186">
        <v>1240000</v>
      </c>
      <c r="D822" s="186">
        <v>0</v>
      </c>
      <c r="E822" s="387">
        <v>0</v>
      </c>
      <c r="F822" s="83">
        <v>0</v>
      </c>
      <c r="G822" s="1059"/>
    </row>
    <row r="823" spans="1:6" s="1033" customFormat="1" ht="12.75">
      <c r="A823" s="1026" t="s">
        <v>1041</v>
      </c>
      <c r="B823" s="186">
        <v>1497000</v>
      </c>
      <c r="C823" s="186">
        <v>0</v>
      </c>
      <c r="D823" s="186">
        <v>0</v>
      </c>
      <c r="E823" s="387">
        <v>0</v>
      </c>
      <c r="F823" s="83">
        <v>0</v>
      </c>
    </row>
    <row r="824" spans="1:6" s="1033" customFormat="1" ht="12.75">
      <c r="A824" s="1026" t="s">
        <v>1053</v>
      </c>
      <c r="B824" s="186">
        <v>1240000</v>
      </c>
      <c r="C824" s="186">
        <v>1240000</v>
      </c>
      <c r="D824" s="186">
        <v>0</v>
      </c>
      <c r="E824" s="387">
        <v>0</v>
      </c>
      <c r="F824" s="83">
        <v>0</v>
      </c>
    </row>
    <row r="825" spans="1:6" s="1020" customFormat="1" ht="12.75">
      <c r="A825" s="1016" t="s">
        <v>311</v>
      </c>
      <c r="B825" s="186">
        <v>132801555</v>
      </c>
      <c r="C825" s="186">
        <v>54128986</v>
      </c>
      <c r="D825" s="186">
        <v>29514824</v>
      </c>
      <c r="E825" s="387">
        <v>22.224757835102157</v>
      </c>
      <c r="F825" s="83">
        <v>5705683</v>
      </c>
    </row>
    <row r="826" spans="1:6" s="1020" customFormat="1" ht="12.75">
      <c r="A826" s="1016" t="s">
        <v>606</v>
      </c>
      <c r="B826" s="186">
        <v>2453760</v>
      </c>
      <c r="C826" s="186">
        <v>322200</v>
      </c>
      <c r="D826" s="186">
        <v>50209</v>
      </c>
      <c r="E826" s="387">
        <v>2.046206637976004</v>
      </c>
      <c r="F826" s="83">
        <v>0</v>
      </c>
    </row>
    <row r="827" spans="1:6" s="1020" customFormat="1" ht="12.75">
      <c r="A827" s="1024" t="s">
        <v>1021</v>
      </c>
      <c r="B827" s="186">
        <v>130347795</v>
      </c>
      <c r="C827" s="186">
        <v>53806786</v>
      </c>
      <c r="D827" s="186">
        <v>29464615</v>
      </c>
      <c r="E827" s="387">
        <v>22.604613296297032</v>
      </c>
      <c r="F827" s="83">
        <v>5705683</v>
      </c>
    </row>
    <row r="828" spans="1:6" s="1020" customFormat="1" ht="12.75">
      <c r="A828" s="1023" t="s">
        <v>315</v>
      </c>
      <c r="B828" s="186">
        <v>-11716000</v>
      </c>
      <c r="C828" s="186">
        <v>13358957</v>
      </c>
      <c r="D828" s="186">
        <v>22314253</v>
      </c>
      <c r="E828" s="387" t="s">
        <v>1594</v>
      </c>
      <c r="F828" s="83">
        <v>-1198022</v>
      </c>
    </row>
    <row r="829" spans="1:6" s="1020" customFormat="1" ht="24.75" customHeight="1">
      <c r="A829" s="1037" t="s">
        <v>592</v>
      </c>
      <c r="B829" s="186">
        <v>11716000</v>
      </c>
      <c r="C829" s="186">
        <v>-13358957</v>
      </c>
      <c r="D829" s="186" t="s">
        <v>1594</v>
      </c>
      <c r="E829" s="387" t="s">
        <v>1594</v>
      </c>
      <c r="F829" s="83" t="s">
        <v>1594</v>
      </c>
    </row>
    <row r="830" spans="1:6" s="1020" customFormat="1" ht="12.75" customHeight="1">
      <c r="A830" s="1009" t="s">
        <v>607</v>
      </c>
      <c r="B830" s="186"/>
      <c r="C830" s="186"/>
      <c r="D830" s="186"/>
      <c r="E830" s="387"/>
      <c r="F830" s="83"/>
    </row>
    <row r="831" spans="1:6" s="1020" customFormat="1" ht="12.75" customHeight="1">
      <c r="A831" s="782" t="s">
        <v>582</v>
      </c>
      <c r="B831" s="186">
        <v>106989772</v>
      </c>
      <c r="C831" s="186">
        <v>62734364</v>
      </c>
      <c r="D831" s="186">
        <v>45835498</v>
      </c>
      <c r="E831" s="387">
        <v>42.84100913870533</v>
      </c>
      <c r="F831" s="83">
        <v>3105621</v>
      </c>
    </row>
    <row r="832" spans="1:6" s="1020" customFormat="1" ht="12.75" customHeight="1">
      <c r="A832" s="1030" t="s">
        <v>583</v>
      </c>
      <c r="B832" s="186">
        <v>21558772</v>
      </c>
      <c r="C832" s="186">
        <v>6834120</v>
      </c>
      <c r="D832" s="186">
        <v>6834120</v>
      </c>
      <c r="E832" s="387">
        <v>31.699950256907027</v>
      </c>
      <c r="F832" s="83">
        <v>2202820</v>
      </c>
    </row>
    <row r="833" spans="1:6" s="1020" customFormat="1" ht="12.75" customHeight="1">
      <c r="A833" s="1030" t="s">
        <v>1522</v>
      </c>
      <c r="B833" s="186">
        <v>85431000</v>
      </c>
      <c r="C833" s="186">
        <v>55900244</v>
      </c>
      <c r="D833" s="186">
        <v>39001378</v>
      </c>
      <c r="E833" s="387">
        <v>45.65248914328522</v>
      </c>
      <c r="F833" s="83">
        <v>902801</v>
      </c>
    </row>
    <row r="834" spans="1:6" s="1020" customFormat="1" ht="12.75" customHeight="1">
      <c r="A834" s="782" t="s">
        <v>300</v>
      </c>
      <c r="B834" s="186">
        <v>118705772</v>
      </c>
      <c r="C834" s="186">
        <v>49375407</v>
      </c>
      <c r="D834" s="186">
        <v>25536467</v>
      </c>
      <c r="E834" s="387">
        <v>21.51240547932244</v>
      </c>
      <c r="F834" s="83">
        <v>4934379</v>
      </c>
    </row>
    <row r="835" spans="1:6" s="1020" customFormat="1" ht="12.75" customHeight="1">
      <c r="A835" s="1030" t="s">
        <v>326</v>
      </c>
      <c r="B835" s="186">
        <v>2737000</v>
      </c>
      <c r="C835" s="186">
        <v>1240000</v>
      </c>
      <c r="D835" s="186">
        <v>0</v>
      </c>
      <c r="E835" s="387">
        <v>0</v>
      </c>
      <c r="F835" s="83">
        <v>0</v>
      </c>
    </row>
    <row r="836" spans="1:6" s="1020" customFormat="1" ht="12.75" customHeight="1">
      <c r="A836" s="1031" t="s">
        <v>402</v>
      </c>
      <c r="B836" s="186">
        <v>2737000</v>
      </c>
      <c r="C836" s="186">
        <v>1240000</v>
      </c>
      <c r="D836" s="186">
        <v>0</v>
      </c>
      <c r="E836" s="186">
        <v>0</v>
      </c>
      <c r="F836" s="83">
        <v>0</v>
      </c>
    </row>
    <row r="837" spans="1:6" s="1020" customFormat="1" ht="12.75" customHeight="1">
      <c r="A837" s="1032" t="s">
        <v>1041</v>
      </c>
      <c r="B837" s="186">
        <v>1497000</v>
      </c>
      <c r="C837" s="186">
        <v>0</v>
      </c>
      <c r="D837" s="186">
        <v>0</v>
      </c>
      <c r="E837" s="387">
        <v>0</v>
      </c>
      <c r="F837" s="83">
        <v>0</v>
      </c>
    </row>
    <row r="838" spans="1:6" s="1020" customFormat="1" ht="12.75" customHeight="1">
      <c r="A838" s="1032" t="s">
        <v>1053</v>
      </c>
      <c r="B838" s="186">
        <v>1240000</v>
      </c>
      <c r="C838" s="186">
        <v>1240000</v>
      </c>
      <c r="D838" s="186">
        <v>0</v>
      </c>
      <c r="E838" s="387">
        <v>0</v>
      </c>
      <c r="F838" s="83">
        <v>0</v>
      </c>
    </row>
    <row r="839" spans="1:6" s="1020" customFormat="1" ht="12.75" customHeight="1">
      <c r="A839" s="1030" t="s">
        <v>311</v>
      </c>
      <c r="B839" s="186">
        <v>115968772</v>
      </c>
      <c r="C839" s="186">
        <v>48135407</v>
      </c>
      <c r="D839" s="186">
        <v>25536467</v>
      </c>
      <c r="E839" s="387">
        <v>22.020123658807044</v>
      </c>
      <c r="F839" s="83">
        <v>4934379</v>
      </c>
    </row>
    <row r="840" spans="1:6" s="1020" customFormat="1" ht="12.75" customHeight="1">
      <c r="A840" s="1031" t="s">
        <v>606</v>
      </c>
      <c r="B840" s="186">
        <v>280000</v>
      </c>
      <c r="C840" s="186">
        <v>280000</v>
      </c>
      <c r="D840" s="186">
        <v>12484</v>
      </c>
      <c r="E840" s="387">
        <v>4.458571428571428</v>
      </c>
      <c r="F840" s="83">
        <v>0</v>
      </c>
    </row>
    <row r="841" spans="1:6" s="1020" customFormat="1" ht="12.75" customHeight="1">
      <c r="A841" s="1031" t="s">
        <v>1021</v>
      </c>
      <c r="B841" s="186">
        <v>115688772</v>
      </c>
      <c r="C841" s="186">
        <v>47855407</v>
      </c>
      <c r="D841" s="186">
        <v>25523983</v>
      </c>
      <c r="E841" s="387">
        <v>22.06262765067642</v>
      </c>
      <c r="F841" s="83">
        <v>4934379</v>
      </c>
    </row>
    <row r="842" spans="1:6" s="1020" customFormat="1" ht="12.75" customHeight="1">
      <c r="A842" s="782" t="s">
        <v>315</v>
      </c>
      <c r="B842" s="186">
        <v>-11716000</v>
      </c>
      <c r="C842" s="186">
        <v>13358957</v>
      </c>
      <c r="D842" s="186">
        <v>20299031</v>
      </c>
      <c r="E842" s="387" t="s">
        <v>1594</v>
      </c>
      <c r="F842" s="83">
        <v>-1828758</v>
      </c>
    </row>
    <row r="843" spans="1:6" s="1020" customFormat="1" ht="25.5">
      <c r="A843" s="405" t="s">
        <v>592</v>
      </c>
      <c r="B843" s="186">
        <v>11716000</v>
      </c>
      <c r="C843" s="186">
        <v>-13358957</v>
      </c>
      <c r="D843" s="186" t="s">
        <v>1594</v>
      </c>
      <c r="E843" s="387" t="s">
        <v>1594</v>
      </c>
      <c r="F843" s="83" t="s">
        <v>1594</v>
      </c>
    </row>
    <row r="844" spans="1:6" s="1020" customFormat="1" ht="12.75" customHeight="1">
      <c r="A844" s="1009" t="s">
        <v>608</v>
      </c>
      <c r="B844" s="186"/>
      <c r="C844" s="186"/>
      <c r="D844" s="186"/>
      <c r="E844" s="387"/>
      <c r="F844" s="83"/>
    </row>
    <row r="845" spans="1:6" s="1020" customFormat="1" ht="12.75" customHeight="1">
      <c r="A845" s="782" t="s">
        <v>582</v>
      </c>
      <c r="B845" s="186">
        <v>16832783</v>
      </c>
      <c r="C845" s="186">
        <v>5993579</v>
      </c>
      <c r="D845" s="186">
        <v>5993579</v>
      </c>
      <c r="E845" s="387">
        <v>35.606583890495116</v>
      </c>
      <c r="F845" s="83">
        <v>1402040</v>
      </c>
    </row>
    <row r="846" spans="1:6" s="1020" customFormat="1" ht="12.75" customHeight="1">
      <c r="A846" s="1030" t="s">
        <v>583</v>
      </c>
      <c r="B846" s="186">
        <v>16832783</v>
      </c>
      <c r="C846" s="186">
        <v>5993579</v>
      </c>
      <c r="D846" s="186">
        <v>5993579</v>
      </c>
      <c r="E846" s="387">
        <v>35.606583890495116</v>
      </c>
      <c r="F846" s="83">
        <v>1402040</v>
      </c>
    </row>
    <row r="847" spans="1:6" s="1020" customFormat="1" ht="12.75" customHeight="1">
      <c r="A847" s="782" t="s">
        <v>300</v>
      </c>
      <c r="B847" s="186">
        <v>16832783</v>
      </c>
      <c r="C847" s="186">
        <v>5993579</v>
      </c>
      <c r="D847" s="186">
        <v>3978357</v>
      </c>
      <c r="E847" s="387">
        <v>23.63457664724841</v>
      </c>
      <c r="F847" s="83">
        <v>771304</v>
      </c>
    </row>
    <row r="848" spans="1:6" s="1020" customFormat="1" ht="12.75" customHeight="1">
      <c r="A848" s="1030" t="s">
        <v>311</v>
      </c>
      <c r="B848" s="186">
        <v>16832783</v>
      </c>
      <c r="C848" s="186">
        <v>5993579</v>
      </c>
      <c r="D848" s="186">
        <v>3978357</v>
      </c>
      <c r="E848" s="387">
        <v>23.63457664724841</v>
      </c>
      <c r="F848" s="83">
        <v>771304</v>
      </c>
    </row>
    <row r="849" spans="1:6" s="1020" customFormat="1" ht="12.75" customHeight="1">
      <c r="A849" s="1031" t="s">
        <v>606</v>
      </c>
      <c r="B849" s="186">
        <v>2173760</v>
      </c>
      <c r="C849" s="186">
        <v>42200</v>
      </c>
      <c r="D849" s="186">
        <v>37725</v>
      </c>
      <c r="E849" s="387">
        <v>1.7354721772412776</v>
      </c>
      <c r="F849" s="83">
        <v>0</v>
      </c>
    </row>
    <row r="850" spans="1:6" s="1020" customFormat="1" ht="12.75" customHeight="1">
      <c r="A850" s="1031" t="s">
        <v>1021</v>
      </c>
      <c r="B850" s="186">
        <v>14659023</v>
      </c>
      <c r="C850" s="186">
        <v>5951379</v>
      </c>
      <c r="D850" s="186">
        <v>3940632</v>
      </c>
      <c r="E850" s="387">
        <v>26.881955229894928</v>
      </c>
      <c r="F850" s="83">
        <v>771304</v>
      </c>
    </row>
    <row r="851" spans="1:6" s="1027" customFormat="1" ht="12.75">
      <c r="A851" s="318" t="s">
        <v>609</v>
      </c>
      <c r="B851" s="83"/>
      <c r="C851" s="83"/>
      <c r="D851" s="83"/>
      <c r="E851" s="387"/>
      <c r="F851" s="83"/>
    </row>
    <row r="852" spans="1:6" s="1006" customFormat="1" ht="12.75">
      <c r="A852" s="1023" t="s">
        <v>582</v>
      </c>
      <c r="B852" s="186">
        <v>13075620</v>
      </c>
      <c r="C852" s="186">
        <v>4500000</v>
      </c>
      <c r="D852" s="186">
        <v>4500000</v>
      </c>
      <c r="E852" s="387">
        <v>34.41519407875114</v>
      </c>
      <c r="F852" s="83">
        <v>1300000</v>
      </c>
    </row>
    <row r="853" spans="1:7" s="1027" customFormat="1" ht="11.25" customHeight="1">
      <c r="A853" s="1016" t="s">
        <v>583</v>
      </c>
      <c r="B853" s="186">
        <v>13075620</v>
      </c>
      <c r="C853" s="186">
        <v>4500000</v>
      </c>
      <c r="D853" s="186">
        <v>4500000</v>
      </c>
      <c r="E853" s="387">
        <v>34.41519407875114</v>
      </c>
      <c r="F853" s="83">
        <v>1300000</v>
      </c>
      <c r="G853" s="1061"/>
    </row>
    <row r="854" spans="1:7" s="1033" customFormat="1" ht="12.75">
      <c r="A854" s="1023" t="s">
        <v>300</v>
      </c>
      <c r="B854" s="186">
        <v>13075620</v>
      </c>
      <c r="C854" s="186">
        <v>4500000</v>
      </c>
      <c r="D854" s="186">
        <v>3577321</v>
      </c>
      <c r="E854" s="387">
        <v>27.358710332664916</v>
      </c>
      <c r="F854" s="83">
        <v>1506136</v>
      </c>
      <c r="G854" s="1059"/>
    </row>
    <row r="855" spans="1:6" s="1033" customFormat="1" ht="12.75">
      <c r="A855" s="1016" t="s">
        <v>326</v>
      </c>
      <c r="B855" s="186">
        <v>35620</v>
      </c>
      <c r="C855" s="186">
        <v>0</v>
      </c>
      <c r="D855" s="186">
        <v>0</v>
      </c>
      <c r="E855" s="387">
        <v>0</v>
      </c>
      <c r="F855" s="83">
        <v>0</v>
      </c>
    </row>
    <row r="856" spans="1:6" s="1033" customFormat="1" ht="12.75">
      <c r="A856" s="1024" t="s">
        <v>777</v>
      </c>
      <c r="B856" s="186">
        <v>35620</v>
      </c>
      <c r="C856" s="186">
        <v>0</v>
      </c>
      <c r="D856" s="186">
        <v>0</v>
      </c>
      <c r="E856" s="387">
        <v>0</v>
      </c>
      <c r="F856" s="83">
        <v>0</v>
      </c>
    </row>
    <row r="857" spans="1:6" s="1006" customFormat="1" ht="12" customHeight="1">
      <c r="A857" s="1016" t="s">
        <v>311</v>
      </c>
      <c r="B857" s="186">
        <v>13040000</v>
      </c>
      <c r="C857" s="186">
        <v>4500000</v>
      </c>
      <c r="D857" s="186">
        <v>3577321</v>
      </c>
      <c r="E857" s="387">
        <v>27.43344325153374</v>
      </c>
      <c r="F857" s="83">
        <v>1506136</v>
      </c>
    </row>
    <row r="858" spans="1:7" s="1027" customFormat="1" ht="12.75">
      <c r="A858" s="1024" t="s">
        <v>1021</v>
      </c>
      <c r="B858" s="186">
        <v>13040000</v>
      </c>
      <c r="C858" s="186">
        <v>4500000</v>
      </c>
      <c r="D858" s="186">
        <v>3577321</v>
      </c>
      <c r="E858" s="387">
        <v>27.43344325153374</v>
      </c>
      <c r="F858" s="83">
        <v>1506136</v>
      </c>
      <c r="G858" s="1061"/>
    </row>
    <row r="859" spans="1:7" s="1027" customFormat="1" ht="12.75">
      <c r="A859" s="318" t="s">
        <v>619</v>
      </c>
      <c r="B859" s="83"/>
      <c r="C859" s="83"/>
      <c r="D859" s="83"/>
      <c r="E859" s="387"/>
      <c r="F859" s="83"/>
      <c r="G859" s="1061"/>
    </row>
    <row r="860" spans="1:7" s="1033" customFormat="1" ht="12.75">
      <c r="A860" s="1023" t="s">
        <v>582</v>
      </c>
      <c r="B860" s="186">
        <v>15283</v>
      </c>
      <c r="C860" s="186">
        <v>5283</v>
      </c>
      <c r="D860" s="186">
        <v>5283</v>
      </c>
      <c r="E860" s="387">
        <v>34.567820454099326</v>
      </c>
      <c r="F860" s="83">
        <v>1000</v>
      </c>
      <c r="G860" s="1059"/>
    </row>
    <row r="861" spans="1:6" s="1006" customFormat="1" ht="12.75">
      <c r="A861" s="1016" t="s">
        <v>583</v>
      </c>
      <c r="B861" s="186">
        <v>15283</v>
      </c>
      <c r="C861" s="186">
        <v>5283</v>
      </c>
      <c r="D861" s="186">
        <v>5283</v>
      </c>
      <c r="E861" s="387">
        <v>34.567820454099326</v>
      </c>
      <c r="F861" s="83">
        <v>1000</v>
      </c>
    </row>
    <row r="862" spans="1:6" s="1006" customFormat="1" ht="12.75">
      <c r="A862" s="1023" t="s">
        <v>300</v>
      </c>
      <c r="B862" s="186">
        <v>15283</v>
      </c>
      <c r="C862" s="186">
        <v>5283</v>
      </c>
      <c r="D862" s="186">
        <v>0</v>
      </c>
      <c r="E862" s="387">
        <v>0</v>
      </c>
      <c r="F862" s="83">
        <v>0</v>
      </c>
    </row>
    <row r="863" spans="1:6" s="1006" customFormat="1" ht="12.75">
      <c r="A863" s="1016" t="s">
        <v>311</v>
      </c>
      <c r="B863" s="186">
        <v>15283</v>
      </c>
      <c r="C863" s="186">
        <v>5283</v>
      </c>
      <c r="D863" s="186">
        <v>0</v>
      </c>
      <c r="E863" s="387">
        <v>0</v>
      </c>
      <c r="F863" s="83">
        <v>0</v>
      </c>
    </row>
    <row r="864" spans="1:6" s="1006" customFormat="1" ht="12.75">
      <c r="A864" s="1024" t="s">
        <v>1021</v>
      </c>
      <c r="B864" s="186">
        <v>15283</v>
      </c>
      <c r="C864" s="186">
        <v>5283</v>
      </c>
      <c r="D864" s="186">
        <v>0</v>
      </c>
      <c r="E864" s="387">
        <v>0</v>
      </c>
      <c r="F864" s="83">
        <v>0</v>
      </c>
    </row>
    <row r="865" spans="1:6" s="1006" customFormat="1" ht="25.5">
      <c r="A865" s="401" t="s">
        <v>623</v>
      </c>
      <c r="B865" s="186"/>
      <c r="C865" s="186"/>
      <c r="D865" s="186"/>
      <c r="E865" s="387"/>
      <c r="F865" s="83"/>
    </row>
    <row r="866" spans="1:6" s="1006" customFormat="1" ht="12.75">
      <c r="A866" s="1023" t="s">
        <v>582</v>
      </c>
      <c r="B866" s="186">
        <v>2940722</v>
      </c>
      <c r="C866" s="186">
        <v>2328138</v>
      </c>
      <c r="D866" s="186">
        <v>1864286</v>
      </c>
      <c r="E866" s="387">
        <v>0.633955198757312</v>
      </c>
      <c r="F866" s="83">
        <v>0</v>
      </c>
    </row>
    <row r="867" spans="1:6" s="1006" customFormat="1" ht="12.75">
      <c r="A867" s="1016" t="s">
        <v>583</v>
      </c>
      <c r="B867" s="186">
        <v>856908</v>
      </c>
      <c r="C867" s="186">
        <v>476249</v>
      </c>
      <c r="D867" s="186">
        <v>476249</v>
      </c>
      <c r="E867" s="387">
        <v>0.5557761159891144</v>
      </c>
      <c r="F867" s="83">
        <v>0</v>
      </c>
    </row>
    <row r="868" spans="1:6" s="1006" customFormat="1" ht="12.75">
      <c r="A868" s="1016" t="s">
        <v>1522</v>
      </c>
      <c r="B868" s="186">
        <v>2083814</v>
      </c>
      <c r="C868" s="186">
        <v>1851889</v>
      </c>
      <c r="D868" s="186">
        <v>1388037</v>
      </c>
      <c r="E868" s="387">
        <v>0.6661040764674774</v>
      </c>
      <c r="F868" s="83">
        <v>0</v>
      </c>
    </row>
    <row r="869" spans="1:6" s="1006" customFormat="1" ht="12.75">
      <c r="A869" s="1023" t="s">
        <v>300</v>
      </c>
      <c r="B869" s="186">
        <v>3265229</v>
      </c>
      <c r="C869" s="186">
        <v>2569107</v>
      </c>
      <c r="D869" s="186">
        <v>0</v>
      </c>
      <c r="E869" s="387">
        <v>0</v>
      </c>
      <c r="F869" s="83">
        <v>0</v>
      </c>
    </row>
    <row r="870" spans="1:6" s="1006" customFormat="1" ht="12.75">
      <c r="A870" s="1016" t="s">
        <v>311</v>
      </c>
      <c r="B870" s="186">
        <v>3265229</v>
      </c>
      <c r="C870" s="186">
        <v>2569107</v>
      </c>
      <c r="D870" s="186">
        <v>0</v>
      </c>
      <c r="E870" s="387">
        <v>0</v>
      </c>
      <c r="F870" s="83">
        <v>0</v>
      </c>
    </row>
    <row r="871" spans="1:6" s="1006" customFormat="1" ht="12.75">
      <c r="A871" s="1024" t="s">
        <v>1021</v>
      </c>
      <c r="B871" s="186">
        <v>3265229</v>
      </c>
      <c r="C871" s="186">
        <v>2569107</v>
      </c>
      <c r="D871" s="186">
        <v>0</v>
      </c>
      <c r="E871" s="387">
        <v>0</v>
      </c>
      <c r="F871" s="83">
        <v>0</v>
      </c>
    </row>
    <row r="872" spans="1:6" s="1006" customFormat="1" ht="12.75">
      <c r="A872" s="1023" t="s">
        <v>315</v>
      </c>
      <c r="B872" s="186">
        <v>-324507</v>
      </c>
      <c r="C872" s="186">
        <v>-240969</v>
      </c>
      <c r="D872" s="186">
        <v>1864286</v>
      </c>
      <c r="E872" s="387" t="s">
        <v>1594</v>
      </c>
      <c r="F872" s="83">
        <v>0</v>
      </c>
    </row>
    <row r="873" spans="1:6" s="1006" customFormat="1" ht="25.5">
      <c r="A873" s="1037" t="s">
        <v>1072</v>
      </c>
      <c r="B873" s="186">
        <v>324507</v>
      </c>
      <c r="C873" s="186">
        <v>240969</v>
      </c>
      <c r="D873" s="186" t="s">
        <v>1594</v>
      </c>
      <c r="E873" s="387" t="s">
        <v>1594</v>
      </c>
      <c r="F873" s="83" t="s">
        <v>1594</v>
      </c>
    </row>
    <row r="874" spans="1:6" s="1006" customFormat="1" ht="13.5">
      <c r="A874" s="1009" t="s">
        <v>607</v>
      </c>
      <c r="B874" s="186"/>
      <c r="C874" s="186"/>
      <c r="D874" s="186"/>
      <c r="E874" s="387"/>
      <c r="F874" s="83"/>
    </row>
    <row r="875" spans="1:6" s="1006" customFormat="1" ht="12.75">
      <c r="A875" s="782" t="s">
        <v>582</v>
      </c>
      <c r="B875" s="186">
        <v>2760506</v>
      </c>
      <c r="C875" s="186">
        <v>2328138</v>
      </c>
      <c r="D875" s="186">
        <v>1864286</v>
      </c>
      <c r="E875" s="387">
        <v>0</v>
      </c>
      <c r="F875" s="83">
        <v>0</v>
      </c>
    </row>
    <row r="876" spans="1:6" s="1006" customFormat="1" ht="12.75">
      <c r="A876" s="1030" t="s">
        <v>583</v>
      </c>
      <c r="B876" s="186">
        <v>676692</v>
      </c>
      <c r="C876" s="186">
        <v>476249</v>
      </c>
      <c r="D876" s="186">
        <v>476249</v>
      </c>
      <c r="E876" s="387">
        <v>0</v>
      </c>
      <c r="F876" s="83">
        <v>0</v>
      </c>
    </row>
    <row r="877" spans="1:6" s="1006" customFormat="1" ht="12.75">
      <c r="A877" s="1030" t="s">
        <v>1522</v>
      </c>
      <c r="B877" s="186">
        <v>2083814</v>
      </c>
      <c r="C877" s="186">
        <v>1851889</v>
      </c>
      <c r="D877" s="186">
        <v>1388037</v>
      </c>
      <c r="E877" s="387">
        <v>0</v>
      </c>
      <c r="F877" s="83">
        <v>0</v>
      </c>
    </row>
    <row r="878" spans="1:6" s="1006" customFormat="1" ht="12.75">
      <c r="A878" s="782" t="s">
        <v>300</v>
      </c>
      <c r="B878" s="186">
        <v>3085013</v>
      </c>
      <c r="C878" s="186">
        <v>2569107</v>
      </c>
      <c r="D878" s="186">
        <v>0</v>
      </c>
      <c r="E878" s="186">
        <v>0</v>
      </c>
      <c r="F878" s="83">
        <v>0</v>
      </c>
    </row>
    <row r="879" spans="1:6" s="1006" customFormat="1" ht="12.75">
      <c r="A879" s="1030" t="s">
        <v>311</v>
      </c>
      <c r="B879" s="186">
        <v>3085013</v>
      </c>
      <c r="C879" s="186">
        <v>2569107</v>
      </c>
      <c r="D879" s="186">
        <v>0</v>
      </c>
      <c r="E879" s="186">
        <v>0</v>
      </c>
      <c r="F879" s="83">
        <v>0</v>
      </c>
    </row>
    <row r="880" spans="1:6" s="1006" customFormat="1" ht="12.75">
      <c r="A880" s="1031" t="s">
        <v>1021</v>
      </c>
      <c r="B880" s="186">
        <v>3085013</v>
      </c>
      <c r="C880" s="186">
        <v>2569107</v>
      </c>
      <c r="D880" s="186">
        <v>0</v>
      </c>
      <c r="E880" s="387">
        <v>0</v>
      </c>
      <c r="F880" s="83">
        <v>0</v>
      </c>
    </row>
    <row r="881" spans="1:6" s="1006" customFormat="1" ht="12.75">
      <c r="A881" s="782" t="s">
        <v>315</v>
      </c>
      <c r="B881" s="186">
        <v>-324507</v>
      </c>
      <c r="C881" s="186">
        <v>-240969</v>
      </c>
      <c r="D881" s="186">
        <v>1864286</v>
      </c>
      <c r="E881" s="387" t="s">
        <v>1594</v>
      </c>
      <c r="F881" s="83">
        <v>0</v>
      </c>
    </row>
    <row r="882" spans="1:6" s="1006" customFormat="1" ht="25.5">
      <c r="A882" s="405" t="s">
        <v>1072</v>
      </c>
      <c r="B882" s="186">
        <v>324507</v>
      </c>
      <c r="C882" s="186">
        <v>240969</v>
      </c>
      <c r="D882" s="186" t="s">
        <v>1594</v>
      </c>
      <c r="E882" s="387" t="s">
        <v>1594</v>
      </c>
      <c r="F882" s="83" t="s">
        <v>1594</v>
      </c>
    </row>
    <row r="883" spans="1:6" s="1006" customFormat="1" ht="13.5">
      <c r="A883" s="1009" t="s">
        <v>608</v>
      </c>
      <c r="B883" s="186"/>
      <c r="C883" s="186"/>
      <c r="D883" s="186"/>
      <c r="E883" s="387"/>
      <c r="F883" s="83"/>
    </row>
    <row r="884" spans="1:6" s="1006" customFormat="1" ht="12.75">
      <c r="A884" s="782" t="s">
        <v>582</v>
      </c>
      <c r="B884" s="186">
        <v>180216</v>
      </c>
      <c r="C884" s="186">
        <v>0</v>
      </c>
      <c r="D884" s="186">
        <v>0</v>
      </c>
      <c r="E884" s="387">
        <v>0</v>
      </c>
      <c r="F884" s="83">
        <v>0</v>
      </c>
    </row>
    <row r="885" spans="1:6" s="1006" customFormat="1" ht="12.75">
      <c r="A885" s="1030" t="s">
        <v>583</v>
      </c>
      <c r="B885" s="186">
        <v>180216</v>
      </c>
      <c r="C885" s="186">
        <v>0</v>
      </c>
      <c r="D885" s="186">
        <v>0</v>
      </c>
      <c r="E885" s="387">
        <v>0</v>
      </c>
      <c r="F885" s="83">
        <v>0</v>
      </c>
    </row>
    <row r="886" spans="1:6" s="1006" customFormat="1" ht="12.75">
      <c r="A886" s="782" t="s">
        <v>300</v>
      </c>
      <c r="B886" s="186">
        <v>180216</v>
      </c>
      <c r="C886" s="186">
        <v>0</v>
      </c>
      <c r="D886" s="186">
        <v>0</v>
      </c>
      <c r="E886" s="387">
        <v>0</v>
      </c>
      <c r="F886" s="83">
        <v>0</v>
      </c>
    </row>
    <row r="887" spans="1:6" s="1006" customFormat="1" ht="12.75">
      <c r="A887" s="1030" t="s">
        <v>311</v>
      </c>
      <c r="B887" s="186">
        <v>180216</v>
      </c>
      <c r="C887" s="186">
        <v>0</v>
      </c>
      <c r="D887" s="186">
        <v>0</v>
      </c>
      <c r="E887" s="387">
        <v>0</v>
      </c>
      <c r="F887" s="83">
        <v>0</v>
      </c>
    </row>
    <row r="888" spans="1:6" s="1006" customFormat="1" ht="12.75">
      <c r="A888" s="1031" t="s">
        <v>1021</v>
      </c>
      <c r="B888" s="186">
        <v>180216</v>
      </c>
      <c r="C888" s="186">
        <v>0</v>
      </c>
      <c r="D888" s="186">
        <v>0</v>
      </c>
      <c r="E888" s="387">
        <v>0</v>
      </c>
      <c r="F888" s="83">
        <v>0</v>
      </c>
    </row>
    <row r="889" spans="1:6" s="1006" customFormat="1" ht="12.75">
      <c r="A889" s="245" t="s">
        <v>627</v>
      </c>
      <c r="B889" s="186"/>
      <c r="C889" s="186"/>
      <c r="D889" s="186"/>
      <c r="E889" s="387"/>
      <c r="F889" s="83"/>
    </row>
    <row r="890" spans="1:6" s="1006" customFormat="1" ht="12.75">
      <c r="A890" s="1023" t="s">
        <v>582</v>
      </c>
      <c r="B890" s="186">
        <v>6344934</v>
      </c>
      <c r="C890" s="186">
        <v>0</v>
      </c>
      <c r="D890" s="186">
        <v>0</v>
      </c>
      <c r="E890" s="387">
        <v>0</v>
      </c>
      <c r="F890" s="83">
        <v>0</v>
      </c>
    </row>
    <row r="891" spans="1:6" s="1006" customFormat="1" ht="12.75">
      <c r="A891" s="1016" t="s">
        <v>583</v>
      </c>
      <c r="B891" s="186">
        <v>6344934</v>
      </c>
      <c r="C891" s="186">
        <v>0</v>
      </c>
      <c r="D891" s="186">
        <v>0</v>
      </c>
      <c r="E891" s="387">
        <v>0</v>
      </c>
      <c r="F891" s="83">
        <v>0</v>
      </c>
    </row>
    <row r="892" spans="1:6" s="1006" customFormat="1" ht="12.75">
      <c r="A892" s="1014" t="s">
        <v>300</v>
      </c>
      <c r="B892" s="186">
        <v>6344934</v>
      </c>
      <c r="C892" s="186">
        <v>0</v>
      </c>
      <c r="D892" s="186">
        <v>0</v>
      </c>
      <c r="E892" s="387">
        <v>0</v>
      </c>
      <c r="F892" s="83">
        <v>0</v>
      </c>
    </row>
    <row r="893" spans="1:6" s="1006" customFormat="1" ht="12.75">
      <c r="A893" s="1016" t="s">
        <v>326</v>
      </c>
      <c r="B893" s="186">
        <v>6344934</v>
      </c>
      <c r="C893" s="186">
        <v>0</v>
      </c>
      <c r="D893" s="186">
        <v>0</v>
      </c>
      <c r="E893" s="387">
        <v>0</v>
      </c>
      <c r="F893" s="83">
        <v>0</v>
      </c>
    </row>
    <row r="894" spans="1:6" s="1006" customFormat="1" ht="12.75">
      <c r="A894" s="1024" t="s">
        <v>777</v>
      </c>
      <c r="B894" s="186">
        <v>4922361</v>
      </c>
      <c r="C894" s="186">
        <v>0</v>
      </c>
      <c r="D894" s="186">
        <v>0</v>
      </c>
      <c r="E894" s="387">
        <v>0</v>
      </c>
      <c r="F894" s="83">
        <v>0</v>
      </c>
    </row>
    <row r="895" spans="1:6" s="1006" customFormat="1" ht="12.75">
      <c r="A895" s="1024" t="s">
        <v>304</v>
      </c>
      <c r="B895" s="186">
        <v>1245003</v>
      </c>
      <c r="C895" s="186">
        <v>0</v>
      </c>
      <c r="D895" s="186">
        <v>0</v>
      </c>
      <c r="E895" s="387">
        <v>0</v>
      </c>
      <c r="F895" s="83">
        <v>0</v>
      </c>
    </row>
    <row r="896" spans="1:6" s="1006" customFormat="1" ht="12.75">
      <c r="A896" s="1024" t="s">
        <v>402</v>
      </c>
      <c r="B896" s="186">
        <v>177570</v>
      </c>
      <c r="C896" s="186">
        <v>0</v>
      </c>
      <c r="D896" s="186">
        <v>0</v>
      </c>
      <c r="E896" s="387">
        <v>0</v>
      </c>
      <c r="F896" s="83">
        <v>0</v>
      </c>
    </row>
    <row r="897" spans="1:6" s="1006" customFormat="1" ht="12.75">
      <c r="A897" s="1026" t="s">
        <v>620</v>
      </c>
      <c r="B897" s="186">
        <v>177570</v>
      </c>
      <c r="C897" s="186">
        <v>0</v>
      </c>
      <c r="D897" s="186">
        <v>0</v>
      </c>
      <c r="E897" s="387">
        <v>0</v>
      </c>
      <c r="F897" s="83">
        <v>0</v>
      </c>
    </row>
    <row r="898" spans="1:6" s="1006" customFormat="1" ht="12.75">
      <c r="A898" s="245" t="s">
        <v>629</v>
      </c>
      <c r="B898" s="186"/>
      <c r="C898" s="186"/>
      <c r="D898" s="186"/>
      <c r="E898" s="387"/>
      <c r="F898" s="83"/>
    </row>
    <row r="899" spans="1:6" s="1006" customFormat="1" ht="12.75">
      <c r="A899" s="1014" t="s">
        <v>582</v>
      </c>
      <c r="B899" s="186">
        <v>1531000</v>
      </c>
      <c r="C899" s="186">
        <v>1531000</v>
      </c>
      <c r="D899" s="186">
        <v>1531000</v>
      </c>
      <c r="E899" s="387">
        <v>100</v>
      </c>
      <c r="F899" s="83">
        <v>1531000</v>
      </c>
    </row>
    <row r="900" spans="1:6" s="1006" customFormat="1" ht="12.75">
      <c r="A900" s="392" t="s">
        <v>1522</v>
      </c>
      <c r="B900" s="186">
        <v>1531000</v>
      </c>
      <c r="C900" s="186">
        <v>1531000</v>
      </c>
      <c r="D900" s="186">
        <v>1531000</v>
      </c>
      <c r="E900" s="387">
        <v>100</v>
      </c>
      <c r="F900" s="83">
        <v>1531000</v>
      </c>
    </row>
    <row r="901" spans="1:6" s="1006" customFormat="1" ht="12.75">
      <c r="A901" s="1014" t="s">
        <v>300</v>
      </c>
      <c r="B901" s="186">
        <v>1531000</v>
      </c>
      <c r="C901" s="186">
        <v>1531000</v>
      </c>
      <c r="D901" s="186">
        <v>1411921</v>
      </c>
      <c r="E901" s="387">
        <v>92.22214239059439</v>
      </c>
      <c r="F901" s="83">
        <v>1411921</v>
      </c>
    </row>
    <row r="902" spans="1:6" s="1006" customFormat="1" ht="12.75">
      <c r="A902" s="1015" t="s">
        <v>326</v>
      </c>
      <c r="B902" s="186">
        <v>1531000</v>
      </c>
      <c r="C902" s="186">
        <v>1531000</v>
      </c>
      <c r="D902" s="186">
        <v>1411921</v>
      </c>
      <c r="E902" s="387">
        <v>92.22214239059439</v>
      </c>
      <c r="F902" s="186">
        <v>1411921</v>
      </c>
    </row>
    <row r="903" spans="1:6" s="1006" customFormat="1" ht="12.75">
      <c r="A903" s="1017" t="s">
        <v>777</v>
      </c>
      <c r="B903" s="186">
        <v>119079</v>
      </c>
      <c r="C903" s="186">
        <v>119079</v>
      </c>
      <c r="D903" s="186">
        <v>0</v>
      </c>
      <c r="E903" s="387">
        <v>0</v>
      </c>
      <c r="F903" s="83">
        <v>0</v>
      </c>
    </row>
    <row r="904" spans="1:6" s="1006" customFormat="1" ht="12.75">
      <c r="A904" s="1018" t="s">
        <v>402</v>
      </c>
      <c r="B904" s="186">
        <v>1411921</v>
      </c>
      <c r="C904" s="186">
        <v>1411921</v>
      </c>
      <c r="D904" s="186">
        <v>1411921</v>
      </c>
      <c r="E904" s="387">
        <v>100</v>
      </c>
      <c r="F904" s="83">
        <v>1411921</v>
      </c>
    </row>
    <row r="905" spans="1:6" s="1006" customFormat="1" ht="12.75">
      <c r="A905" s="1035" t="s">
        <v>615</v>
      </c>
      <c r="B905" s="186">
        <v>1411921</v>
      </c>
      <c r="C905" s="186">
        <v>1411921</v>
      </c>
      <c r="D905" s="186">
        <v>1411921</v>
      </c>
      <c r="E905" s="387">
        <v>100</v>
      </c>
      <c r="F905" s="83">
        <v>1411921</v>
      </c>
    </row>
    <row r="906" spans="1:7" s="1055" customFormat="1" ht="12.75">
      <c r="A906" s="320" t="s">
        <v>646</v>
      </c>
      <c r="B906" s="83"/>
      <c r="C906" s="83"/>
      <c r="D906" s="83"/>
      <c r="E906" s="387"/>
      <c r="F906" s="83"/>
      <c r="G906" s="1054"/>
    </row>
    <row r="907" spans="1:6" s="1020" customFormat="1" ht="12.75">
      <c r="A907" s="320" t="s">
        <v>632</v>
      </c>
      <c r="B907" s="83"/>
      <c r="C907" s="83"/>
      <c r="D907" s="83"/>
      <c r="E907" s="387"/>
      <c r="F907" s="83"/>
    </row>
    <row r="908" spans="1:7" s="1040" customFormat="1" ht="12.75">
      <c r="A908" s="1014" t="s">
        <v>582</v>
      </c>
      <c r="B908" s="83">
        <v>1553938</v>
      </c>
      <c r="C908" s="83">
        <v>811892</v>
      </c>
      <c r="D908" s="83">
        <v>634097</v>
      </c>
      <c r="E908" s="387">
        <v>40.805810785243686</v>
      </c>
      <c r="F908" s="83">
        <v>8904</v>
      </c>
      <c r="G908" s="1057"/>
    </row>
    <row r="909" spans="1:7" s="1040" customFormat="1" ht="12.75">
      <c r="A909" s="1016" t="s">
        <v>583</v>
      </c>
      <c r="B909" s="83">
        <v>386596</v>
      </c>
      <c r="C909" s="83">
        <v>201080</v>
      </c>
      <c r="D909" s="83">
        <v>201080</v>
      </c>
      <c r="E909" s="387">
        <v>52.01295409160984</v>
      </c>
      <c r="F909" s="83">
        <v>1923</v>
      </c>
      <c r="G909" s="1057"/>
    </row>
    <row r="910" spans="1:7" s="1040" customFormat="1" ht="12.75">
      <c r="A910" s="1016" t="s">
        <v>1522</v>
      </c>
      <c r="B910" s="83">
        <v>1167342</v>
      </c>
      <c r="C910" s="83">
        <v>610812</v>
      </c>
      <c r="D910" s="83">
        <v>433017</v>
      </c>
      <c r="E910" s="387">
        <v>37.09427057366222</v>
      </c>
      <c r="F910" s="83">
        <v>6981</v>
      </c>
      <c r="G910" s="1057"/>
    </row>
    <row r="911" spans="1:7" s="1040" customFormat="1" ht="12.75">
      <c r="A911" s="1023" t="s">
        <v>300</v>
      </c>
      <c r="B911" s="83">
        <v>1553938</v>
      </c>
      <c r="C911" s="83">
        <v>811892</v>
      </c>
      <c r="D911" s="83">
        <v>633412</v>
      </c>
      <c r="E911" s="387">
        <v>40.761729232440416</v>
      </c>
      <c r="F911" s="83">
        <v>9669</v>
      </c>
      <c r="G911" s="1057"/>
    </row>
    <row r="912" spans="1:7" s="1020" customFormat="1" ht="12.75">
      <c r="A912" s="1016" t="s">
        <v>326</v>
      </c>
      <c r="B912" s="83">
        <v>217908</v>
      </c>
      <c r="C912" s="83">
        <v>38977</v>
      </c>
      <c r="D912" s="83">
        <v>28932</v>
      </c>
      <c r="E912" s="387">
        <v>13.277162839363402</v>
      </c>
      <c r="F912" s="83">
        <v>9669</v>
      </c>
      <c r="G912" s="1058"/>
    </row>
    <row r="913" spans="1:7" s="1020" customFormat="1" ht="12.75">
      <c r="A913" s="1024" t="s">
        <v>777</v>
      </c>
      <c r="B913" s="83">
        <v>217908</v>
      </c>
      <c r="C913" s="83">
        <v>38977</v>
      </c>
      <c r="D913" s="83">
        <v>28932</v>
      </c>
      <c r="E913" s="387">
        <v>13.277162839363402</v>
      </c>
      <c r="F913" s="83">
        <v>9669</v>
      </c>
      <c r="G913" s="1058"/>
    </row>
    <row r="914" spans="1:6" s="1020" customFormat="1" ht="12.75">
      <c r="A914" s="1016" t="s">
        <v>311</v>
      </c>
      <c r="B914" s="83">
        <v>1336030</v>
      </c>
      <c r="C914" s="83">
        <v>772915</v>
      </c>
      <c r="D914" s="83">
        <v>604480</v>
      </c>
      <c r="E914" s="387">
        <v>45.24449301288145</v>
      </c>
      <c r="F914" s="83">
        <v>0</v>
      </c>
    </row>
    <row r="915" spans="1:6" s="1020" customFormat="1" ht="12" customHeight="1">
      <c r="A915" s="321" t="s">
        <v>590</v>
      </c>
      <c r="B915" s="83">
        <v>1336030</v>
      </c>
      <c r="C915" s="83">
        <v>772915</v>
      </c>
      <c r="D915" s="83">
        <v>604480</v>
      </c>
      <c r="E915" s="387">
        <v>45.24449301288145</v>
      </c>
      <c r="F915" s="83">
        <v>0</v>
      </c>
    </row>
    <row r="916" spans="1:6" s="1020" customFormat="1" ht="12" customHeight="1">
      <c r="A916" s="245" t="s">
        <v>603</v>
      </c>
      <c r="B916" s="83"/>
      <c r="C916" s="83"/>
      <c r="D916" s="83"/>
      <c r="E916" s="387"/>
      <c r="F916" s="83"/>
    </row>
    <row r="917" spans="1:6" s="1020" customFormat="1" ht="12" customHeight="1">
      <c r="A917" s="1014" t="s">
        <v>582</v>
      </c>
      <c r="B917" s="83">
        <v>481970</v>
      </c>
      <c r="C917" s="83">
        <v>301072</v>
      </c>
      <c r="D917" s="83">
        <v>9522</v>
      </c>
      <c r="E917" s="387">
        <v>1.975641637446314</v>
      </c>
      <c r="F917" s="83">
        <v>1720</v>
      </c>
    </row>
    <row r="918" spans="1:6" s="1020" customFormat="1" ht="12" customHeight="1">
      <c r="A918" s="1015" t="s">
        <v>583</v>
      </c>
      <c r="B918" s="83">
        <v>25150</v>
      </c>
      <c r="C918" s="83">
        <v>9522</v>
      </c>
      <c r="D918" s="83">
        <v>9522</v>
      </c>
      <c r="E918" s="387">
        <v>37.860834990059644</v>
      </c>
      <c r="F918" s="83">
        <v>1720</v>
      </c>
    </row>
    <row r="919" spans="1:6" s="1020" customFormat="1" ht="12" customHeight="1">
      <c r="A919" s="1015" t="s">
        <v>1522</v>
      </c>
      <c r="B919" s="83">
        <v>456820</v>
      </c>
      <c r="C919" s="83">
        <v>291550</v>
      </c>
      <c r="D919" s="83">
        <v>0</v>
      </c>
      <c r="E919" s="387">
        <v>0</v>
      </c>
      <c r="F919" s="83">
        <v>0</v>
      </c>
    </row>
    <row r="920" spans="1:6" s="1020" customFormat="1" ht="12" customHeight="1">
      <c r="A920" s="1023" t="s">
        <v>300</v>
      </c>
      <c r="B920" s="83">
        <v>481970</v>
      </c>
      <c r="C920" s="83">
        <v>301072</v>
      </c>
      <c r="D920" s="83">
        <v>2475</v>
      </c>
      <c r="E920" s="387">
        <v>0.5135174388447414</v>
      </c>
      <c r="F920" s="83">
        <v>2452</v>
      </c>
    </row>
    <row r="921" spans="1:6" s="1020" customFormat="1" ht="12" customHeight="1">
      <c r="A921" s="1016" t="s">
        <v>326</v>
      </c>
      <c r="B921" s="83">
        <v>481970</v>
      </c>
      <c r="C921" s="83">
        <v>301072</v>
      </c>
      <c r="D921" s="83">
        <v>2475</v>
      </c>
      <c r="E921" s="387">
        <v>0.5135174388447414</v>
      </c>
      <c r="F921" s="83">
        <v>2452</v>
      </c>
    </row>
    <row r="922" spans="1:6" s="1020" customFormat="1" ht="12" customHeight="1">
      <c r="A922" s="1024" t="s">
        <v>777</v>
      </c>
      <c r="B922" s="83">
        <v>481970</v>
      </c>
      <c r="C922" s="83">
        <v>301072</v>
      </c>
      <c r="D922" s="83">
        <v>2475</v>
      </c>
      <c r="E922" s="387">
        <v>0.5135174388447414</v>
      </c>
      <c r="F922" s="83">
        <v>2452</v>
      </c>
    </row>
    <row r="923" spans="1:6" s="105" customFormat="1" ht="12" customHeight="1">
      <c r="A923" s="320" t="s">
        <v>609</v>
      </c>
      <c r="B923" s="83"/>
      <c r="C923" s="83"/>
      <c r="D923" s="83"/>
      <c r="E923" s="387"/>
      <c r="F923" s="83"/>
    </row>
    <row r="924" spans="1:6" s="105" customFormat="1" ht="12" customHeight="1">
      <c r="A924" s="1023" t="s">
        <v>582</v>
      </c>
      <c r="B924" s="83">
        <v>5020824</v>
      </c>
      <c r="C924" s="83">
        <v>3222636</v>
      </c>
      <c r="D924" s="83">
        <v>3147571</v>
      </c>
      <c r="E924" s="387">
        <v>62.690327324757845</v>
      </c>
      <c r="F924" s="83">
        <v>412295</v>
      </c>
    </row>
    <row r="925" spans="1:6" s="105" customFormat="1" ht="12" customHeight="1">
      <c r="A925" s="1016" t="s">
        <v>583</v>
      </c>
      <c r="B925" s="83">
        <v>4823414</v>
      </c>
      <c r="C925" s="83">
        <v>3080226</v>
      </c>
      <c r="D925" s="83">
        <v>3080226</v>
      </c>
      <c r="E925" s="387">
        <v>63.85987186669028</v>
      </c>
      <c r="F925" s="83">
        <v>402295</v>
      </c>
    </row>
    <row r="926" spans="1:6" s="105" customFormat="1" ht="12" customHeight="1">
      <c r="A926" s="1015" t="s">
        <v>1521</v>
      </c>
      <c r="B926" s="186">
        <v>197410</v>
      </c>
      <c r="C926" s="186">
        <v>142410</v>
      </c>
      <c r="D926" s="186">
        <v>67345</v>
      </c>
      <c r="E926" s="387">
        <v>0</v>
      </c>
      <c r="F926" s="83">
        <v>10000</v>
      </c>
    </row>
    <row r="927" spans="1:6" s="105" customFormat="1" ht="12" customHeight="1">
      <c r="A927" s="1023" t="s">
        <v>300</v>
      </c>
      <c r="B927" s="83">
        <v>5020824</v>
      </c>
      <c r="C927" s="83">
        <v>3222636</v>
      </c>
      <c r="D927" s="83">
        <v>2527669</v>
      </c>
      <c r="E927" s="387">
        <v>50.34370852274448</v>
      </c>
      <c r="F927" s="83">
        <v>803227</v>
      </c>
    </row>
    <row r="928" spans="1:6" s="105" customFormat="1" ht="12" customHeight="1">
      <c r="A928" s="1016" t="s">
        <v>326</v>
      </c>
      <c r="B928" s="83">
        <v>633172</v>
      </c>
      <c r="C928" s="83">
        <v>328303</v>
      </c>
      <c r="D928" s="83">
        <v>238412</v>
      </c>
      <c r="E928" s="387">
        <v>37.653591757058116</v>
      </c>
      <c r="F928" s="83">
        <v>60587</v>
      </c>
    </row>
    <row r="929" spans="1:6" s="105" customFormat="1" ht="12" customHeight="1">
      <c r="A929" s="1024" t="s">
        <v>777</v>
      </c>
      <c r="B929" s="83">
        <v>633172</v>
      </c>
      <c r="C929" s="83">
        <v>328303</v>
      </c>
      <c r="D929" s="83">
        <v>238412</v>
      </c>
      <c r="E929" s="387">
        <v>37.653591757058116</v>
      </c>
      <c r="F929" s="83">
        <v>60587</v>
      </c>
    </row>
    <row r="930" spans="1:6" s="105" customFormat="1" ht="12" customHeight="1">
      <c r="A930" s="1016" t="s">
        <v>311</v>
      </c>
      <c r="B930" s="83">
        <v>4387652</v>
      </c>
      <c r="C930" s="83">
        <v>2894333</v>
      </c>
      <c r="D930" s="83">
        <v>2289257</v>
      </c>
      <c r="E930" s="387">
        <v>52.17499017697848</v>
      </c>
      <c r="F930" s="83">
        <v>742640</v>
      </c>
    </row>
    <row r="931" spans="1:6" s="105" customFormat="1" ht="12" customHeight="1">
      <c r="A931" s="1016" t="s">
        <v>606</v>
      </c>
      <c r="B931" s="83">
        <v>46218</v>
      </c>
      <c r="C931" s="83">
        <v>39068</v>
      </c>
      <c r="D931" s="83">
        <v>14364</v>
      </c>
      <c r="E931" s="387">
        <v>31.07880046735038</v>
      </c>
      <c r="F931" s="83">
        <v>14364</v>
      </c>
    </row>
    <row r="932" spans="1:6" s="105" customFormat="1" ht="12" customHeight="1">
      <c r="A932" s="1024" t="s">
        <v>1021</v>
      </c>
      <c r="B932" s="83">
        <v>4341434</v>
      </c>
      <c r="C932" s="83">
        <v>2855265</v>
      </c>
      <c r="D932" s="83">
        <v>2274893</v>
      </c>
      <c r="E932" s="387">
        <v>52.399575808361945</v>
      </c>
      <c r="F932" s="83">
        <v>728276</v>
      </c>
    </row>
    <row r="933" spans="1:6" s="105" customFormat="1" ht="12" customHeight="1">
      <c r="A933" s="320" t="s">
        <v>612</v>
      </c>
      <c r="B933" s="83"/>
      <c r="C933" s="83"/>
      <c r="D933" s="83"/>
      <c r="E933" s="387"/>
      <c r="F933" s="83"/>
    </row>
    <row r="934" spans="1:6" s="105" customFormat="1" ht="12" customHeight="1">
      <c r="A934" s="1023" t="s">
        <v>582</v>
      </c>
      <c r="B934" s="83">
        <v>28837539</v>
      </c>
      <c r="C934" s="83">
        <v>18985712</v>
      </c>
      <c r="D934" s="83">
        <v>18985712</v>
      </c>
      <c r="E934" s="387">
        <v>65.83679696107217</v>
      </c>
      <c r="F934" s="83">
        <v>2366375</v>
      </c>
    </row>
    <row r="935" spans="1:6" s="105" customFormat="1" ht="12" customHeight="1">
      <c r="A935" s="1016" t="s">
        <v>583</v>
      </c>
      <c r="B935" s="83">
        <v>28837539</v>
      </c>
      <c r="C935" s="83">
        <v>18985712</v>
      </c>
      <c r="D935" s="83">
        <v>18985712</v>
      </c>
      <c r="E935" s="387">
        <v>65.83679696107217</v>
      </c>
      <c r="F935" s="83">
        <v>2366375</v>
      </c>
    </row>
    <row r="936" spans="1:6" s="1038" customFormat="1" ht="12" customHeight="1" hidden="1">
      <c r="A936" s="1021" t="s">
        <v>1521</v>
      </c>
      <c r="B936" s="404">
        <v>0</v>
      </c>
      <c r="C936" s="404">
        <v>0</v>
      </c>
      <c r="D936" s="404">
        <v>0</v>
      </c>
      <c r="E936" s="1022">
        <v>0</v>
      </c>
      <c r="F936" s="83">
        <v>0</v>
      </c>
    </row>
    <row r="937" spans="1:6" s="105" customFormat="1" ht="12" customHeight="1">
      <c r="A937" s="1023" t="s">
        <v>300</v>
      </c>
      <c r="B937" s="83">
        <v>28837539</v>
      </c>
      <c r="C937" s="83">
        <v>18985712</v>
      </c>
      <c r="D937" s="83">
        <v>13981729</v>
      </c>
      <c r="E937" s="387">
        <v>48.48447365775561</v>
      </c>
      <c r="F937" s="83">
        <v>3205377</v>
      </c>
    </row>
    <row r="938" spans="1:6" s="105" customFormat="1" ht="12" customHeight="1">
      <c r="A938" s="1016" t="s">
        <v>326</v>
      </c>
      <c r="B938" s="83">
        <v>28823676</v>
      </c>
      <c r="C938" s="83">
        <v>18971849</v>
      </c>
      <c r="D938" s="83">
        <v>13981729</v>
      </c>
      <c r="E938" s="387">
        <v>48.50779269098084</v>
      </c>
      <c r="F938" s="83">
        <v>3205377</v>
      </c>
    </row>
    <row r="939" spans="1:6" s="105" customFormat="1" ht="12" customHeight="1">
      <c r="A939" s="1024" t="s">
        <v>777</v>
      </c>
      <c r="B939" s="83">
        <v>21824620</v>
      </c>
      <c r="C939" s="83">
        <v>14006554</v>
      </c>
      <c r="D939" s="83">
        <v>11183322</v>
      </c>
      <c r="E939" s="387">
        <v>51.241771907139736</v>
      </c>
      <c r="F939" s="83">
        <v>2606475</v>
      </c>
    </row>
    <row r="940" spans="1:6" s="105" customFormat="1" ht="12" customHeight="1">
      <c r="A940" s="1024" t="s">
        <v>402</v>
      </c>
      <c r="B940" s="83">
        <v>6999056</v>
      </c>
      <c r="C940" s="83">
        <v>4965295</v>
      </c>
      <c r="D940" s="83">
        <v>2798407</v>
      </c>
      <c r="E940" s="387">
        <v>39.98263480103603</v>
      </c>
      <c r="F940" s="83">
        <v>598902</v>
      </c>
    </row>
    <row r="941" spans="1:6" s="105" customFormat="1" ht="12" customHeight="1">
      <c r="A941" s="1026" t="s">
        <v>615</v>
      </c>
      <c r="B941" s="83">
        <v>1697742</v>
      </c>
      <c r="C941" s="83">
        <v>1044886</v>
      </c>
      <c r="D941" s="83">
        <v>1070419</v>
      </c>
      <c r="E941" s="387">
        <v>63.049568191162145</v>
      </c>
      <c r="F941" s="83">
        <v>197073</v>
      </c>
    </row>
    <row r="942" spans="1:6" s="1038" customFormat="1" ht="12" customHeight="1" hidden="1">
      <c r="A942" s="1039" t="s">
        <v>1043</v>
      </c>
      <c r="B942" s="404"/>
      <c r="C942" s="404">
        <v>0</v>
      </c>
      <c r="D942" s="404">
        <v>0</v>
      </c>
      <c r="E942" s="1022">
        <v>0</v>
      </c>
      <c r="F942" s="83">
        <v>0</v>
      </c>
    </row>
    <row r="943" spans="1:6" s="105" customFormat="1" ht="12" customHeight="1">
      <c r="A943" s="1026" t="s">
        <v>1053</v>
      </c>
      <c r="B943" s="83">
        <v>5301314</v>
      </c>
      <c r="C943" s="83">
        <v>3920409</v>
      </c>
      <c r="D943" s="83">
        <v>1727988</v>
      </c>
      <c r="E943" s="387">
        <v>32.59546595428982</v>
      </c>
      <c r="F943" s="83">
        <v>401829</v>
      </c>
    </row>
    <row r="944" spans="1:6" s="105" customFormat="1" ht="12" customHeight="1">
      <c r="A944" s="1016" t="s">
        <v>311</v>
      </c>
      <c r="B944" s="83">
        <v>13863</v>
      </c>
      <c r="C944" s="83">
        <v>13863</v>
      </c>
      <c r="D944" s="83">
        <v>0</v>
      </c>
      <c r="E944" s="387">
        <v>0</v>
      </c>
      <c r="F944" s="83">
        <v>0</v>
      </c>
    </row>
    <row r="945" spans="1:6" s="105" customFormat="1" ht="12" customHeight="1">
      <c r="A945" s="1024" t="s">
        <v>1017</v>
      </c>
      <c r="B945" s="83">
        <v>13863</v>
      </c>
      <c r="C945" s="83">
        <v>13863</v>
      </c>
      <c r="D945" s="83">
        <v>0</v>
      </c>
      <c r="E945" s="387">
        <v>0</v>
      </c>
      <c r="F945" s="83">
        <v>0</v>
      </c>
    </row>
    <row r="946" spans="1:6" s="105" customFormat="1" ht="12" customHeight="1">
      <c r="A946" s="320" t="s">
        <v>619</v>
      </c>
      <c r="B946" s="83"/>
      <c r="C946" s="83"/>
      <c r="D946" s="83"/>
      <c r="E946" s="387"/>
      <c r="F946" s="83"/>
    </row>
    <row r="947" spans="1:6" s="105" customFormat="1" ht="12" customHeight="1">
      <c r="A947" s="1023" t="s">
        <v>582</v>
      </c>
      <c r="B947" s="83">
        <v>5746474</v>
      </c>
      <c r="C947" s="83">
        <v>2929839</v>
      </c>
      <c r="D947" s="83">
        <v>2929839</v>
      </c>
      <c r="E947" s="387">
        <v>50.98498661962101</v>
      </c>
      <c r="F947" s="83">
        <v>275299</v>
      </c>
    </row>
    <row r="948" spans="1:6" s="105" customFormat="1" ht="12" customHeight="1">
      <c r="A948" s="1016" t="s">
        <v>583</v>
      </c>
      <c r="B948" s="83">
        <v>5746474</v>
      </c>
      <c r="C948" s="83">
        <v>2929839</v>
      </c>
      <c r="D948" s="83">
        <v>2929839</v>
      </c>
      <c r="E948" s="387">
        <v>50.98498661962101</v>
      </c>
      <c r="F948" s="83">
        <v>275299</v>
      </c>
    </row>
    <row r="949" spans="1:6" s="1038" customFormat="1" ht="12" customHeight="1" hidden="1">
      <c r="A949" s="1021" t="s">
        <v>1521</v>
      </c>
      <c r="B949" s="404">
        <v>0</v>
      </c>
      <c r="C949" s="404">
        <v>0</v>
      </c>
      <c r="D949" s="404">
        <v>0</v>
      </c>
      <c r="E949" s="1022">
        <v>0</v>
      </c>
      <c r="F949" s="83">
        <v>0</v>
      </c>
    </row>
    <row r="950" spans="1:6" s="105" customFormat="1" ht="12" customHeight="1">
      <c r="A950" s="1023" t="s">
        <v>300</v>
      </c>
      <c r="B950" s="83">
        <v>5746474</v>
      </c>
      <c r="C950" s="83">
        <v>2929839</v>
      </c>
      <c r="D950" s="83">
        <v>1917635</v>
      </c>
      <c r="E950" s="387">
        <v>33.37063736823659</v>
      </c>
      <c r="F950" s="83">
        <v>481966</v>
      </c>
    </row>
    <row r="951" spans="1:6" s="105" customFormat="1" ht="12" customHeight="1">
      <c r="A951" s="1016" t="s">
        <v>326</v>
      </c>
      <c r="B951" s="83">
        <v>5746474</v>
      </c>
      <c r="C951" s="83">
        <v>2929839</v>
      </c>
      <c r="D951" s="83">
        <v>1917635</v>
      </c>
      <c r="E951" s="387">
        <v>33.37063736823659</v>
      </c>
      <c r="F951" s="83">
        <v>481966</v>
      </c>
    </row>
    <row r="952" spans="1:6" s="105" customFormat="1" ht="12" customHeight="1">
      <c r="A952" s="1024" t="s">
        <v>777</v>
      </c>
      <c r="B952" s="83">
        <v>1972865</v>
      </c>
      <c r="C952" s="83">
        <v>1128477</v>
      </c>
      <c r="D952" s="83">
        <v>940094</v>
      </c>
      <c r="E952" s="387">
        <v>47.65120776130146</v>
      </c>
      <c r="F952" s="83">
        <v>292652</v>
      </c>
    </row>
    <row r="953" spans="1:6" s="105" customFormat="1" ht="12" customHeight="1">
      <c r="A953" s="1024" t="s">
        <v>402</v>
      </c>
      <c r="B953" s="83">
        <v>3773609</v>
      </c>
      <c r="C953" s="83">
        <v>1801362</v>
      </c>
      <c r="D953" s="83">
        <v>977541</v>
      </c>
      <c r="E953" s="387">
        <v>25.904671098675035</v>
      </c>
      <c r="F953" s="83">
        <v>189314</v>
      </c>
    </row>
    <row r="954" spans="1:6" s="105" customFormat="1" ht="12" customHeight="1">
      <c r="A954" s="1026" t="s">
        <v>615</v>
      </c>
      <c r="B954" s="83">
        <v>1958128</v>
      </c>
      <c r="C954" s="83">
        <v>906751</v>
      </c>
      <c r="D954" s="83">
        <v>669193</v>
      </c>
      <c r="E954" s="387">
        <v>34.175140746672334</v>
      </c>
      <c r="F954" s="83">
        <v>142349</v>
      </c>
    </row>
    <row r="955" spans="1:6" s="105" customFormat="1" ht="12" customHeight="1">
      <c r="A955" s="1026" t="s">
        <v>1053</v>
      </c>
      <c r="B955" s="83">
        <v>1815481</v>
      </c>
      <c r="C955" s="83">
        <v>894611</v>
      </c>
      <c r="D955" s="83">
        <v>308348</v>
      </c>
      <c r="E955" s="387">
        <v>16.98436943157213</v>
      </c>
      <c r="F955" s="83">
        <v>46965</v>
      </c>
    </row>
    <row r="956" spans="1:6" s="105" customFormat="1" ht="12" customHeight="1">
      <c r="A956" s="245" t="s">
        <v>627</v>
      </c>
      <c r="B956" s="83"/>
      <c r="C956" s="83"/>
      <c r="D956" s="83"/>
      <c r="E956" s="387"/>
      <c r="F956" s="83"/>
    </row>
    <row r="957" spans="1:6" s="105" customFormat="1" ht="12" customHeight="1">
      <c r="A957" s="1014" t="s">
        <v>582</v>
      </c>
      <c r="B957" s="83">
        <v>348857</v>
      </c>
      <c r="C957" s="83">
        <v>8705</v>
      </c>
      <c r="D957" s="83">
        <v>8705</v>
      </c>
      <c r="E957" s="387">
        <v>2.495291767113746</v>
      </c>
      <c r="F957" s="83">
        <v>0</v>
      </c>
    </row>
    <row r="958" spans="1:6" s="105" customFormat="1" ht="12" customHeight="1">
      <c r="A958" s="1015" t="s">
        <v>583</v>
      </c>
      <c r="B958" s="83">
        <v>348857</v>
      </c>
      <c r="C958" s="83">
        <v>8705</v>
      </c>
      <c r="D958" s="83">
        <v>8705</v>
      </c>
      <c r="E958" s="387">
        <v>2.495291767113746</v>
      </c>
      <c r="F958" s="83">
        <v>0</v>
      </c>
    </row>
    <row r="959" spans="1:6" s="105" customFormat="1" ht="12" customHeight="1">
      <c r="A959" s="1014" t="s">
        <v>300</v>
      </c>
      <c r="B959" s="83">
        <v>348857</v>
      </c>
      <c r="C959" s="83">
        <v>8705</v>
      </c>
      <c r="D959" s="83">
        <v>8641</v>
      </c>
      <c r="E959" s="387">
        <v>2.476946141255586</v>
      </c>
      <c r="F959" s="83">
        <v>0</v>
      </c>
    </row>
    <row r="960" spans="1:6" s="105" customFormat="1" ht="12" customHeight="1">
      <c r="A960" s="1016" t="s">
        <v>326</v>
      </c>
      <c r="B960" s="83">
        <v>348857</v>
      </c>
      <c r="C960" s="83">
        <v>8705</v>
      </c>
      <c r="D960" s="83">
        <v>8641</v>
      </c>
      <c r="E960" s="387">
        <v>2.476946141255586</v>
      </c>
      <c r="F960" s="83">
        <v>0</v>
      </c>
    </row>
    <row r="961" spans="1:6" s="105" customFormat="1" ht="12" customHeight="1">
      <c r="A961" s="1017" t="s">
        <v>304</v>
      </c>
      <c r="B961" s="83">
        <v>15341</v>
      </c>
      <c r="C961" s="83">
        <v>8305</v>
      </c>
      <c r="D961" s="83">
        <v>8295</v>
      </c>
      <c r="E961" s="387">
        <v>54.07079069161072</v>
      </c>
      <c r="F961" s="83">
        <v>0</v>
      </c>
    </row>
    <row r="962" spans="1:6" s="105" customFormat="1" ht="12" customHeight="1">
      <c r="A962" s="1017" t="s">
        <v>402</v>
      </c>
      <c r="B962" s="83">
        <v>333516</v>
      </c>
      <c r="C962" s="83">
        <v>400</v>
      </c>
      <c r="D962" s="83">
        <v>346</v>
      </c>
      <c r="E962" s="387">
        <v>0.10374314875448254</v>
      </c>
      <c r="F962" s="83">
        <v>0</v>
      </c>
    </row>
    <row r="963" spans="1:6" s="105" customFormat="1" ht="12" customHeight="1">
      <c r="A963" s="1018" t="s">
        <v>620</v>
      </c>
      <c r="B963" s="83">
        <v>333516</v>
      </c>
      <c r="C963" s="83">
        <v>400</v>
      </c>
      <c r="D963" s="83">
        <v>346</v>
      </c>
      <c r="E963" s="387">
        <v>0.10374314875448254</v>
      </c>
      <c r="F963" s="83">
        <v>0</v>
      </c>
    </row>
    <row r="964" spans="1:7" s="1055" customFormat="1" ht="12.75">
      <c r="A964" s="320" t="s">
        <v>647</v>
      </c>
      <c r="B964" s="83"/>
      <c r="C964" s="83"/>
      <c r="D964" s="83"/>
      <c r="E964" s="387"/>
      <c r="F964" s="83"/>
      <c r="G964" s="1054"/>
    </row>
    <row r="965" spans="1:6" s="1020" customFormat="1" ht="12.75">
      <c r="A965" s="320" t="s">
        <v>632</v>
      </c>
      <c r="B965" s="83"/>
      <c r="C965" s="186"/>
      <c r="D965" s="186"/>
      <c r="E965" s="387"/>
      <c r="F965" s="83"/>
    </row>
    <row r="966" spans="1:7" s="1040" customFormat="1" ht="12.75">
      <c r="A966" s="1014" t="s">
        <v>582</v>
      </c>
      <c r="B966" s="83">
        <v>417012</v>
      </c>
      <c r="C966" s="186">
        <v>286331</v>
      </c>
      <c r="D966" s="186">
        <v>259352</v>
      </c>
      <c r="E966" s="387">
        <v>62.19293449588981</v>
      </c>
      <c r="F966" s="83">
        <v>38540</v>
      </c>
      <c r="G966" s="1057"/>
    </row>
    <row r="967" spans="1:7" s="1040" customFormat="1" ht="12.75">
      <c r="A967" s="1015" t="s">
        <v>1521</v>
      </c>
      <c r="B967" s="186">
        <v>7172</v>
      </c>
      <c r="C967" s="186">
        <v>7172</v>
      </c>
      <c r="D967" s="186">
        <v>3925</v>
      </c>
      <c r="E967" s="387">
        <v>54.726715002788616</v>
      </c>
      <c r="F967" s="83">
        <v>3925</v>
      </c>
      <c r="G967" s="1057"/>
    </row>
    <row r="968" spans="1:7" s="1040" customFormat="1" ht="12.75">
      <c r="A968" s="1016" t="s">
        <v>1522</v>
      </c>
      <c r="B968" s="83">
        <v>409840</v>
      </c>
      <c r="C968" s="83">
        <v>279159</v>
      </c>
      <c r="D968" s="83">
        <v>255427</v>
      </c>
      <c r="E968" s="387">
        <v>62.32358969353894</v>
      </c>
      <c r="F968" s="83">
        <v>34615</v>
      </c>
      <c r="G968" s="1057"/>
    </row>
    <row r="969" spans="1:7" s="1040" customFormat="1" ht="12.75">
      <c r="A969" s="1023" t="s">
        <v>300</v>
      </c>
      <c r="B969" s="83">
        <v>417012</v>
      </c>
      <c r="C969" s="83">
        <v>286331</v>
      </c>
      <c r="D969" s="83">
        <v>259352</v>
      </c>
      <c r="E969" s="387">
        <v>62.19293449588981</v>
      </c>
      <c r="F969" s="83">
        <v>38540</v>
      </c>
      <c r="G969" s="1057"/>
    </row>
    <row r="970" spans="1:6" s="1040" customFormat="1" ht="12.75">
      <c r="A970" s="1016" t="s">
        <v>326</v>
      </c>
      <c r="B970" s="83">
        <v>392296</v>
      </c>
      <c r="C970" s="83">
        <v>267318</v>
      </c>
      <c r="D970" s="83">
        <v>256026</v>
      </c>
      <c r="E970" s="387">
        <v>65.26347451924057</v>
      </c>
      <c r="F970" s="83">
        <v>35214</v>
      </c>
    </row>
    <row r="971" spans="1:6" s="1040" customFormat="1" ht="12.75">
      <c r="A971" s="1024" t="s">
        <v>777</v>
      </c>
      <c r="B971" s="83">
        <v>392296</v>
      </c>
      <c r="C971" s="83">
        <v>267318</v>
      </c>
      <c r="D971" s="83">
        <v>256026</v>
      </c>
      <c r="E971" s="387">
        <v>65.26347451924057</v>
      </c>
      <c r="F971" s="83">
        <v>35214</v>
      </c>
    </row>
    <row r="972" spans="1:6" s="1020" customFormat="1" ht="12.75">
      <c r="A972" s="1016" t="s">
        <v>311</v>
      </c>
      <c r="B972" s="83">
        <v>24716</v>
      </c>
      <c r="C972" s="83">
        <v>19013</v>
      </c>
      <c r="D972" s="83">
        <v>3326</v>
      </c>
      <c r="E972" s="387">
        <v>13.456870043696393</v>
      </c>
      <c r="F972" s="83">
        <v>3326</v>
      </c>
    </row>
    <row r="973" spans="1:6" s="1020" customFormat="1" ht="12.75">
      <c r="A973" s="1023" t="s">
        <v>590</v>
      </c>
      <c r="B973" s="83">
        <v>24716</v>
      </c>
      <c r="C973" s="83">
        <v>19013</v>
      </c>
      <c r="D973" s="83">
        <v>3326</v>
      </c>
      <c r="E973" s="387">
        <v>13.456870043696393</v>
      </c>
      <c r="F973" s="83">
        <v>3326</v>
      </c>
    </row>
    <row r="974" spans="1:6" s="1020" customFormat="1" ht="12.75">
      <c r="A974" s="245" t="s">
        <v>603</v>
      </c>
      <c r="B974" s="83"/>
      <c r="C974" s="83"/>
      <c r="D974" s="83"/>
      <c r="E974" s="387"/>
      <c r="F974" s="83"/>
    </row>
    <row r="975" spans="1:6" s="1020" customFormat="1" ht="12.75">
      <c r="A975" s="1014" t="s">
        <v>582</v>
      </c>
      <c r="B975" s="83">
        <v>1089396</v>
      </c>
      <c r="C975" s="83">
        <v>781289</v>
      </c>
      <c r="D975" s="83">
        <v>55769</v>
      </c>
      <c r="E975" s="387">
        <v>5.119258745212943</v>
      </c>
      <c r="F975" s="83">
        <v>9562</v>
      </c>
    </row>
    <row r="976" spans="1:6" s="1020" customFormat="1" ht="12.75">
      <c r="A976" s="1016" t="s">
        <v>583</v>
      </c>
      <c r="B976" s="83">
        <v>108860</v>
      </c>
      <c r="C976" s="83">
        <v>42581</v>
      </c>
      <c r="D976" s="83">
        <v>42581</v>
      </c>
      <c r="E976" s="387">
        <v>39.11537754914569</v>
      </c>
      <c r="F976" s="83">
        <v>5486</v>
      </c>
    </row>
    <row r="977" spans="1:6" s="1020" customFormat="1" ht="12.75">
      <c r="A977" s="1016" t="s">
        <v>1522</v>
      </c>
      <c r="B977" s="83">
        <v>980536</v>
      </c>
      <c r="C977" s="83">
        <v>738708</v>
      </c>
      <c r="D977" s="83">
        <v>13188</v>
      </c>
      <c r="E977" s="387">
        <v>1.3449786647303108</v>
      </c>
      <c r="F977" s="83">
        <v>4076</v>
      </c>
    </row>
    <row r="978" spans="1:6" s="1020" customFormat="1" ht="12.75">
      <c r="A978" s="1023" t="s">
        <v>300</v>
      </c>
      <c r="B978" s="83">
        <v>1089396</v>
      </c>
      <c r="C978" s="83">
        <v>781289</v>
      </c>
      <c r="D978" s="83">
        <v>37951</v>
      </c>
      <c r="E978" s="387">
        <v>3.4836735218414607</v>
      </c>
      <c r="F978" s="83">
        <v>8984</v>
      </c>
    </row>
    <row r="979" spans="1:6" s="1020" customFormat="1" ht="12.75">
      <c r="A979" s="1016" t="s">
        <v>326</v>
      </c>
      <c r="B979" s="83">
        <v>969919</v>
      </c>
      <c r="C979" s="83">
        <v>700143</v>
      </c>
      <c r="D979" s="83">
        <v>37951</v>
      </c>
      <c r="E979" s="387">
        <v>3.91280096585385</v>
      </c>
      <c r="F979" s="83">
        <v>8984</v>
      </c>
    </row>
    <row r="980" spans="1:6" s="1020" customFormat="1" ht="12.75">
      <c r="A980" s="1024" t="s">
        <v>777</v>
      </c>
      <c r="B980" s="83">
        <v>969919</v>
      </c>
      <c r="C980" s="83">
        <v>700143</v>
      </c>
      <c r="D980" s="83">
        <v>37951</v>
      </c>
      <c r="E980" s="387">
        <v>3.91280096585385</v>
      </c>
      <c r="F980" s="83">
        <v>8984</v>
      </c>
    </row>
    <row r="981" spans="1:6" s="1020" customFormat="1" ht="12.75">
      <c r="A981" s="1016" t="s">
        <v>311</v>
      </c>
      <c r="B981" s="83">
        <v>119477</v>
      </c>
      <c r="C981" s="83">
        <v>81146</v>
      </c>
      <c r="D981" s="83">
        <v>0</v>
      </c>
      <c r="E981" s="387">
        <v>0</v>
      </c>
      <c r="F981" s="83">
        <v>0</v>
      </c>
    </row>
    <row r="982" spans="1:6" s="1020" customFormat="1" ht="12.75">
      <c r="A982" s="1024" t="s">
        <v>1017</v>
      </c>
      <c r="B982" s="83">
        <v>119477</v>
      </c>
      <c r="C982" s="83">
        <v>81146</v>
      </c>
      <c r="D982" s="83">
        <v>0</v>
      </c>
      <c r="E982" s="387">
        <v>0</v>
      </c>
      <c r="F982" s="83">
        <v>0</v>
      </c>
    </row>
    <row r="983" spans="1:6" s="1020" customFormat="1" ht="12.75">
      <c r="A983" s="245" t="s">
        <v>622</v>
      </c>
      <c r="B983" s="83"/>
      <c r="C983" s="83"/>
      <c r="D983" s="83"/>
      <c r="E983" s="387"/>
      <c r="F983" s="83"/>
    </row>
    <row r="984" spans="1:6" s="1020" customFormat="1" ht="12.75">
      <c r="A984" s="1023" t="s">
        <v>582</v>
      </c>
      <c r="B984" s="83">
        <v>9000</v>
      </c>
      <c r="C984" s="83">
        <v>4500</v>
      </c>
      <c r="D984" s="83">
        <v>2700</v>
      </c>
      <c r="E984" s="387">
        <v>0</v>
      </c>
      <c r="F984" s="83">
        <v>0</v>
      </c>
    </row>
    <row r="985" spans="1:6" s="1020" customFormat="1" ht="12.75">
      <c r="A985" s="1016" t="s">
        <v>1522</v>
      </c>
      <c r="B985" s="83">
        <v>9000</v>
      </c>
      <c r="C985" s="83">
        <v>4500</v>
      </c>
      <c r="D985" s="83">
        <v>2700</v>
      </c>
      <c r="E985" s="387">
        <v>0</v>
      </c>
      <c r="F985" s="83">
        <v>0</v>
      </c>
    </row>
    <row r="986" spans="1:6" s="1020" customFormat="1" ht="12.75">
      <c r="A986" s="1023" t="s">
        <v>300</v>
      </c>
      <c r="B986" s="83">
        <v>9000</v>
      </c>
      <c r="C986" s="83">
        <v>4500</v>
      </c>
      <c r="D986" s="83">
        <v>0</v>
      </c>
      <c r="E986" s="387">
        <v>0</v>
      </c>
      <c r="F986" s="83">
        <v>0</v>
      </c>
    </row>
    <row r="987" spans="1:6" s="1020" customFormat="1" ht="12.75">
      <c r="A987" s="1016" t="s">
        <v>326</v>
      </c>
      <c r="B987" s="83">
        <v>9000</v>
      </c>
      <c r="C987" s="83">
        <v>4500</v>
      </c>
      <c r="D987" s="83">
        <v>0</v>
      </c>
      <c r="E987" s="387">
        <v>0</v>
      </c>
      <c r="F987" s="83">
        <v>0</v>
      </c>
    </row>
    <row r="988" spans="1:6" s="1020" customFormat="1" ht="12.75">
      <c r="A988" s="1024" t="s">
        <v>777</v>
      </c>
      <c r="B988" s="83">
        <v>9000</v>
      </c>
      <c r="C988" s="83">
        <v>4500</v>
      </c>
      <c r="D988" s="83">
        <v>0</v>
      </c>
      <c r="E988" s="387">
        <v>0</v>
      </c>
      <c r="F988" s="83">
        <v>0</v>
      </c>
    </row>
    <row r="989" spans="1:6" s="1020" customFormat="1" ht="25.5">
      <c r="A989" s="318" t="s">
        <v>634</v>
      </c>
      <c r="B989" s="41"/>
      <c r="C989" s="41"/>
      <c r="D989" s="41"/>
      <c r="E989" s="387"/>
      <c r="F989" s="83"/>
    </row>
    <row r="990" spans="1:7" s="1040" customFormat="1" ht="12.75">
      <c r="A990" s="1014" t="s">
        <v>582</v>
      </c>
      <c r="B990" s="83">
        <v>2797400</v>
      </c>
      <c r="C990" s="83">
        <v>1091770</v>
      </c>
      <c r="D990" s="83">
        <v>1091770</v>
      </c>
      <c r="E990" s="387">
        <v>39.0280260241653</v>
      </c>
      <c r="F990" s="83">
        <v>518370</v>
      </c>
      <c r="G990" s="1057"/>
    </row>
    <row r="991" spans="1:7" s="1040" customFormat="1" ht="12.75">
      <c r="A991" s="1016" t="s">
        <v>583</v>
      </c>
      <c r="B991" s="83">
        <v>2797400</v>
      </c>
      <c r="C991" s="83">
        <v>1091770</v>
      </c>
      <c r="D991" s="83">
        <v>1091770</v>
      </c>
      <c r="E991" s="387">
        <v>39.0280260241653</v>
      </c>
      <c r="F991" s="83">
        <v>518370</v>
      </c>
      <c r="G991" s="1057"/>
    </row>
    <row r="992" spans="1:7" s="1040" customFormat="1" ht="12.75">
      <c r="A992" s="1023" t="s">
        <v>300</v>
      </c>
      <c r="B992" s="83">
        <v>2797400</v>
      </c>
      <c r="C992" s="83">
        <v>1091770</v>
      </c>
      <c r="D992" s="83">
        <v>680861</v>
      </c>
      <c r="E992" s="387">
        <v>24.339064845928363</v>
      </c>
      <c r="F992" s="83">
        <v>220861</v>
      </c>
      <c r="G992" s="1057"/>
    </row>
    <row r="993" spans="1:6" s="1020" customFormat="1" ht="12.75">
      <c r="A993" s="1016" t="s">
        <v>311</v>
      </c>
      <c r="B993" s="83">
        <v>2797400</v>
      </c>
      <c r="C993" s="83">
        <v>1091770</v>
      </c>
      <c r="D993" s="83">
        <v>680861</v>
      </c>
      <c r="E993" s="387">
        <v>24.339064845928363</v>
      </c>
      <c r="F993" s="83">
        <v>220861</v>
      </c>
    </row>
    <row r="994" spans="1:6" s="1020" customFormat="1" ht="12.75">
      <c r="A994" s="1024" t="s">
        <v>1021</v>
      </c>
      <c r="B994" s="83">
        <v>2797400</v>
      </c>
      <c r="C994" s="83">
        <v>1091770</v>
      </c>
      <c r="D994" s="83">
        <v>680861</v>
      </c>
      <c r="E994" s="387">
        <v>24.339064845928363</v>
      </c>
      <c r="F994" s="83">
        <v>220861</v>
      </c>
    </row>
    <row r="995" spans="1:6" ht="12.75">
      <c r="A995" s="245" t="s">
        <v>627</v>
      </c>
      <c r="B995" s="83"/>
      <c r="C995" s="83"/>
      <c r="D995" s="83"/>
      <c r="E995" s="387"/>
      <c r="F995" s="83"/>
    </row>
    <row r="996" spans="1:6" ht="12.75">
      <c r="A996" s="1023" t="s">
        <v>582</v>
      </c>
      <c r="B996" s="83">
        <v>157047</v>
      </c>
      <c r="C996" s="83">
        <v>0</v>
      </c>
      <c r="D996" s="83">
        <v>0</v>
      </c>
      <c r="E996" s="387">
        <v>0</v>
      </c>
      <c r="F996" s="83">
        <v>0</v>
      </c>
    </row>
    <row r="997" spans="1:6" ht="12.75">
      <c r="A997" s="1016" t="s">
        <v>583</v>
      </c>
      <c r="B997" s="83">
        <v>30602</v>
      </c>
      <c r="C997" s="83">
        <v>0</v>
      </c>
      <c r="D997" s="83">
        <v>0</v>
      </c>
      <c r="E997" s="387">
        <v>0</v>
      </c>
      <c r="F997" s="83">
        <v>0</v>
      </c>
    </row>
    <row r="998" spans="1:6" ht="12.75">
      <c r="A998" s="1015" t="s">
        <v>1521</v>
      </c>
      <c r="B998" s="186">
        <v>126445</v>
      </c>
      <c r="C998" s="186">
        <v>0</v>
      </c>
      <c r="D998" s="186">
        <v>0</v>
      </c>
      <c r="E998" s="387">
        <v>0</v>
      </c>
      <c r="F998" s="83">
        <v>0</v>
      </c>
    </row>
    <row r="999" spans="1:6" ht="12.75">
      <c r="A999" s="1014" t="s">
        <v>300</v>
      </c>
      <c r="B999" s="83">
        <v>157047</v>
      </c>
      <c r="C999" s="83">
        <v>0</v>
      </c>
      <c r="D999" s="83">
        <v>0</v>
      </c>
      <c r="E999" s="387">
        <v>0</v>
      </c>
      <c r="F999" s="83">
        <v>0</v>
      </c>
    </row>
    <row r="1000" spans="1:6" ht="12.75">
      <c r="A1000" s="1016" t="s">
        <v>326</v>
      </c>
      <c r="B1000" s="83">
        <v>157047</v>
      </c>
      <c r="C1000" s="83">
        <v>0</v>
      </c>
      <c r="D1000" s="83">
        <v>0</v>
      </c>
      <c r="E1000" s="387">
        <v>0</v>
      </c>
      <c r="F1000" s="83">
        <v>0</v>
      </c>
    </row>
    <row r="1001" spans="1:6" ht="12.75">
      <c r="A1001" s="1024" t="s">
        <v>777</v>
      </c>
      <c r="B1001" s="83">
        <v>89400</v>
      </c>
      <c r="C1001" s="83">
        <v>0</v>
      </c>
      <c r="D1001" s="83">
        <v>0</v>
      </c>
      <c r="E1001" s="387">
        <v>0</v>
      </c>
      <c r="F1001" s="83">
        <v>0</v>
      </c>
    </row>
    <row r="1002" spans="1:6" ht="12.75">
      <c r="A1002" s="1024" t="s">
        <v>304</v>
      </c>
      <c r="B1002" s="83">
        <v>37045</v>
      </c>
      <c r="C1002" s="83">
        <v>0</v>
      </c>
      <c r="D1002" s="83">
        <v>0</v>
      </c>
      <c r="E1002" s="387">
        <v>0</v>
      </c>
      <c r="F1002" s="83">
        <v>0</v>
      </c>
    </row>
    <row r="1003" spans="1:6" ht="12.75">
      <c r="A1003" s="1024" t="s">
        <v>402</v>
      </c>
      <c r="B1003" s="83">
        <v>30602</v>
      </c>
      <c r="C1003" s="83">
        <v>0</v>
      </c>
      <c r="D1003" s="83">
        <v>0</v>
      </c>
      <c r="E1003" s="387">
        <v>0</v>
      </c>
      <c r="F1003" s="83">
        <v>0</v>
      </c>
    </row>
    <row r="1004" spans="1:6" ht="12.75">
      <c r="A1004" s="1026" t="s">
        <v>620</v>
      </c>
      <c r="B1004" s="83">
        <v>30602</v>
      </c>
      <c r="C1004" s="83">
        <v>0</v>
      </c>
      <c r="D1004" s="83">
        <v>0</v>
      </c>
      <c r="E1004" s="387">
        <v>0</v>
      </c>
      <c r="F1004" s="83">
        <v>0</v>
      </c>
    </row>
    <row r="1005" spans="1:6" ht="12.75">
      <c r="A1005" s="320" t="s">
        <v>648</v>
      </c>
      <c r="B1005" s="1036"/>
      <c r="C1005" s="1036"/>
      <c r="D1005" s="1036"/>
      <c r="E1005" s="387"/>
      <c r="F1005" s="83"/>
    </row>
    <row r="1006" spans="1:6" ht="12.75">
      <c r="A1006" s="320" t="s">
        <v>632</v>
      </c>
      <c r="B1006" s="83"/>
      <c r="C1006" s="83"/>
      <c r="D1006" s="83"/>
      <c r="E1006" s="387"/>
      <c r="F1006" s="83"/>
    </row>
    <row r="1007" spans="1:7" s="1055" customFormat="1" ht="12.75">
      <c r="A1007" s="1014" t="s">
        <v>582</v>
      </c>
      <c r="B1007" s="83">
        <v>1226962</v>
      </c>
      <c r="C1007" s="83">
        <v>869426</v>
      </c>
      <c r="D1007" s="83">
        <v>735298</v>
      </c>
      <c r="E1007" s="387">
        <v>59.92834333907652</v>
      </c>
      <c r="F1007" s="83">
        <v>223000</v>
      </c>
      <c r="G1007" s="1054"/>
    </row>
    <row r="1008" spans="1:7" s="1055" customFormat="1" ht="12.75">
      <c r="A1008" s="1015" t="s">
        <v>583</v>
      </c>
      <c r="B1008" s="83">
        <v>647730</v>
      </c>
      <c r="C1008" s="83">
        <v>402642</v>
      </c>
      <c r="D1008" s="83">
        <v>402642</v>
      </c>
      <c r="E1008" s="387">
        <v>62.162011949423366</v>
      </c>
      <c r="F1008" s="83">
        <v>223000</v>
      </c>
      <c r="G1008" s="1054"/>
    </row>
    <row r="1009" spans="1:7" s="1055" customFormat="1" ht="12.75">
      <c r="A1009" s="1015" t="s">
        <v>1522</v>
      </c>
      <c r="B1009" s="83">
        <v>579232</v>
      </c>
      <c r="C1009" s="83">
        <v>466784</v>
      </c>
      <c r="D1009" s="83">
        <v>332656</v>
      </c>
      <c r="E1009" s="387">
        <v>57.43052870007182</v>
      </c>
      <c r="F1009" s="83">
        <v>0</v>
      </c>
      <c r="G1009" s="1054"/>
    </row>
    <row r="1010" spans="1:7" s="1055" customFormat="1" ht="12.75">
      <c r="A1010" s="1014" t="s">
        <v>300</v>
      </c>
      <c r="B1010" s="83">
        <v>1226962</v>
      </c>
      <c r="C1010" s="83">
        <v>869426</v>
      </c>
      <c r="D1010" s="83">
        <v>345359</v>
      </c>
      <c r="E1010" s="387">
        <v>28.147489490302064</v>
      </c>
      <c r="F1010" s="83">
        <v>0</v>
      </c>
      <c r="G1010" s="1054"/>
    </row>
    <row r="1011" spans="1:7" ht="12.75">
      <c r="A1011" s="1016" t="s">
        <v>326</v>
      </c>
      <c r="B1011" s="83">
        <v>437793</v>
      </c>
      <c r="C1011" s="83">
        <v>314100</v>
      </c>
      <c r="D1011" s="83">
        <v>301557</v>
      </c>
      <c r="E1011" s="387">
        <v>68.88118357305851</v>
      </c>
      <c r="F1011" s="83">
        <v>0</v>
      </c>
      <c r="G1011" s="1056"/>
    </row>
    <row r="1012" spans="1:7" ht="12.75">
      <c r="A1012" s="1017" t="s">
        <v>777</v>
      </c>
      <c r="B1012" s="83">
        <v>437793</v>
      </c>
      <c r="C1012" s="83">
        <v>314100</v>
      </c>
      <c r="D1012" s="83">
        <v>301557</v>
      </c>
      <c r="E1012" s="387">
        <v>68.88118357305851</v>
      </c>
      <c r="F1012" s="83">
        <v>0</v>
      </c>
      <c r="G1012" s="1056"/>
    </row>
    <row r="1013" spans="1:6" ht="12.75">
      <c r="A1013" s="1015" t="s">
        <v>311</v>
      </c>
      <c r="B1013" s="83">
        <v>789169</v>
      </c>
      <c r="C1013" s="83">
        <v>555326</v>
      </c>
      <c r="D1013" s="83">
        <v>43802</v>
      </c>
      <c r="E1013" s="387">
        <v>5.550395415937524</v>
      </c>
      <c r="F1013" s="83">
        <v>0</v>
      </c>
    </row>
    <row r="1014" spans="1:6" ht="12.75">
      <c r="A1014" s="228" t="s">
        <v>590</v>
      </c>
      <c r="B1014" s="83">
        <v>789169</v>
      </c>
      <c r="C1014" s="83">
        <v>555326</v>
      </c>
      <c r="D1014" s="83">
        <v>43802</v>
      </c>
      <c r="E1014" s="387">
        <v>5.550395415937524</v>
      </c>
      <c r="F1014" s="83">
        <v>0</v>
      </c>
    </row>
    <row r="1015" spans="1:6" s="105" customFormat="1" ht="12" customHeight="1">
      <c r="A1015" s="245" t="s">
        <v>603</v>
      </c>
      <c r="B1015" s="83"/>
      <c r="C1015" s="83"/>
      <c r="D1015" s="83"/>
      <c r="E1015" s="387"/>
      <c r="F1015" s="83"/>
    </row>
    <row r="1016" spans="1:6" s="105" customFormat="1" ht="12" customHeight="1">
      <c r="A1016" s="1023" t="s">
        <v>582</v>
      </c>
      <c r="B1016" s="83">
        <v>1006644</v>
      </c>
      <c r="C1016" s="83">
        <v>637795</v>
      </c>
      <c r="D1016" s="83">
        <v>193102</v>
      </c>
      <c r="E1016" s="387">
        <v>19.18274981026063</v>
      </c>
      <c r="F1016" s="83">
        <v>166114</v>
      </c>
    </row>
    <row r="1017" spans="1:6" s="105" customFormat="1" ht="12" customHeight="1">
      <c r="A1017" s="1016" t="s">
        <v>583</v>
      </c>
      <c r="B1017" s="83">
        <v>78134</v>
      </c>
      <c r="C1017" s="83">
        <v>25301</v>
      </c>
      <c r="D1017" s="83">
        <v>25301</v>
      </c>
      <c r="E1017" s="387">
        <v>32.38154964548084</v>
      </c>
      <c r="F1017" s="83">
        <v>0</v>
      </c>
    </row>
    <row r="1018" spans="1:6" s="105" customFormat="1" ht="12" customHeight="1">
      <c r="A1018" s="1016" t="s">
        <v>1522</v>
      </c>
      <c r="B1018" s="83">
        <v>928510</v>
      </c>
      <c r="C1018" s="83">
        <v>612494</v>
      </c>
      <c r="D1018" s="83">
        <v>167801</v>
      </c>
      <c r="E1018" s="387">
        <v>18.072072460178134</v>
      </c>
      <c r="F1018" s="83">
        <v>166114</v>
      </c>
    </row>
    <row r="1019" spans="1:6" s="105" customFormat="1" ht="12" customHeight="1">
      <c r="A1019" s="1023" t="s">
        <v>300</v>
      </c>
      <c r="B1019" s="83">
        <v>1006644</v>
      </c>
      <c r="C1019" s="83">
        <v>637795</v>
      </c>
      <c r="D1019" s="83">
        <v>177513</v>
      </c>
      <c r="E1019" s="387">
        <v>17.634138781932837</v>
      </c>
      <c r="F1019" s="83">
        <v>167134</v>
      </c>
    </row>
    <row r="1020" spans="1:6" s="105" customFormat="1" ht="12" customHeight="1">
      <c r="A1020" s="1016" t="s">
        <v>326</v>
      </c>
      <c r="B1020" s="83">
        <v>883161</v>
      </c>
      <c r="C1020" s="83">
        <v>623177</v>
      </c>
      <c r="D1020" s="83">
        <v>177513</v>
      </c>
      <c r="E1020" s="387">
        <v>20.099732664825552</v>
      </c>
      <c r="F1020" s="83">
        <v>167134</v>
      </c>
    </row>
    <row r="1021" spans="1:6" s="105" customFormat="1" ht="12" customHeight="1">
      <c r="A1021" s="1024" t="s">
        <v>777</v>
      </c>
      <c r="B1021" s="83">
        <v>883161</v>
      </c>
      <c r="C1021" s="83">
        <v>623177</v>
      </c>
      <c r="D1021" s="83">
        <v>177513</v>
      </c>
      <c r="E1021" s="387">
        <v>20.099732664825552</v>
      </c>
      <c r="F1021" s="83">
        <v>167134</v>
      </c>
    </row>
    <row r="1022" spans="1:6" s="105" customFormat="1" ht="12" customHeight="1">
      <c r="A1022" s="1016" t="s">
        <v>311</v>
      </c>
      <c r="B1022" s="83">
        <v>123483</v>
      </c>
      <c r="C1022" s="83">
        <v>14618</v>
      </c>
      <c r="D1022" s="83">
        <v>2590</v>
      </c>
      <c r="E1022" s="387">
        <v>2.0974547103649894</v>
      </c>
      <c r="F1022" s="83">
        <v>2590</v>
      </c>
    </row>
    <row r="1023" spans="1:6" s="105" customFormat="1" ht="12" customHeight="1">
      <c r="A1023" s="1024" t="s">
        <v>1017</v>
      </c>
      <c r="B1023" s="83">
        <v>123483</v>
      </c>
      <c r="C1023" s="83">
        <v>14618</v>
      </c>
      <c r="D1023" s="83">
        <v>2590</v>
      </c>
      <c r="E1023" s="387">
        <v>2.0974547103649894</v>
      </c>
      <c r="F1023" s="83">
        <v>2590</v>
      </c>
    </row>
    <row r="1024" spans="1:6" s="1020" customFormat="1" ht="12.75">
      <c r="A1024" s="318" t="s">
        <v>605</v>
      </c>
      <c r="B1024" s="41"/>
      <c r="C1024" s="41"/>
      <c r="D1024" s="41"/>
      <c r="E1024" s="387"/>
      <c r="F1024" s="83"/>
    </row>
    <row r="1025" spans="1:7" s="1040" customFormat="1" ht="12.75">
      <c r="A1025" s="1014" t="s">
        <v>582</v>
      </c>
      <c r="B1025" s="83">
        <v>62087951</v>
      </c>
      <c r="C1025" s="83">
        <v>13925222</v>
      </c>
      <c r="D1025" s="83">
        <v>12784034</v>
      </c>
      <c r="E1025" s="387">
        <v>20.590201148689864</v>
      </c>
      <c r="F1025" s="83">
        <v>3754169</v>
      </c>
      <c r="G1025" s="1057"/>
    </row>
    <row r="1026" spans="1:7" s="1040" customFormat="1" ht="12.75">
      <c r="A1026" s="1015" t="s">
        <v>583</v>
      </c>
      <c r="B1026" s="83">
        <v>16219464</v>
      </c>
      <c r="C1026" s="83">
        <v>6248898</v>
      </c>
      <c r="D1026" s="83">
        <v>6248898</v>
      </c>
      <c r="E1026" s="387">
        <v>38.52715478144037</v>
      </c>
      <c r="F1026" s="83">
        <v>2928045</v>
      </c>
      <c r="G1026" s="1057"/>
    </row>
    <row r="1027" spans="1:7" s="1040" customFormat="1" ht="12.75" hidden="1">
      <c r="A1027" s="1021" t="s">
        <v>1521</v>
      </c>
      <c r="B1027" s="404"/>
      <c r="C1027" s="404">
        <v>0</v>
      </c>
      <c r="D1027" s="404">
        <v>0</v>
      </c>
      <c r="E1027" s="1022">
        <v>0</v>
      </c>
      <c r="F1027" s="83">
        <v>0</v>
      </c>
      <c r="G1027" s="1057"/>
    </row>
    <row r="1028" spans="1:7" s="1040" customFormat="1" ht="12.75">
      <c r="A1028" s="1016" t="s">
        <v>1522</v>
      </c>
      <c r="B1028" s="83">
        <v>45868487</v>
      </c>
      <c r="C1028" s="83">
        <v>7676324</v>
      </c>
      <c r="D1028" s="83">
        <v>6535136</v>
      </c>
      <c r="E1028" s="387">
        <v>14.247550829396225</v>
      </c>
      <c r="F1028" s="83">
        <v>826124</v>
      </c>
      <c r="G1028" s="1057"/>
    </row>
    <row r="1029" spans="1:7" s="1040" customFormat="1" ht="12.75">
      <c r="A1029" s="1023" t="s">
        <v>300</v>
      </c>
      <c r="B1029" s="83">
        <v>59732237</v>
      </c>
      <c r="C1029" s="83">
        <v>21609728</v>
      </c>
      <c r="D1029" s="83">
        <v>5442643</v>
      </c>
      <c r="E1029" s="387">
        <v>9.111734757230003</v>
      </c>
      <c r="F1029" s="83">
        <v>956822</v>
      </c>
      <c r="G1029" s="1057"/>
    </row>
    <row r="1030" spans="1:6" s="105" customFormat="1" ht="12" customHeight="1">
      <c r="A1030" s="1016" t="s">
        <v>326</v>
      </c>
      <c r="B1030" s="83">
        <v>12502536</v>
      </c>
      <c r="C1030" s="83">
        <v>4876743</v>
      </c>
      <c r="D1030" s="83">
        <v>1311842</v>
      </c>
      <c r="E1030" s="387">
        <v>10.492607259839124</v>
      </c>
      <c r="F1030" s="83">
        <v>214161</v>
      </c>
    </row>
    <row r="1031" spans="1:6" s="105" customFormat="1" ht="12" customHeight="1">
      <c r="A1031" s="1024" t="s">
        <v>777</v>
      </c>
      <c r="B1031" s="83">
        <v>9660428</v>
      </c>
      <c r="C1031" s="83">
        <v>3912610</v>
      </c>
      <c r="D1031" s="83">
        <v>1311842</v>
      </c>
      <c r="E1031" s="387">
        <v>13.579543266613031</v>
      </c>
      <c r="F1031" s="83">
        <v>214161</v>
      </c>
    </row>
    <row r="1032" spans="1:6" s="105" customFormat="1" ht="12" customHeight="1">
      <c r="A1032" s="1024" t="s">
        <v>402</v>
      </c>
      <c r="B1032" s="83">
        <v>2842108</v>
      </c>
      <c r="C1032" s="83">
        <v>964133</v>
      </c>
      <c r="D1032" s="83">
        <v>0</v>
      </c>
      <c r="E1032" s="387">
        <v>0</v>
      </c>
      <c r="F1032" s="83">
        <v>0</v>
      </c>
    </row>
    <row r="1033" spans="1:6" s="105" customFormat="1" ht="12" customHeight="1">
      <c r="A1033" s="1024" t="s">
        <v>1053</v>
      </c>
      <c r="B1033" s="83">
        <v>2842108</v>
      </c>
      <c r="C1033" s="83">
        <v>964133</v>
      </c>
      <c r="D1033" s="83">
        <v>0</v>
      </c>
      <c r="E1033" s="387">
        <v>0</v>
      </c>
      <c r="F1033" s="83">
        <v>0</v>
      </c>
    </row>
    <row r="1034" spans="1:6" s="1020" customFormat="1" ht="12.75">
      <c r="A1034" s="1016" t="s">
        <v>311</v>
      </c>
      <c r="B1034" s="83">
        <v>47229701</v>
      </c>
      <c r="C1034" s="83">
        <v>16732985</v>
      </c>
      <c r="D1034" s="83">
        <v>4130801</v>
      </c>
      <c r="E1034" s="387">
        <v>8.746193417570016</v>
      </c>
      <c r="F1034" s="83">
        <v>742661</v>
      </c>
    </row>
    <row r="1035" spans="1:6" s="1020" customFormat="1" ht="12.75">
      <c r="A1035" s="1024" t="s">
        <v>1021</v>
      </c>
      <c r="B1035" s="83">
        <v>47229701</v>
      </c>
      <c r="C1035" s="83">
        <v>16732985</v>
      </c>
      <c r="D1035" s="83">
        <v>4130801</v>
      </c>
      <c r="E1035" s="387">
        <v>8.746193417570016</v>
      </c>
      <c r="F1035" s="83">
        <v>742661</v>
      </c>
    </row>
    <row r="1036" spans="1:6" s="1020" customFormat="1" ht="12.75">
      <c r="A1036" s="1023" t="s">
        <v>315</v>
      </c>
      <c r="B1036" s="83">
        <v>2355714</v>
      </c>
      <c r="C1036" s="83">
        <v>-7684506</v>
      </c>
      <c r="D1036" s="83">
        <v>7341391</v>
      </c>
      <c r="E1036" s="387" t="s">
        <v>1594</v>
      </c>
      <c r="F1036" s="83">
        <v>2797347</v>
      </c>
    </row>
    <row r="1037" spans="1:6" s="1020" customFormat="1" ht="24.75" customHeight="1">
      <c r="A1037" s="1037" t="s">
        <v>592</v>
      </c>
      <c r="B1037" s="83">
        <v>-2355714</v>
      </c>
      <c r="C1037" s="83">
        <v>7684506</v>
      </c>
      <c r="D1037" s="83" t="s">
        <v>1594</v>
      </c>
      <c r="E1037" s="387" t="s">
        <v>1594</v>
      </c>
      <c r="F1037" s="83" t="s">
        <v>1594</v>
      </c>
    </row>
    <row r="1038" spans="1:6" s="1020" customFormat="1" ht="12.75" customHeight="1">
      <c r="A1038" s="1009" t="s">
        <v>607</v>
      </c>
      <c r="B1038" s="83"/>
      <c r="C1038" s="83"/>
      <c r="D1038" s="83"/>
      <c r="E1038" s="387"/>
      <c r="F1038" s="83"/>
    </row>
    <row r="1039" spans="1:6" s="1020" customFormat="1" ht="12.75" customHeight="1">
      <c r="A1039" s="782" t="s">
        <v>582</v>
      </c>
      <c r="B1039" s="83">
        <v>61105679</v>
      </c>
      <c r="C1039" s="83">
        <v>13563253</v>
      </c>
      <c r="D1039" s="83">
        <v>12418551</v>
      </c>
      <c r="E1039" s="387">
        <v>20.323071772101574</v>
      </c>
      <c r="F1039" s="83">
        <v>3659196</v>
      </c>
    </row>
    <row r="1040" spans="1:6" s="1020" customFormat="1" ht="12.75" customHeight="1">
      <c r="A1040" s="1030" t="s">
        <v>583</v>
      </c>
      <c r="B1040" s="83">
        <v>15237192</v>
      </c>
      <c r="C1040" s="83">
        <v>5886929</v>
      </c>
      <c r="D1040" s="83">
        <v>5886929</v>
      </c>
      <c r="E1040" s="387">
        <v>38.63526166763535</v>
      </c>
      <c r="F1040" s="83">
        <v>2833072</v>
      </c>
    </row>
    <row r="1041" spans="1:6" s="1020" customFormat="1" ht="12.75" customHeight="1">
      <c r="A1041" s="1030" t="s">
        <v>1522</v>
      </c>
      <c r="B1041" s="83">
        <v>45868487</v>
      </c>
      <c r="C1041" s="83">
        <v>7676324</v>
      </c>
      <c r="D1041" s="83">
        <v>6531622</v>
      </c>
      <c r="E1041" s="387">
        <v>14.239889796234175</v>
      </c>
      <c r="F1041" s="83">
        <v>826124</v>
      </c>
    </row>
    <row r="1042" spans="1:6" s="1020" customFormat="1" ht="12.75" customHeight="1">
      <c r="A1042" s="782" t="s">
        <v>300</v>
      </c>
      <c r="B1042" s="83">
        <v>58732998</v>
      </c>
      <c r="C1042" s="83">
        <v>21230792</v>
      </c>
      <c r="D1042" s="83">
        <v>5386905</v>
      </c>
      <c r="E1042" s="387">
        <v>9.17185429560398</v>
      </c>
      <c r="F1042" s="83">
        <v>934051</v>
      </c>
    </row>
    <row r="1043" spans="1:6" s="1020" customFormat="1" ht="12.75" customHeight="1">
      <c r="A1043" s="1030" t="s">
        <v>326</v>
      </c>
      <c r="B1043" s="83">
        <v>12014866</v>
      </c>
      <c r="C1043" s="83">
        <v>4548198</v>
      </c>
      <c r="D1043" s="83">
        <v>1273275</v>
      </c>
      <c r="E1043" s="387">
        <v>10.597496468125405</v>
      </c>
      <c r="F1043" s="83">
        <v>191390</v>
      </c>
    </row>
    <row r="1044" spans="1:6" s="1020" customFormat="1" ht="12.75" customHeight="1">
      <c r="A1044" s="1031" t="s">
        <v>777</v>
      </c>
      <c r="B1044" s="83">
        <v>9172758</v>
      </c>
      <c r="C1044" s="83">
        <v>3584065</v>
      </c>
      <c r="D1044" s="83">
        <v>1273275</v>
      </c>
      <c r="E1044" s="387">
        <v>13.881048644257268</v>
      </c>
      <c r="F1044" s="83">
        <v>191390</v>
      </c>
    </row>
    <row r="1045" spans="1:6" s="1020" customFormat="1" ht="12.75" customHeight="1">
      <c r="A1045" s="1031" t="s">
        <v>402</v>
      </c>
      <c r="B1045" s="83">
        <v>2842108</v>
      </c>
      <c r="C1045" s="83">
        <v>964133</v>
      </c>
      <c r="D1045" s="83">
        <v>0</v>
      </c>
      <c r="E1045" s="387">
        <v>0</v>
      </c>
      <c r="F1045" s="83">
        <v>0</v>
      </c>
    </row>
    <row r="1046" spans="1:6" s="1020" customFormat="1" ht="12.75" customHeight="1">
      <c r="A1046" s="1031" t="s">
        <v>1053</v>
      </c>
      <c r="B1046" s="83">
        <v>2842108</v>
      </c>
      <c r="C1046" s="83">
        <v>964133</v>
      </c>
      <c r="D1046" s="83">
        <v>0</v>
      </c>
      <c r="E1046" s="387">
        <v>0</v>
      </c>
      <c r="F1046" s="83">
        <v>0</v>
      </c>
    </row>
    <row r="1047" spans="1:6" s="1020" customFormat="1" ht="12.75" customHeight="1">
      <c r="A1047" s="1030" t="s">
        <v>311</v>
      </c>
      <c r="B1047" s="83">
        <v>46718132</v>
      </c>
      <c r="C1047" s="83">
        <v>16682594</v>
      </c>
      <c r="D1047" s="83">
        <v>4113630</v>
      </c>
      <c r="E1047" s="387">
        <v>8.805210790534176</v>
      </c>
      <c r="F1047" s="83">
        <v>742661</v>
      </c>
    </row>
    <row r="1048" spans="1:6" s="1020" customFormat="1" ht="12.75" customHeight="1">
      <c r="A1048" s="1031" t="s">
        <v>1021</v>
      </c>
      <c r="B1048" s="83">
        <v>46718132</v>
      </c>
      <c r="C1048" s="83">
        <v>16682594</v>
      </c>
      <c r="D1048" s="83">
        <v>4113630</v>
      </c>
      <c r="E1048" s="387">
        <v>8.805210790534176</v>
      </c>
      <c r="F1048" s="83">
        <v>742661</v>
      </c>
    </row>
    <row r="1049" spans="1:6" s="1020" customFormat="1" ht="12.75" customHeight="1">
      <c r="A1049" s="782" t="s">
        <v>315</v>
      </c>
      <c r="B1049" s="83">
        <v>2372681</v>
      </c>
      <c r="C1049" s="83">
        <v>-7667539</v>
      </c>
      <c r="D1049" s="83">
        <v>7031646</v>
      </c>
      <c r="E1049" s="387" t="s">
        <v>1594</v>
      </c>
      <c r="F1049" s="83">
        <v>2725145</v>
      </c>
    </row>
    <row r="1050" spans="1:6" s="1020" customFormat="1" ht="25.5">
      <c r="A1050" s="405" t="s">
        <v>592</v>
      </c>
      <c r="B1050" s="83">
        <v>-2372681</v>
      </c>
      <c r="C1050" s="83">
        <v>7667539</v>
      </c>
      <c r="D1050" s="83" t="s">
        <v>1594</v>
      </c>
      <c r="E1050" s="387" t="s">
        <v>1594</v>
      </c>
      <c r="F1050" s="83" t="s">
        <v>1594</v>
      </c>
    </row>
    <row r="1051" spans="1:6" s="1020" customFormat="1" ht="12.75" customHeight="1">
      <c r="A1051" s="1009" t="s">
        <v>608</v>
      </c>
      <c r="B1051" s="83"/>
      <c r="C1051" s="83"/>
      <c r="D1051" s="83"/>
      <c r="E1051" s="387"/>
      <c r="F1051" s="83"/>
    </row>
    <row r="1052" spans="1:6" s="1020" customFormat="1" ht="12.75" customHeight="1">
      <c r="A1052" s="782" t="s">
        <v>582</v>
      </c>
      <c r="B1052" s="83">
        <v>982272</v>
      </c>
      <c r="C1052" s="83">
        <v>361969</v>
      </c>
      <c r="D1052" s="83">
        <v>365483</v>
      </c>
      <c r="E1052" s="387">
        <v>37.20792204195986</v>
      </c>
      <c r="F1052" s="83">
        <v>94973</v>
      </c>
    </row>
    <row r="1053" spans="1:6" s="1020" customFormat="1" ht="12.75" customHeight="1">
      <c r="A1053" s="1030" t="s">
        <v>583</v>
      </c>
      <c r="B1053" s="83">
        <v>982272</v>
      </c>
      <c r="C1053" s="83">
        <v>361969</v>
      </c>
      <c r="D1053" s="83">
        <v>361969</v>
      </c>
      <c r="E1053" s="387">
        <v>36.85017999087829</v>
      </c>
      <c r="F1053" s="83">
        <v>94973</v>
      </c>
    </row>
    <row r="1054" spans="1:6" s="1020" customFormat="1" ht="12.75" customHeight="1">
      <c r="A1054" s="1030" t="s">
        <v>1522</v>
      </c>
      <c r="B1054" s="83">
        <v>0</v>
      </c>
      <c r="C1054" s="83">
        <v>0</v>
      </c>
      <c r="D1054" s="83">
        <v>3514</v>
      </c>
      <c r="E1054" s="387">
        <v>0</v>
      </c>
      <c r="F1054" s="83">
        <v>0</v>
      </c>
    </row>
    <row r="1055" spans="1:6" s="1020" customFormat="1" ht="12.75" customHeight="1">
      <c r="A1055" s="782" t="s">
        <v>300</v>
      </c>
      <c r="B1055" s="83">
        <v>999239</v>
      </c>
      <c r="C1055" s="83">
        <v>378936</v>
      </c>
      <c r="D1055" s="83">
        <v>55738</v>
      </c>
      <c r="E1055" s="387">
        <v>5.578044892162936</v>
      </c>
      <c r="F1055" s="83">
        <v>22771</v>
      </c>
    </row>
    <row r="1056" spans="1:6" s="1020" customFormat="1" ht="12.75" customHeight="1">
      <c r="A1056" s="1030" t="s">
        <v>326</v>
      </c>
      <c r="B1056" s="83">
        <v>487670</v>
      </c>
      <c r="C1056" s="83">
        <v>328545</v>
      </c>
      <c r="D1056" s="83">
        <v>38567</v>
      </c>
      <c r="E1056" s="387">
        <v>7.908421678594131</v>
      </c>
      <c r="F1056" s="83">
        <v>22771</v>
      </c>
    </row>
    <row r="1057" spans="1:6" s="1020" customFormat="1" ht="12.75" customHeight="1">
      <c r="A1057" s="1031" t="s">
        <v>777</v>
      </c>
      <c r="B1057" s="83">
        <v>487670</v>
      </c>
      <c r="C1057" s="83">
        <v>328545</v>
      </c>
      <c r="D1057" s="83">
        <v>38567</v>
      </c>
      <c r="E1057" s="387">
        <v>7.908421678594131</v>
      </c>
      <c r="F1057" s="83">
        <v>22771</v>
      </c>
    </row>
    <row r="1058" spans="1:6" s="1020" customFormat="1" ht="12.75" customHeight="1">
      <c r="A1058" s="1030" t="s">
        <v>311</v>
      </c>
      <c r="B1058" s="83">
        <v>511569</v>
      </c>
      <c r="C1058" s="83">
        <v>50391</v>
      </c>
      <c r="D1058" s="83">
        <v>17171</v>
      </c>
      <c r="E1058" s="387">
        <v>3.3565364594023483</v>
      </c>
      <c r="F1058" s="83">
        <v>0</v>
      </c>
    </row>
    <row r="1059" spans="1:6" s="1020" customFormat="1" ht="12.75" customHeight="1">
      <c r="A1059" s="1031" t="s">
        <v>1021</v>
      </c>
      <c r="B1059" s="83">
        <v>511569</v>
      </c>
      <c r="C1059" s="83">
        <v>50391</v>
      </c>
      <c r="D1059" s="83">
        <v>17171</v>
      </c>
      <c r="E1059" s="387">
        <v>3.3565364594023483</v>
      </c>
      <c r="F1059" s="83">
        <v>0</v>
      </c>
    </row>
    <row r="1060" spans="1:6" s="1020" customFormat="1" ht="12.75" customHeight="1">
      <c r="A1060" s="782" t="s">
        <v>315</v>
      </c>
      <c r="B1060" s="83">
        <v>-16967</v>
      </c>
      <c r="C1060" s="83">
        <v>-16967</v>
      </c>
      <c r="D1060" s="83">
        <v>309745</v>
      </c>
      <c r="E1060" s="387" t="s">
        <v>1594</v>
      </c>
      <c r="F1060" s="83">
        <v>72202</v>
      </c>
    </row>
    <row r="1061" spans="1:6" s="1020" customFormat="1" ht="12.75" customHeight="1">
      <c r="A1061" s="405" t="s">
        <v>592</v>
      </c>
      <c r="B1061" s="83">
        <v>16967</v>
      </c>
      <c r="C1061" s="83">
        <v>16967</v>
      </c>
      <c r="D1061" s="83" t="s">
        <v>1594</v>
      </c>
      <c r="E1061" s="387" t="s">
        <v>1594</v>
      </c>
      <c r="F1061" s="83" t="s">
        <v>1594</v>
      </c>
    </row>
    <row r="1062" spans="1:6" s="105" customFormat="1" ht="12.75" customHeight="1">
      <c r="A1062" s="318" t="s">
        <v>609</v>
      </c>
      <c r="B1062" s="83"/>
      <c r="C1062" s="83"/>
      <c r="D1062" s="83"/>
      <c r="E1062" s="387"/>
      <c r="F1062" s="83"/>
    </row>
    <row r="1063" spans="1:6" s="105" customFormat="1" ht="12.75" customHeight="1">
      <c r="A1063" s="1014" t="s">
        <v>582</v>
      </c>
      <c r="B1063" s="83">
        <v>1471954</v>
      </c>
      <c r="C1063" s="83">
        <v>792648</v>
      </c>
      <c r="D1063" s="83">
        <v>792648</v>
      </c>
      <c r="E1063" s="387">
        <v>53.85005237935424</v>
      </c>
      <c r="F1063" s="83">
        <v>184950</v>
      </c>
    </row>
    <row r="1064" spans="1:6" s="105" customFormat="1" ht="12" customHeight="1">
      <c r="A1064" s="1016" t="s">
        <v>583</v>
      </c>
      <c r="B1064" s="83">
        <v>1471954</v>
      </c>
      <c r="C1064" s="83">
        <v>792648</v>
      </c>
      <c r="D1064" s="83">
        <v>792648</v>
      </c>
      <c r="E1064" s="387">
        <v>53.85005237935424</v>
      </c>
      <c r="F1064" s="83">
        <v>184950</v>
      </c>
    </row>
    <row r="1065" spans="1:6" s="105" customFormat="1" ht="12" customHeight="1">
      <c r="A1065" s="1023" t="s">
        <v>300</v>
      </c>
      <c r="B1065" s="83">
        <v>1471954</v>
      </c>
      <c r="C1065" s="83">
        <v>792648</v>
      </c>
      <c r="D1065" s="83">
        <v>376137</v>
      </c>
      <c r="E1065" s="387">
        <v>25.55358387558307</v>
      </c>
      <c r="F1065" s="83">
        <v>164562</v>
      </c>
    </row>
    <row r="1066" spans="1:6" s="105" customFormat="1" ht="12" customHeight="1">
      <c r="A1066" s="1016" t="s">
        <v>326</v>
      </c>
      <c r="B1066" s="83">
        <v>59720</v>
      </c>
      <c r="C1066" s="83">
        <v>35120</v>
      </c>
      <c r="D1066" s="83">
        <v>13960</v>
      </c>
      <c r="E1066" s="387">
        <v>23.375753516409915</v>
      </c>
      <c r="F1066" s="83">
        <v>0</v>
      </c>
    </row>
    <row r="1067" spans="1:6" s="105" customFormat="1" ht="12" customHeight="1">
      <c r="A1067" s="1024" t="s">
        <v>777</v>
      </c>
      <c r="B1067" s="83">
        <v>59720</v>
      </c>
      <c r="C1067" s="83">
        <v>35120</v>
      </c>
      <c r="D1067" s="83">
        <v>13960</v>
      </c>
      <c r="E1067" s="387">
        <v>23.375753516409915</v>
      </c>
      <c r="F1067" s="83">
        <v>0</v>
      </c>
    </row>
    <row r="1068" spans="1:6" s="105" customFormat="1" ht="12" customHeight="1">
      <c r="A1068" s="1016" t="s">
        <v>311</v>
      </c>
      <c r="B1068" s="83">
        <v>1412234</v>
      </c>
      <c r="C1068" s="83">
        <v>757528</v>
      </c>
      <c r="D1068" s="83">
        <v>362177</v>
      </c>
      <c r="E1068" s="387">
        <v>25.64567911550069</v>
      </c>
      <c r="F1068" s="83">
        <v>164562</v>
      </c>
    </row>
    <row r="1069" spans="1:6" s="105" customFormat="1" ht="12" customHeight="1">
      <c r="A1069" s="1016" t="s">
        <v>1017</v>
      </c>
      <c r="B1069" s="83">
        <v>14470</v>
      </c>
      <c r="C1069" s="83">
        <v>14470</v>
      </c>
      <c r="D1069" s="83">
        <v>0</v>
      </c>
      <c r="E1069" s="387">
        <v>0</v>
      </c>
      <c r="F1069" s="83">
        <v>0</v>
      </c>
    </row>
    <row r="1070" spans="1:6" s="105" customFormat="1" ht="12" customHeight="1">
      <c r="A1070" s="1024" t="s">
        <v>1021</v>
      </c>
      <c r="B1070" s="83">
        <v>1397764</v>
      </c>
      <c r="C1070" s="83">
        <v>743058</v>
      </c>
      <c r="D1070" s="83">
        <v>362177</v>
      </c>
      <c r="E1070" s="387">
        <v>0</v>
      </c>
      <c r="F1070" s="83">
        <v>164562</v>
      </c>
    </row>
    <row r="1071" spans="1:6" s="105" customFormat="1" ht="12" customHeight="1">
      <c r="A1071" s="245" t="s">
        <v>619</v>
      </c>
      <c r="B1071" s="83"/>
      <c r="C1071" s="83"/>
      <c r="D1071" s="83"/>
      <c r="E1071" s="387"/>
      <c r="F1071" s="83"/>
    </row>
    <row r="1072" spans="1:6" s="105" customFormat="1" ht="12" customHeight="1">
      <c r="A1072" s="1023" t="s">
        <v>582</v>
      </c>
      <c r="B1072" s="83">
        <v>48506</v>
      </c>
      <c r="C1072" s="83">
        <v>22107</v>
      </c>
      <c r="D1072" s="83">
        <v>22107</v>
      </c>
      <c r="E1072" s="387">
        <v>0</v>
      </c>
      <c r="F1072" s="83">
        <v>3656</v>
      </c>
    </row>
    <row r="1073" spans="1:6" s="105" customFormat="1" ht="12" customHeight="1">
      <c r="A1073" s="1016" t="s">
        <v>583</v>
      </c>
      <c r="B1073" s="83">
        <v>30393</v>
      </c>
      <c r="C1073" s="83">
        <v>22107</v>
      </c>
      <c r="D1073" s="83">
        <v>22107</v>
      </c>
      <c r="E1073" s="387">
        <v>0</v>
      </c>
      <c r="F1073" s="83">
        <v>3656</v>
      </c>
    </row>
    <row r="1074" spans="1:6" s="105" customFormat="1" ht="12" customHeight="1">
      <c r="A1074" s="1016" t="s">
        <v>1522</v>
      </c>
      <c r="B1074" s="83">
        <v>18113</v>
      </c>
      <c r="C1074" s="83">
        <v>0</v>
      </c>
      <c r="D1074" s="83">
        <v>0</v>
      </c>
      <c r="E1074" s="387">
        <v>0</v>
      </c>
      <c r="F1074" s="83">
        <v>0</v>
      </c>
    </row>
    <row r="1075" spans="1:6" s="105" customFormat="1" ht="12" customHeight="1">
      <c r="A1075" s="1023" t="s">
        <v>300</v>
      </c>
      <c r="B1075" s="83">
        <v>48506</v>
      </c>
      <c r="C1075" s="83">
        <v>22107</v>
      </c>
      <c r="D1075" s="83">
        <v>5188</v>
      </c>
      <c r="E1075" s="387">
        <v>0</v>
      </c>
      <c r="F1075" s="83">
        <v>1238</v>
      </c>
    </row>
    <row r="1076" spans="1:6" s="105" customFormat="1" ht="12" customHeight="1">
      <c r="A1076" s="1016" t="s">
        <v>326</v>
      </c>
      <c r="B1076" s="83">
        <v>48506</v>
      </c>
      <c r="C1076" s="83">
        <v>22107</v>
      </c>
      <c r="D1076" s="83">
        <v>5188</v>
      </c>
      <c r="E1076" s="387">
        <v>0</v>
      </c>
      <c r="F1076" s="83">
        <v>1238</v>
      </c>
    </row>
    <row r="1077" spans="1:6" s="105" customFormat="1" ht="12" customHeight="1">
      <c r="A1077" s="1024" t="s">
        <v>777</v>
      </c>
      <c r="B1077" s="83">
        <v>30393</v>
      </c>
      <c r="C1077" s="83">
        <v>22107</v>
      </c>
      <c r="D1077" s="83">
        <v>5188</v>
      </c>
      <c r="E1077" s="387">
        <v>0</v>
      </c>
      <c r="F1077" s="83">
        <v>1238</v>
      </c>
    </row>
    <row r="1078" spans="1:6" s="105" customFormat="1" ht="12" customHeight="1">
      <c r="A1078" s="1024" t="s">
        <v>402</v>
      </c>
      <c r="B1078" s="83">
        <v>18113</v>
      </c>
      <c r="C1078" s="83">
        <v>0</v>
      </c>
      <c r="D1078" s="83">
        <v>0</v>
      </c>
      <c r="E1078" s="387">
        <v>0</v>
      </c>
      <c r="F1078" s="83">
        <v>0</v>
      </c>
    </row>
    <row r="1079" spans="1:6" s="105" customFormat="1" ht="12" customHeight="1">
      <c r="A1079" s="1026" t="s">
        <v>1053</v>
      </c>
      <c r="B1079" s="83">
        <v>18113</v>
      </c>
      <c r="C1079" s="83">
        <v>0</v>
      </c>
      <c r="D1079" s="83">
        <v>0</v>
      </c>
      <c r="E1079" s="387">
        <v>0</v>
      </c>
      <c r="F1079" s="83">
        <v>0</v>
      </c>
    </row>
    <row r="1080" spans="1:6" s="105" customFormat="1" ht="12" customHeight="1">
      <c r="A1080" s="245" t="s">
        <v>622</v>
      </c>
      <c r="B1080" s="83"/>
      <c r="C1080" s="83"/>
      <c r="D1080" s="83"/>
      <c r="E1080" s="387"/>
      <c r="F1080" s="83"/>
    </row>
    <row r="1081" spans="1:6" s="105" customFormat="1" ht="12" customHeight="1">
      <c r="A1081" s="1014" t="s">
        <v>582</v>
      </c>
      <c r="B1081" s="83">
        <v>150000</v>
      </c>
      <c r="C1081" s="83">
        <v>78360</v>
      </c>
      <c r="D1081" s="83">
        <v>78360</v>
      </c>
      <c r="E1081" s="387">
        <v>52.24</v>
      </c>
      <c r="F1081" s="83">
        <v>11942</v>
      </c>
    </row>
    <row r="1082" spans="1:6" s="105" customFormat="1" ht="12" customHeight="1">
      <c r="A1082" s="1016" t="s">
        <v>583</v>
      </c>
      <c r="B1082" s="83">
        <v>150000</v>
      </c>
      <c r="C1082" s="83">
        <v>78360</v>
      </c>
      <c r="D1082" s="83">
        <v>78360</v>
      </c>
      <c r="E1082" s="387">
        <v>52.24</v>
      </c>
      <c r="F1082" s="83">
        <v>11942</v>
      </c>
    </row>
    <row r="1083" spans="1:6" s="105" customFormat="1" ht="12" customHeight="1">
      <c r="A1083" s="1023" t="s">
        <v>324</v>
      </c>
      <c r="B1083" s="83">
        <v>150000</v>
      </c>
      <c r="C1083" s="83">
        <v>78360</v>
      </c>
      <c r="D1083" s="83">
        <v>67467</v>
      </c>
      <c r="E1083" s="387">
        <v>44.978</v>
      </c>
      <c r="F1083" s="83">
        <v>10100</v>
      </c>
    </row>
    <row r="1084" spans="1:6" s="105" customFormat="1" ht="12" customHeight="1">
      <c r="A1084" s="1016" t="s">
        <v>326</v>
      </c>
      <c r="B1084" s="83">
        <v>141100</v>
      </c>
      <c r="C1084" s="83">
        <v>69460</v>
      </c>
      <c r="D1084" s="83">
        <v>66140</v>
      </c>
      <c r="E1084" s="387">
        <v>46.87455705173636</v>
      </c>
      <c r="F1084" s="83">
        <v>10100</v>
      </c>
    </row>
    <row r="1085" spans="1:6" s="105" customFormat="1" ht="12" customHeight="1">
      <c r="A1085" s="1024" t="s">
        <v>777</v>
      </c>
      <c r="B1085" s="83">
        <v>6602</v>
      </c>
      <c r="C1085" s="83">
        <v>2210</v>
      </c>
      <c r="D1085" s="83">
        <v>0</v>
      </c>
      <c r="E1085" s="387">
        <v>0</v>
      </c>
      <c r="F1085" s="83">
        <v>0</v>
      </c>
    </row>
    <row r="1086" spans="1:6" s="105" customFormat="1" ht="12" customHeight="1">
      <c r="A1086" s="1024" t="s">
        <v>402</v>
      </c>
      <c r="B1086" s="83">
        <v>134498</v>
      </c>
      <c r="C1086" s="83">
        <v>67250</v>
      </c>
      <c r="D1086" s="83">
        <v>66140</v>
      </c>
      <c r="E1086" s="387">
        <v>49.17545242308436</v>
      </c>
      <c r="F1086" s="83">
        <v>10100</v>
      </c>
    </row>
    <row r="1087" spans="1:6" s="105" customFormat="1" ht="12" customHeight="1">
      <c r="A1087" s="1026" t="s">
        <v>615</v>
      </c>
      <c r="B1087" s="83">
        <v>134498</v>
      </c>
      <c r="C1087" s="83">
        <v>67250</v>
      </c>
      <c r="D1087" s="83">
        <v>66140</v>
      </c>
      <c r="E1087" s="387">
        <v>49.17545242308436</v>
      </c>
      <c r="F1087" s="83">
        <v>10100</v>
      </c>
    </row>
    <row r="1088" spans="1:6" s="105" customFormat="1" ht="12" customHeight="1">
      <c r="A1088" s="1016" t="s">
        <v>311</v>
      </c>
      <c r="B1088" s="83">
        <v>8900</v>
      </c>
      <c r="C1088" s="83">
        <v>8900</v>
      </c>
      <c r="D1088" s="83">
        <v>1327</v>
      </c>
      <c r="E1088" s="387">
        <v>14.910112359550562</v>
      </c>
      <c r="F1088" s="83">
        <v>0</v>
      </c>
    </row>
    <row r="1089" spans="1:6" s="105" customFormat="1" ht="12" customHeight="1">
      <c r="A1089" s="1024" t="s">
        <v>1017</v>
      </c>
      <c r="B1089" s="83">
        <v>8900</v>
      </c>
      <c r="C1089" s="83">
        <v>8900</v>
      </c>
      <c r="D1089" s="83">
        <v>1327</v>
      </c>
      <c r="E1089" s="387">
        <v>14.910112359550562</v>
      </c>
      <c r="F1089" s="83">
        <v>0</v>
      </c>
    </row>
    <row r="1090" spans="1:6" s="1020" customFormat="1" ht="25.5">
      <c r="A1090" s="318" t="s">
        <v>634</v>
      </c>
      <c r="B1090" s="41"/>
      <c r="C1090" s="41"/>
      <c r="D1090" s="41"/>
      <c r="E1090" s="387"/>
      <c r="F1090" s="83"/>
    </row>
    <row r="1091" spans="1:7" s="1040" customFormat="1" ht="12.75">
      <c r="A1091" s="1014" t="s">
        <v>582</v>
      </c>
      <c r="B1091" s="83">
        <v>570000</v>
      </c>
      <c r="C1091" s="83">
        <v>160000</v>
      </c>
      <c r="D1091" s="83">
        <v>160000</v>
      </c>
      <c r="E1091" s="387">
        <v>28.07017543859649</v>
      </c>
      <c r="F1091" s="83">
        <v>40000</v>
      </c>
      <c r="G1091" s="1057"/>
    </row>
    <row r="1092" spans="1:7" s="1040" customFormat="1" ht="12.75">
      <c r="A1092" s="1016" t="s">
        <v>583</v>
      </c>
      <c r="B1092" s="83">
        <v>570000</v>
      </c>
      <c r="C1092" s="83">
        <v>160000</v>
      </c>
      <c r="D1092" s="83">
        <v>160000</v>
      </c>
      <c r="E1092" s="387">
        <v>28.07017543859649</v>
      </c>
      <c r="F1092" s="83">
        <v>40000</v>
      </c>
      <c r="G1092" s="1057"/>
    </row>
    <row r="1093" spans="1:7" s="1040" customFormat="1" ht="12.75">
      <c r="A1093" s="1023" t="s">
        <v>300</v>
      </c>
      <c r="B1093" s="83">
        <v>570000</v>
      </c>
      <c r="C1093" s="83">
        <v>160000</v>
      </c>
      <c r="D1093" s="83">
        <v>29099</v>
      </c>
      <c r="E1093" s="387">
        <v>5.105087719298246</v>
      </c>
      <c r="F1093" s="83">
        <v>22184</v>
      </c>
      <c r="G1093" s="1057"/>
    </row>
    <row r="1094" spans="1:6" s="1020" customFormat="1" ht="12.75">
      <c r="A1094" s="1016" t="s">
        <v>311</v>
      </c>
      <c r="B1094" s="83">
        <v>570000</v>
      </c>
      <c r="C1094" s="83">
        <v>160000</v>
      </c>
      <c r="D1094" s="83">
        <v>29099</v>
      </c>
      <c r="E1094" s="387">
        <v>5.105087719298246</v>
      </c>
      <c r="F1094" s="83">
        <v>22184</v>
      </c>
    </row>
    <row r="1095" spans="1:6" s="1020" customFormat="1" ht="12.75">
      <c r="A1095" s="1024" t="s">
        <v>1021</v>
      </c>
      <c r="B1095" s="83">
        <v>570000</v>
      </c>
      <c r="C1095" s="83">
        <v>160000</v>
      </c>
      <c r="D1095" s="83">
        <v>29099</v>
      </c>
      <c r="E1095" s="387">
        <v>5.105087719298246</v>
      </c>
      <c r="F1095" s="83">
        <v>22184</v>
      </c>
    </row>
    <row r="1096" spans="1:6" s="105" customFormat="1" ht="12" customHeight="1">
      <c r="A1096" s="245" t="s">
        <v>627</v>
      </c>
      <c r="B1096" s="83"/>
      <c r="C1096" s="83"/>
      <c r="D1096" s="83"/>
      <c r="E1096" s="387"/>
      <c r="F1096" s="83"/>
    </row>
    <row r="1097" spans="1:6" s="105" customFormat="1" ht="12" customHeight="1">
      <c r="A1097" s="1023" t="s">
        <v>582</v>
      </c>
      <c r="B1097" s="83">
        <v>305946</v>
      </c>
      <c r="C1097" s="83">
        <v>221171</v>
      </c>
      <c r="D1097" s="83">
        <v>221171</v>
      </c>
      <c r="E1097" s="387">
        <v>72.29086178606681</v>
      </c>
      <c r="F1097" s="83">
        <v>0</v>
      </c>
    </row>
    <row r="1098" spans="1:6" s="105" customFormat="1" ht="12" customHeight="1">
      <c r="A1098" s="1016" t="s">
        <v>583</v>
      </c>
      <c r="B1098" s="83">
        <v>305946</v>
      </c>
      <c r="C1098" s="83">
        <v>221171</v>
      </c>
      <c r="D1098" s="83">
        <v>221171</v>
      </c>
      <c r="E1098" s="387">
        <v>72.29086178606681</v>
      </c>
      <c r="F1098" s="83">
        <v>0</v>
      </c>
    </row>
    <row r="1099" spans="1:6" s="105" customFormat="1" ht="12" customHeight="1">
      <c r="A1099" s="1023" t="s">
        <v>300</v>
      </c>
      <c r="B1099" s="83">
        <v>305946</v>
      </c>
      <c r="C1099" s="83">
        <v>221171</v>
      </c>
      <c r="D1099" s="83">
        <v>209041</v>
      </c>
      <c r="E1099" s="387">
        <v>68.32610983637636</v>
      </c>
      <c r="F1099" s="83">
        <v>54585</v>
      </c>
    </row>
    <row r="1100" spans="1:6" s="105" customFormat="1" ht="12" customHeight="1">
      <c r="A1100" s="1016" t="s">
        <v>326</v>
      </c>
      <c r="B1100" s="83">
        <v>305946</v>
      </c>
      <c r="C1100" s="83">
        <v>221171</v>
      </c>
      <c r="D1100" s="83">
        <v>209041</v>
      </c>
      <c r="E1100" s="387">
        <v>68.32610983637636</v>
      </c>
      <c r="F1100" s="83">
        <v>54585</v>
      </c>
    </row>
    <row r="1101" spans="1:6" s="105" customFormat="1" ht="12" customHeight="1">
      <c r="A1101" s="1024" t="s">
        <v>402</v>
      </c>
      <c r="B1101" s="83">
        <v>305946</v>
      </c>
      <c r="C1101" s="83">
        <v>221171</v>
      </c>
      <c r="D1101" s="83">
        <v>209041</v>
      </c>
      <c r="E1101" s="387">
        <v>68.32610983637636</v>
      </c>
      <c r="F1101" s="83">
        <v>54585</v>
      </c>
    </row>
    <row r="1102" spans="1:6" s="105" customFormat="1" ht="12" customHeight="1">
      <c r="A1102" s="1026" t="s">
        <v>620</v>
      </c>
      <c r="B1102" s="83">
        <v>305946</v>
      </c>
      <c r="C1102" s="83">
        <v>221171</v>
      </c>
      <c r="D1102" s="83">
        <v>209041</v>
      </c>
      <c r="E1102" s="387">
        <v>68.32610983637636</v>
      </c>
      <c r="F1102" s="83">
        <v>54585</v>
      </c>
    </row>
    <row r="1103" spans="1:6" s="105" customFormat="1" ht="12" customHeight="1">
      <c r="A1103" s="245" t="s">
        <v>629</v>
      </c>
      <c r="B1103" s="83"/>
      <c r="C1103" s="83"/>
      <c r="D1103" s="83"/>
      <c r="E1103" s="387"/>
      <c r="F1103" s="83"/>
    </row>
    <row r="1104" spans="1:6" s="105" customFormat="1" ht="12" customHeight="1">
      <c r="A1104" s="1014" t="s">
        <v>582</v>
      </c>
      <c r="B1104" s="83">
        <v>539000</v>
      </c>
      <c r="C1104" s="83">
        <v>0</v>
      </c>
      <c r="D1104" s="83">
        <v>0</v>
      </c>
      <c r="E1104" s="387">
        <v>0</v>
      </c>
      <c r="F1104" s="83">
        <v>0</v>
      </c>
    </row>
    <row r="1105" spans="1:6" s="105" customFormat="1" ht="12" customHeight="1">
      <c r="A1105" s="392" t="s">
        <v>1522</v>
      </c>
      <c r="B1105" s="83">
        <v>539000</v>
      </c>
      <c r="C1105" s="83">
        <v>0</v>
      </c>
      <c r="D1105" s="83">
        <v>0</v>
      </c>
      <c r="E1105" s="387">
        <v>0</v>
      </c>
      <c r="F1105" s="83">
        <v>0</v>
      </c>
    </row>
    <row r="1106" spans="1:6" s="105" customFormat="1" ht="12" customHeight="1">
      <c r="A1106" s="1014" t="s">
        <v>300</v>
      </c>
      <c r="B1106" s="83">
        <v>539000</v>
      </c>
      <c r="C1106" s="83">
        <v>0</v>
      </c>
      <c r="D1106" s="83">
        <v>0</v>
      </c>
      <c r="E1106" s="387">
        <v>0</v>
      </c>
      <c r="F1106" s="83">
        <v>0</v>
      </c>
    </row>
    <row r="1107" spans="1:6" s="105" customFormat="1" ht="12" customHeight="1">
      <c r="A1107" s="1015" t="s">
        <v>326</v>
      </c>
      <c r="B1107" s="83">
        <v>539000</v>
      </c>
      <c r="C1107" s="83">
        <v>0</v>
      </c>
      <c r="D1107" s="83">
        <v>0</v>
      </c>
      <c r="E1107" s="387">
        <v>0</v>
      </c>
      <c r="F1107" s="83">
        <v>0</v>
      </c>
    </row>
    <row r="1108" spans="1:6" s="105" customFormat="1" ht="12" customHeight="1">
      <c r="A1108" s="1018" t="s">
        <v>402</v>
      </c>
      <c r="B1108" s="83">
        <v>539000</v>
      </c>
      <c r="C1108" s="83">
        <v>0</v>
      </c>
      <c r="D1108" s="83">
        <v>0</v>
      </c>
      <c r="E1108" s="387">
        <v>0</v>
      </c>
      <c r="F1108" s="83">
        <v>0</v>
      </c>
    </row>
    <row r="1109" spans="1:6" s="105" customFormat="1" ht="12" customHeight="1">
      <c r="A1109" s="1035" t="s">
        <v>1053</v>
      </c>
      <c r="B1109" s="83">
        <v>539000</v>
      </c>
      <c r="C1109" s="83">
        <v>0</v>
      </c>
      <c r="D1109" s="83">
        <v>0</v>
      </c>
      <c r="E1109" s="387">
        <v>0</v>
      </c>
      <c r="F1109" s="83">
        <v>0</v>
      </c>
    </row>
    <row r="1110" spans="1:6" ht="12.75">
      <c r="A1110" s="248" t="s">
        <v>649</v>
      </c>
      <c r="B1110" s="41"/>
      <c r="C1110" s="41"/>
      <c r="D1110" s="41"/>
      <c r="E1110" s="387"/>
      <c r="F1110" s="83"/>
    </row>
    <row r="1111" spans="1:6" ht="12.75">
      <c r="A1111" s="320" t="s">
        <v>632</v>
      </c>
      <c r="B1111" s="186"/>
      <c r="C1111" s="186"/>
      <c r="D1111" s="186"/>
      <c r="E1111" s="387"/>
      <c r="F1111" s="83"/>
    </row>
    <row r="1112" spans="1:6" ht="12.75">
      <c r="A1112" s="1014" t="s">
        <v>582</v>
      </c>
      <c r="B1112" s="186">
        <v>176605</v>
      </c>
      <c r="C1112" s="186">
        <v>176605</v>
      </c>
      <c r="D1112" s="186">
        <v>24502</v>
      </c>
      <c r="E1112" s="387">
        <v>13.873899379972254</v>
      </c>
      <c r="F1112" s="83">
        <v>0</v>
      </c>
    </row>
    <row r="1113" spans="1:6" ht="12.75">
      <c r="A1113" s="1015" t="s">
        <v>1522</v>
      </c>
      <c r="B1113" s="186">
        <v>63680</v>
      </c>
      <c r="C1113" s="186">
        <v>63680</v>
      </c>
      <c r="D1113" s="186">
        <v>1917</v>
      </c>
      <c r="E1113" s="387">
        <v>3.0103643216080402</v>
      </c>
      <c r="F1113" s="83">
        <v>0</v>
      </c>
    </row>
    <row r="1114" spans="1:6" ht="12.75">
      <c r="A1114" s="1015" t="s">
        <v>600</v>
      </c>
      <c r="B1114" s="186">
        <v>112925</v>
      </c>
      <c r="C1114" s="186">
        <v>112925</v>
      </c>
      <c r="D1114" s="186">
        <v>22585</v>
      </c>
      <c r="E1114" s="387">
        <v>20</v>
      </c>
      <c r="F1114" s="83">
        <v>0</v>
      </c>
    </row>
    <row r="1115" spans="1:6" ht="12.75">
      <c r="A1115" s="1023" t="s">
        <v>300</v>
      </c>
      <c r="B1115" s="186">
        <v>176605</v>
      </c>
      <c r="C1115" s="186">
        <v>176605</v>
      </c>
      <c r="D1115" s="186">
        <v>9130</v>
      </c>
      <c r="E1115" s="387">
        <v>5.169729056368732</v>
      </c>
      <c r="F1115" s="83">
        <v>1752</v>
      </c>
    </row>
    <row r="1116" spans="1:6" ht="12.75">
      <c r="A1116" s="1016" t="s">
        <v>326</v>
      </c>
      <c r="B1116" s="186">
        <v>147186</v>
      </c>
      <c r="C1116" s="186">
        <v>147186</v>
      </c>
      <c r="D1116" s="186">
        <v>9130</v>
      </c>
      <c r="E1116" s="387">
        <v>6.203035614800321</v>
      </c>
      <c r="F1116" s="83">
        <v>1752</v>
      </c>
    </row>
    <row r="1117" spans="1:6" ht="12.75">
      <c r="A1117" s="1024" t="s">
        <v>777</v>
      </c>
      <c r="B1117" s="186">
        <v>147186</v>
      </c>
      <c r="C1117" s="186">
        <v>147186</v>
      </c>
      <c r="D1117" s="186">
        <v>9130</v>
      </c>
      <c r="E1117" s="387">
        <v>6.203035614800321</v>
      </c>
      <c r="F1117" s="83">
        <v>1752</v>
      </c>
    </row>
    <row r="1118" spans="1:6" ht="12.75">
      <c r="A1118" s="1016" t="s">
        <v>311</v>
      </c>
      <c r="B1118" s="186">
        <v>29419</v>
      </c>
      <c r="C1118" s="186">
        <v>29419</v>
      </c>
      <c r="D1118" s="186">
        <v>0</v>
      </c>
      <c r="E1118" s="387">
        <v>0</v>
      </c>
      <c r="F1118" s="83">
        <v>0</v>
      </c>
    </row>
    <row r="1119" spans="1:6" ht="12.75">
      <c r="A1119" s="1024" t="s">
        <v>1017</v>
      </c>
      <c r="B1119" s="186">
        <v>29419</v>
      </c>
      <c r="C1119" s="186">
        <v>29419</v>
      </c>
      <c r="D1119" s="186">
        <v>0</v>
      </c>
      <c r="E1119" s="387">
        <v>0</v>
      </c>
      <c r="F1119" s="83">
        <v>0</v>
      </c>
    </row>
    <row r="1120" spans="1:6" ht="12.75">
      <c r="A1120" s="245" t="s">
        <v>609</v>
      </c>
      <c r="B1120" s="83"/>
      <c r="C1120" s="83"/>
      <c r="D1120" s="83"/>
      <c r="E1120" s="387"/>
      <c r="F1120" s="83"/>
    </row>
    <row r="1121" spans="1:6" ht="12.75">
      <c r="A1121" s="1014" t="s">
        <v>582</v>
      </c>
      <c r="B1121" s="83">
        <v>1784347</v>
      </c>
      <c r="C1121" s="83">
        <v>1026283</v>
      </c>
      <c r="D1121" s="83">
        <v>1026283</v>
      </c>
      <c r="E1121" s="387">
        <v>57.515886764177594</v>
      </c>
      <c r="F1121" s="83">
        <v>827927</v>
      </c>
    </row>
    <row r="1122" spans="1:6" ht="12.75">
      <c r="A1122" s="1015" t="s">
        <v>583</v>
      </c>
      <c r="B1122" s="83">
        <v>1784347</v>
      </c>
      <c r="C1122" s="83">
        <v>1026283</v>
      </c>
      <c r="D1122" s="83">
        <v>1026283</v>
      </c>
      <c r="E1122" s="387">
        <v>57.515886764177594</v>
      </c>
      <c r="F1122" s="83">
        <v>827927</v>
      </c>
    </row>
    <row r="1123" spans="1:6" ht="12.75">
      <c r="A1123" s="1014" t="s">
        <v>324</v>
      </c>
      <c r="B1123" s="83">
        <v>1784347</v>
      </c>
      <c r="C1123" s="83">
        <v>1026283</v>
      </c>
      <c r="D1123" s="83">
        <v>92740</v>
      </c>
      <c r="E1123" s="387">
        <v>5.197419560208861</v>
      </c>
      <c r="F1123" s="83">
        <v>56312</v>
      </c>
    </row>
    <row r="1124" spans="1:6" ht="12.75">
      <c r="A1124" s="1015" t="s">
        <v>326</v>
      </c>
      <c r="B1124" s="83">
        <v>7193</v>
      </c>
      <c r="C1124" s="83">
        <v>4393</v>
      </c>
      <c r="D1124" s="83">
        <v>2817</v>
      </c>
      <c r="E1124" s="387">
        <v>39.16307521201168</v>
      </c>
      <c r="F1124" s="83">
        <v>763</v>
      </c>
    </row>
    <row r="1125" spans="1:6" ht="12.75">
      <c r="A1125" s="1017" t="s">
        <v>777</v>
      </c>
      <c r="B1125" s="83">
        <v>7193</v>
      </c>
      <c r="C1125" s="83">
        <v>4393</v>
      </c>
      <c r="D1125" s="83">
        <v>2817</v>
      </c>
      <c r="E1125" s="387">
        <v>39.16307521201168</v>
      </c>
      <c r="F1125" s="83">
        <v>763</v>
      </c>
    </row>
    <row r="1126" spans="1:6" ht="12.75">
      <c r="A1126" s="1015" t="s">
        <v>311</v>
      </c>
      <c r="B1126" s="83">
        <v>1777154</v>
      </c>
      <c r="C1126" s="83">
        <v>1021890</v>
      </c>
      <c r="D1126" s="83">
        <v>89923</v>
      </c>
      <c r="E1126" s="387">
        <v>5.059944157906406</v>
      </c>
      <c r="F1126" s="83">
        <v>55549</v>
      </c>
    </row>
    <row r="1127" spans="1:6" ht="12.75">
      <c r="A1127" s="1017" t="s">
        <v>1021</v>
      </c>
      <c r="B1127" s="83">
        <v>1777154</v>
      </c>
      <c r="C1127" s="83">
        <v>1021890</v>
      </c>
      <c r="D1127" s="83">
        <v>89923</v>
      </c>
      <c r="E1127" s="387">
        <v>5.059944157906406</v>
      </c>
      <c r="F1127" s="83">
        <v>55549</v>
      </c>
    </row>
    <row r="1128" spans="1:6" s="1020" customFormat="1" ht="12.75">
      <c r="A1128" s="245" t="s">
        <v>612</v>
      </c>
      <c r="B1128" s="83"/>
      <c r="C1128" s="83"/>
      <c r="D1128" s="83"/>
      <c r="E1128" s="387"/>
      <c r="F1128" s="83"/>
    </row>
    <row r="1129" spans="1:6" s="1020" customFormat="1" ht="12.75">
      <c r="A1129" s="1023" t="s">
        <v>582</v>
      </c>
      <c r="B1129" s="83">
        <v>11186</v>
      </c>
      <c r="C1129" s="83">
        <v>11186</v>
      </c>
      <c r="D1129" s="83">
        <v>11186</v>
      </c>
      <c r="E1129" s="387">
        <v>100</v>
      </c>
      <c r="F1129" s="83">
        <v>0</v>
      </c>
    </row>
    <row r="1130" spans="1:6" s="1020" customFormat="1" ht="12.75">
      <c r="A1130" s="1016" t="s">
        <v>583</v>
      </c>
      <c r="B1130" s="83">
        <v>11186</v>
      </c>
      <c r="C1130" s="83">
        <v>11186</v>
      </c>
      <c r="D1130" s="83">
        <v>11186</v>
      </c>
      <c r="E1130" s="387">
        <v>100</v>
      </c>
      <c r="F1130" s="83">
        <v>0</v>
      </c>
    </row>
    <row r="1131" spans="1:6" s="1020" customFormat="1" ht="12.75">
      <c r="A1131" s="1023" t="s">
        <v>300</v>
      </c>
      <c r="B1131" s="83">
        <v>11186</v>
      </c>
      <c r="C1131" s="83">
        <v>11186</v>
      </c>
      <c r="D1131" s="83">
        <v>10533</v>
      </c>
      <c r="E1131" s="387">
        <v>94.16234578937959</v>
      </c>
      <c r="F1131" s="83">
        <v>0</v>
      </c>
    </row>
    <row r="1132" spans="1:6" s="1020" customFormat="1" ht="12.75">
      <c r="A1132" s="1016" t="s">
        <v>326</v>
      </c>
      <c r="B1132" s="83">
        <v>11186</v>
      </c>
      <c r="C1132" s="83">
        <v>11186</v>
      </c>
      <c r="D1132" s="83">
        <v>10533</v>
      </c>
      <c r="E1132" s="387">
        <v>94.16234578937959</v>
      </c>
      <c r="F1132" s="83">
        <v>0</v>
      </c>
    </row>
    <row r="1133" spans="1:6" s="1020" customFormat="1" ht="12.75">
      <c r="A1133" s="1024" t="s">
        <v>777</v>
      </c>
      <c r="B1133" s="83">
        <v>11186</v>
      </c>
      <c r="C1133" s="83">
        <v>11186</v>
      </c>
      <c r="D1133" s="83">
        <v>10533</v>
      </c>
      <c r="E1133" s="387">
        <v>94.16234578937959</v>
      </c>
      <c r="F1133" s="83">
        <v>0</v>
      </c>
    </row>
    <row r="1134" spans="1:6" s="1020" customFormat="1" ht="25.5">
      <c r="A1134" s="318" t="s">
        <v>634</v>
      </c>
      <c r="B1134" s="41"/>
      <c r="C1134" s="41"/>
      <c r="D1134" s="41"/>
      <c r="E1134" s="387"/>
      <c r="F1134" s="83"/>
    </row>
    <row r="1135" spans="1:7" s="1040" customFormat="1" ht="12.75">
      <c r="A1135" s="1014" t="s">
        <v>582</v>
      </c>
      <c r="B1135" s="83">
        <v>50000</v>
      </c>
      <c r="C1135" s="83">
        <v>2500</v>
      </c>
      <c r="D1135" s="83">
        <v>0</v>
      </c>
      <c r="E1135" s="387">
        <v>0</v>
      </c>
      <c r="F1135" s="83">
        <v>0</v>
      </c>
      <c r="G1135" s="1057"/>
    </row>
    <row r="1136" spans="1:7" s="1040" customFormat="1" ht="12.75">
      <c r="A1136" s="1016" t="s">
        <v>583</v>
      </c>
      <c r="B1136" s="83">
        <v>50000</v>
      </c>
      <c r="C1136" s="83">
        <v>2500</v>
      </c>
      <c r="D1136" s="83">
        <v>0</v>
      </c>
      <c r="E1136" s="387">
        <v>0</v>
      </c>
      <c r="F1136" s="83">
        <v>0</v>
      </c>
      <c r="G1136" s="1057"/>
    </row>
    <row r="1137" spans="1:7" s="1040" customFormat="1" ht="12.75">
      <c r="A1137" s="1023" t="s">
        <v>300</v>
      </c>
      <c r="B1137" s="83">
        <v>50000</v>
      </c>
      <c r="C1137" s="83">
        <v>2500</v>
      </c>
      <c r="D1137" s="83">
        <v>0</v>
      </c>
      <c r="E1137" s="387">
        <v>0</v>
      </c>
      <c r="F1137" s="83">
        <v>0</v>
      </c>
      <c r="G1137" s="1057"/>
    </row>
    <row r="1138" spans="1:6" s="1020" customFormat="1" ht="12.75">
      <c r="A1138" s="1016" t="s">
        <v>311</v>
      </c>
      <c r="B1138" s="83">
        <v>50000</v>
      </c>
      <c r="C1138" s="83">
        <v>2500</v>
      </c>
      <c r="D1138" s="83">
        <v>0</v>
      </c>
      <c r="E1138" s="387">
        <v>0</v>
      </c>
      <c r="F1138" s="83">
        <v>0</v>
      </c>
    </row>
    <row r="1139" spans="1:6" s="1020" customFormat="1" ht="12.75">
      <c r="A1139" s="1024" t="s">
        <v>1021</v>
      </c>
      <c r="B1139" s="83">
        <v>50000</v>
      </c>
      <c r="C1139" s="83">
        <v>2500</v>
      </c>
      <c r="D1139" s="83">
        <v>0</v>
      </c>
      <c r="E1139" s="387">
        <v>0</v>
      </c>
      <c r="F1139" s="83">
        <v>0</v>
      </c>
    </row>
    <row r="1140" spans="1:6" s="1020" customFormat="1" ht="12.75">
      <c r="A1140" s="245" t="s">
        <v>627</v>
      </c>
      <c r="B1140" s="83"/>
      <c r="C1140" s="83"/>
      <c r="D1140" s="83"/>
      <c r="E1140" s="387"/>
      <c r="F1140" s="83"/>
    </row>
    <row r="1141" spans="1:6" s="1020" customFormat="1" ht="12.75">
      <c r="A1141" s="1014" t="s">
        <v>582</v>
      </c>
      <c r="B1141" s="83">
        <v>69379</v>
      </c>
      <c r="C1141" s="83">
        <v>0</v>
      </c>
      <c r="D1141" s="83">
        <v>0</v>
      </c>
      <c r="E1141" s="387">
        <v>0</v>
      </c>
      <c r="F1141" s="83">
        <v>0</v>
      </c>
    </row>
    <row r="1142" spans="1:6" s="1020" customFormat="1" ht="12.75">
      <c r="A1142" s="1015" t="s">
        <v>583</v>
      </c>
      <c r="B1142" s="83">
        <v>69379</v>
      </c>
      <c r="C1142" s="83">
        <v>0</v>
      </c>
      <c r="D1142" s="83">
        <v>0</v>
      </c>
      <c r="E1142" s="387">
        <v>0</v>
      </c>
      <c r="F1142" s="83">
        <v>0</v>
      </c>
    </row>
    <row r="1143" spans="1:6" s="1020" customFormat="1" ht="12.75">
      <c r="A1143" s="1014" t="s">
        <v>300</v>
      </c>
      <c r="B1143" s="83">
        <v>69379</v>
      </c>
      <c r="C1143" s="83">
        <v>0</v>
      </c>
      <c r="D1143" s="83">
        <v>0</v>
      </c>
      <c r="E1143" s="387">
        <v>0</v>
      </c>
      <c r="F1143" s="83">
        <v>0</v>
      </c>
    </row>
    <row r="1144" spans="1:6" s="1020" customFormat="1" ht="12.75">
      <c r="A1144" s="1016" t="s">
        <v>326</v>
      </c>
      <c r="B1144" s="83">
        <v>69379</v>
      </c>
      <c r="C1144" s="83">
        <v>0</v>
      </c>
      <c r="D1144" s="83">
        <v>0</v>
      </c>
      <c r="E1144" s="387">
        <v>0</v>
      </c>
      <c r="F1144" s="83">
        <v>0</v>
      </c>
    </row>
    <row r="1145" spans="1:6" s="1020" customFormat="1" ht="12.75">
      <c r="A1145" s="1024" t="s">
        <v>402</v>
      </c>
      <c r="B1145" s="83">
        <v>69379</v>
      </c>
      <c r="C1145" s="83">
        <v>0</v>
      </c>
      <c r="D1145" s="83">
        <v>0</v>
      </c>
      <c r="E1145" s="387">
        <v>0</v>
      </c>
      <c r="F1145" s="83">
        <v>0</v>
      </c>
    </row>
    <row r="1146" spans="1:6" s="1020" customFormat="1" ht="12.75">
      <c r="A1146" s="1026" t="s">
        <v>620</v>
      </c>
      <c r="B1146" s="83">
        <v>69379</v>
      </c>
      <c r="C1146" s="83">
        <v>0</v>
      </c>
      <c r="D1146" s="83">
        <v>0</v>
      </c>
      <c r="E1146" s="387">
        <v>0</v>
      </c>
      <c r="F1146" s="83">
        <v>0</v>
      </c>
    </row>
    <row r="1147" spans="1:6" ht="12.75">
      <c r="A1147" s="248" t="s">
        <v>650</v>
      </c>
      <c r="B1147" s="41"/>
      <c r="C1147" s="41"/>
      <c r="D1147" s="41"/>
      <c r="E1147" s="387"/>
      <c r="F1147" s="83"/>
    </row>
    <row r="1148" spans="1:6" s="1020" customFormat="1" ht="12.75">
      <c r="A1148" s="320" t="s">
        <v>632</v>
      </c>
      <c r="B1148" s="83"/>
      <c r="C1148" s="83"/>
      <c r="D1148" s="83"/>
      <c r="E1148" s="387"/>
      <c r="F1148" s="83"/>
    </row>
    <row r="1149" spans="1:7" s="1040" customFormat="1" ht="12.75">
      <c r="A1149" s="1014" t="s">
        <v>582</v>
      </c>
      <c r="B1149" s="83">
        <v>92030</v>
      </c>
      <c r="C1149" s="83">
        <v>75000</v>
      </c>
      <c r="D1149" s="83">
        <v>74818</v>
      </c>
      <c r="E1149" s="387">
        <v>81.2974030207541</v>
      </c>
      <c r="F1149" s="83">
        <v>1757</v>
      </c>
      <c r="G1149" s="1057"/>
    </row>
    <row r="1150" spans="1:7" s="1040" customFormat="1" ht="12.75">
      <c r="A1150" s="1016" t="s">
        <v>1522</v>
      </c>
      <c r="B1150" s="83">
        <v>92030</v>
      </c>
      <c r="C1150" s="83">
        <v>75000</v>
      </c>
      <c r="D1150" s="83">
        <v>74818</v>
      </c>
      <c r="E1150" s="387">
        <v>81.2974030207541</v>
      </c>
      <c r="F1150" s="83">
        <v>1757</v>
      </c>
      <c r="G1150" s="1057"/>
    </row>
    <row r="1151" spans="1:7" s="1040" customFormat="1" ht="12.75">
      <c r="A1151" s="1023" t="s">
        <v>300</v>
      </c>
      <c r="B1151" s="83">
        <v>92030</v>
      </c>
      <c r="C1151" s="83">
        <v>75000</v>
      </c>
      <c r="D1151" s="83">
        <v>74818</v>
      </c>
      <c r="E1151" s="387">
        <v>81.2974030207541</v>
      </c>
      <c r="F1151" s="83">
        <v>1757</v>
      </c>
      <c r="G1151" s="1057"/>
    </row>
    <row r="1152" spans="1:7" s="1020" customFormat="1" ht="12.75">
      <c r="A1152" s="1016" t="s">
        <v>326</v>
      </c>
      <c r="B1152" s="83">
        <v>92030</v>
      </c>
      <c r="C1152" s="83">
        <v>75000</v>
      </c>
      <c r="D1152" s="83">
        <v>74818</v>
      </c>
      <c r="E1152" s="387">
        <v>81.2974030207541</v>
      </c>
      <c r="F1152" s="83">
        <v>1757</v>
      </c>
      <c r="G1152" s="1058"/>
    </row>
    <row r="1153" spans="1:6" s="1020" customFormat="1" ht="12.75">
      <c r="A1153" s="1024" t="s">
        <v>777</v>
      </c>
      <c r="B1153" s="83">
        <v>92030</v>
      </c>
      <c r="C1153" s="83">
        <v>75000</v>
      </c>
      <c r="D1153" s="83">
        <v>74818</v>
      </c>
      <c r="E1153" s="387">
        <v>81.2974030207541</v>
      </c>
      <c r="F1153" s="83">
        <v>1757</v>
      </c>
    </row>
    <row r="1154" spans="1:6" ht="12.75">
      <c r="A1154" s="245" t="s">
        <v>627</v>
      </c>
      <c r="B1154" s="83"/>
      <c r="C1154" s="83"/>
      <c r="D1154" s="83"/>
      <c r="E1154" s="387"/>
      <c r="F1154" s="83"/>
    </row>
    <row r="1155" spans="1:6" ht="12.75">
      <c r="A1155" s="1014" t="s">
        <v>582</v>
      </c>
      <c r="B1155" s="83">
        <v>600</v>
      </c>
      <c r="C1155" s="83">
        <v>0</v>
      </c>
      <c r="D1155" s="83">
        <v>0</v>
      </c>
      <c r="E1155" s="387">
        <v>0</v>
      </c>
      <c r="F1155" s="83">
        <v>0</v>
      </c>
    </row>
    <row r="1156" spans="1:6" ht="12.75">
      <c r="A1156" s="1015" t="s">
        <v>583</v>
      </c>
      <c r="B1156" s="83">
        <v>600</v>
      </c>
      <c r="C1156" s="83">
        <v>0</v>
      </c>
      <c r="D1156" s="83">
        <v>0</v>
      </c>
      <c r="E1156" s="387">
        <v>0</v>
      </c>
      <c r="F1156" s="83">
        <v>0</v>
      </c>
    </row>
    <row r="1157" spans="1:6" ht="12.75">
      <c r="A1157" s="1014" t="s">
        <v>324</v>
      </c>
      <c r="B1157" s="83">
        <v>600</v>
      </c>
      <c r="C1157" s="83">
        <v>0</v>
      </c>
      <c r="D1157" s="83">
        <v>0</v>
      </c>
      <c r="E1157" s="387">
        <v>0</v>
      </c>
      <c r="F1157" s="83">
        <v>0</v>
      </c>
    </row>
    <row r="1158" spans="1:6" ht="12.75">
      <c r="A1158" s="1016" t="s">
        <v>326</v>
      </c>
      <c r="B1158" s="83">
        <v>600</v>
      </c>
      <c r="C1158" s="83">
        <v>0</v>
      </c>
      <c r="D1158" s="83">
        <v>0</v>
      </c>
      <c r="E1158" s="387">
        <v>0</v>
      </c>
      <c r="F1158" s="83">
        <v>0</v>
      </c>
    </row>
    <row r="1159" spans="1:6" ht="12.75">
      <c r="A1159" s="1017" t="s">
        <v>402</v>
      </c>
      <c r="B1159" s="83">
        <v>600</v>
      </c>
      <c r="C1159" s="83">
        <v>0</v>
      </c>
      <c r="D1159" s="83">
        <v>0</v>
      </c>
      <c r="E1159" s="387">
        <v>0</v>
      </c>
      <c r="F1159" s="83">
        <v>0</v>
      </c>
    </row>
    <row r="1160" spans="1:6" ht="12.75">
      <c r="A1160" s="1018" t="s">
        <v>620</v>
      </c>
      <c r="B1160" s="83">
        <v>600</v>
      </c>
      <c r="C1160" s="83">
        <v>0</v>
      </c>
      <c r="D1160" s="83">
        <v>0</v>
      </c>
      <c r="E1160" s="387">
        <v>0</v>
      </c>
      <c r="F1160" s="83">
        <v>0</v>
      </c>
    </row>
    <row r="1161" spans="1:6" ht="12.75">
      <c r="A1161" s="245" t="s">
        <v>651</v>
      </c>
      <c r="B1161" s="83"/>
      <c r="C1161" s="83"/>
      <c r="D1161" s="83"/>
      <c r="E1161" s="387"/>
      <c r="F1161" s="83"/>
    </row>
    <row r="1162" spans="1:6" ht="12.75">
      <c r="A1162" s="245" t="s">
        <v>603</v>
      </c>
      <c r="B1162" s="83"/>
      <c r="C1162" s="83"/>
      <c r="D1162" s="83"/>
      <c r="E1162" s="387"/>
      <c r="F1162" s="83"/>
    </row>
    <row r="1163" spans="1:6" ht="12.75">
      <c r="A1163" s="1014" t="s">
        <v>582</v>
      </c>
      <c r="B1163" s="83">
        <v>87337</v>
      </c>
      <c r="C1163" s="83">
        <v>0</v>
      </c>
      <c r="D1163" s="83">
        <v>0</v>
      </c>
      <c r="E1163" s="387">
        <v>0</v>
      </c>
      <c r="F1163" s="83">
        <v>0</v>
      </c>
    </row>
    <row r="1164" spans="1:6" ht="12.75">
      <c r="A1164" s="1015" t="s">
        <v>583</v>
      </c>
      <c r="B1164" s="83">
        <v>3000</v>
      </c>
      <c r="C1164" s="83">
        <v>0</v>
      </c>
      <c r="D1164" s="83">
        <v>0</v>
      </c>
      <c r="E1164" s="387">
        <v>0</v>
      </c>
      <c r="F1164" s="83">
        <v>0</v>
      </c>
    </row>
    <row r="1165" spans="1:6" ht="12.75">
      <c r="A1165" s="1016" t="s">
        <v>1522</v>
      </c>
      <c r="B1165" s="83">
        <v>84337</v>
      </c>
      <c r="C1165" s="83">
        <v>0</v>
      </c>
      <c r="D1165" s="83">
        <v>0</v>
      </c>
      <c r="E1165" s="387">
        <v>0</v>
      </c>
      <c r="F1165" s="83">
        <v>0</v>
      </c>
    </row>
    <row r="1166" spans="1:6" ht="12.75">
      <c r="A1166" s="1014" t="s">
        <v>300</v>
      </c>
      <c r="B1166" s="83">
        <v>87337</v>
      </c>
      <c r="C1166" s="83">
        <v>0</v>
      </c>
      <c r="D1166" s="83">
        <v>0</v>
      </c>
      <c r="E1166" s="387">
        <v>0</v>
      </c>
      <c r="F1166" s="83">
        <v>0</v>
      </c>
    </row>
    <row r="1167" spans="1:6" ht="12.75">
      <c r="A1167" s="1016" t="s">
        <v>326</v>
      </c>
      <c r="B1167" s="83">
        <v>87337</v>
      </c>
      <c r="C1167" s="83">
        <v>0</v>
      </c>
      <c r="D1167" s="83">
        <v>0</v>
      </c>
      <c r="E1167" s="387">
        <v>0</v>
      </c>
      <c r="F1167" s="83">
        <v>0</v>
      </c>
    </row>
    <row r="1168" spans="1:6" ht="12.75">
      <c r="A1168" s="1024" t="s">
        <v>777</v>
      </c>
      <c r="B1168" s="83">
        <v>87337</v>
      </c>
      <c r="C1168" s="83"/>
      <c r="D1168" s="83"/>
      <c r="E1168" s="387">
        <v>0</v>
      </c>
      <c r="F1168" s="83">
        <v>0</v>
      </c>
    </row>
    <row r="1169" spans="1:6" ht="12.75">
      <c r="A1169" s="245" t="s">
        <v>627</v>
      </c>
      <c r="B1169" s="83"/>
      <c r="C1169" s="83"/>
      <c r="D1169" s="83"/>
      <c r="E1169" s="387"/>
      <c r="F1169" s="83"/>
    </row>
    <row r="1170" spans="1:6" ht="12.75">
      <c r="A1170" s="1014" t="s">
        <v>582</v>
      </c>
      <c r="B1170" s="83">
        <v>1310</v>
      </c>
      <c r="C1170" s="83">
        <v>0</v>
      </c>
      <c r="D1170" s="83">
        <v>0</v>
      </c>
      <c r="E1170" s="387">
        <v>0</v>
      </c>
      <c r="F1170" s="83">
        <v>0</v>
      </c>
    </row>
    <row r="1171" spans="1:6" ht="12.75">
      <c r="A1171" s="1015" t="s">
        <v>583</v>
      </c>
      <c r="B1171" s="83">
        <v>1310</v>
      </c>
      <c r="C1171" s="83">
        <v>0</v>
      </c>
      <c r="D1171" s="83">
        <v>0</v>
      </c>
      <c r="E1171" s="387">
        <v>0</v>
      </c>
      <c r="F1171" s="83">
        <v>0</v>
      </c>
    </row>
    <row r="1172" spans="1:6" ht="12.75">
      <c r="A1172" s="1014" t="s">
        <v>300</v>
      </c>
      <c r="B1172" s="83">
        <v>1310</v>
      </c>
      <c r="C1172" s="83">
        <v>0</v>
      </c>
      <c r="D1172" s="83">
        <v>0</v>
      </c>
      <c r="E1172" s="387">
        <v>0</v>
      </c>
      <c r="F1172" s="83">
        <v>0</v>
      </c>
    </row>
    <row r="1173" spans="1:6" ht="12.75">
      <c r="A1173" s="1016" t="s">
        <v>326</v>
      </c>
      <c r="B1173" s="83">
        <v>1310</v>
      </c>
      <c r="C1173" s="83">
        <v>0</v>
      </c>
      <c r="D1173" s="83">
        <v>0</v>
      </c>
      <c r="E1173" s="387">
        <v>0</v>
      </c>
      <c r="F1173" s="83">
        <v>0</v>
      </c>
    </row>
    <row r="1174" spans="1:6" ht="12.75">
      <c r="A1174" s="1017" t="s">
        <v>402</v>
      </c>
      <c r="B1174" s="83">
        <v>1310</v>
      </c>
      <c r="C1174" s="83">
        <v>0</v>
      </c>
      <c r="D1174" s="83">
        <v>0</v>
      </c>
      <c r="E1174" s="387">
        <v>0</v>
      </c>
      <c r="F1174" s="83">
        <v>0</v>
      </c>
    </row>
    <row r="1175" spans="1:6" ht="12.75">
      <c r="A1175" s="1018" t="s">
        <v>620</v>
      </c>
      <c r="B1175" s="83">
        <v>1310</v>
      </c>
      <c r="C1175" s="83">
        <v>0</v>
      </c>
      <c r="D1175" s="83">
        <v>0</v>
      </c>
      <c r="E1175" s="387">
        <v>0</v>
      </c>
      <c r="F1175" s="83">
        <v>0</v>
      </c>
    </row>
    <row r="1176" spans="1:6" ht="12.75">
      <c r="A1176" s="248" t="s">
        <v>652</v>
      </c>
      <c r="B1176" s="41"/>
      <c r="C1176" s="41"/>
      <c r="D1176" s="41"/>
      <c r="E1176" s="387"/>
      <c r="F1176" s="83"/>
    </row>
    <row r="1177" spans="1:6" s="1020" customFormat="1" ht="12.75">
      <c r="A1177" s="320" t="s">
        <v>632</v>
      </c>
      <c r="B1177" s="83"/>
      <c r="C1177" s="83"/>
      <c r="D1177" s="83"/>
      <c r="E1177" s="387"/>
      <c r="F1177" s="83"/>
    </row>
    <row r="1178" spans="1:7" s="1040" customFormat="1" ht="12.75">
      <c r="A1178" s="1014" t="s">
        <v>582</v>
      </c>
      <c r="B1178" s="83">
        <v>779597</v>
      </c>
      <c r="C1178" s="83">
        <v>583364</v>
      </c>
      <c r="D1178" s="83">
        <v>208917</v>
      </c>
      <c r="E1178" s="387">
        <v>26.798076442059166</v>
      </c>
      <c r="F1178" s="83">
        <v>13274</v>
      </c>
      <c r="G1178" s="1057"/>
    </row>
    <row r="1179" spans="1:7" s="1040" customFormat="1" ht="12.75">
      <c r="A1179" s="1016" t="s">
        <v>583</v>
      </c>
      <c r="B1179" s="83">
        <v>97113</v>
      </c>
      <c r="C1179" s="83">
        <v>57710</v>
      </c>
      <c r="D1179" s="83">
        <v>57710</v>
      </c>
      <c r="E1179" s="387">
        <v>59.42561757952076</v>
      </c>
      <c r="F1179" s="83">
        <v>13274</v>
      </c>
      <c r="G1179" s="1057"/>
    </row>
    <row r="1180" spans="1:7" s="1040" customFormat="1" ht="12.75">
      <c r="A1180" s="1015" t="s">
        <v>1521</v>
      </c>
      <c r="B1180" s="186">
        <v>78535</v>
      </c>
      <c r="C1180" s="186">
        <v>44285</v>
      </c>
      <c r="D1180" s="186">
        <v>0</v>
      </c>
      <c r="E1180" s="387">
        <v>0</v>
      </c>
      <c r="F1180" s="83">
        <v>0</v>
      </c>
      <c r="G1180" s="1057"/>
    </row>
    <row r="1181" spans="1:7" s="1040" customFormat="1" ht="12.75">
      <c r="A1181" s="1016" t="s">
        <v>1522</v>
      </c>
      <c r="B1181" s="83">
        <v>603949</v>
      </c>
      <c r="C1181" s="83">
        <v>481369</v>
      </c>
      <c r="D1181" s="83">
        <v>151207</v>
      </c>
      <c r="E1181" s="387">
        <v>25.03638552261863</v>
      </c>
      <c r="F1181" s="83">
        <v>0</v>
      </c>
      <c r="G1181" s="1057"/>
    </row>
    <row r="1182" spans="1:7" s="1040" customFormat="1" ht="12.75">
      <c r="A1182" s="1023" t="s">
        <v>300</v>
      </c>
      <c r="B1182" s="83">
        <v>779597</v>
      </c>
      <c r="C1182" s="83">
        <v>583364</v>
      </c>
      <c r="D1182" s="83">
        <v>180405</v>
      </c>
      <c r="E1182" s="387">
        <v>23.140802235000905</v>
      </c>
      <c r="F1182" s="83">
        <v>944</v>
      </c>
      <c r="G1182" s="1057"/>
    </row>
    <row r="1183" spans="1:7" s="1020" customFormat="1" ht="12.75">
      <c r="A1183" s="1016" t="s">
        <v>326</v>
      </c>
      <c r="B1183" s="83">
        <v>141669</v>
      </c>
      <c r="C1183" s="83">
        <v>141669</v>
      </c>
      <c r="D1183" s="83">
        <v>10822</v>
      </c>
      <c r="E1183" s="387">
        <v>7.638933005809316</v>
      </c>
      <c r="F1183" s="83">
        <v>944</v>
      </c>
      <c r="G1183" s="1058"/>
    </row>
    <row r="1184" spans="1:7" s="1020" customFormat="1" ht="12.75">
      <c r="A1184" s="1024" t="s">
        <v>777</v>
      </c>
      <c r="B1184" s="83">
        <v>141669</v>
      </c>
      <c r="C1184" s="83">
        <v>141669</v>
      </c>
      <c r="D1184" s="83">
        <v>10822</v>
      </c>
      <c r="E1184" s="387">
        <v>7.638933005809316</v>
      </c>
      <c r="F1184" s="83">
        <v>944</v>
      </c>
      <c r="G1184" s="1058"/>
    </row>
    <row r="1185" spans="1:6" ht="12.75">
      <c r="A1185" s="1015" t="s">
        <v>311</v>
      </c>
      <c r="B1185" s="83">
        <v>637928</v>
      </c>
      <c r="C1185" s="83">
        <v>441695</v>
      </c>
      <c r="D1185" s="83">
        <v>169583</v>
      </c>
      <c r="E1185" s="387">
        <v>26.58340753188448</v>
      </c>
      <c r="F1185" s="83">
        <v>0</v>
      </c>
    </row>
    <row r="1186" spans="1:6" ht="12.75">
      <c r="A1186" s="228" t="s">
        <v>590</v>
      </c>
      <c r="B1186" s="83">
        <v>637928</v>
      </c>
      <c r="C1186" s="83">
        <v>441695</v>
      </c>
      <c r="D1186" s="83">
        <v>169583</v>
      </c>
      <c r="E1186" s="387">
        <v>26.58340753188448</v>
      </c>
      <c r="F1186" s="83">
        <v>0</v>
      </c>
    </row>
    <row r="1187" spans="1:6" ht="12.75">
      <c r="A1187" s="245" t="s">
        <v>603</v>
      </c>
      <c r="B1187" s="83"/>
      <c r="C1187" s="83"/>
      <c r="D1187" s="83"/>
      <c r="E1187" s="387"/>
      <c r="F1187" s="83"/>
    </row>
    <row r="1188" spans="1:6" ht="12.75">
      <c r="A1188" s="1014" t="s">
        <v>582</v>
      </c>
      <c r="B1188" s="83">
        <v>411075</v>
      </c>
      <c r="C1188" s="83">
        <v>166679</v>
      </c>
      <c r="D1188" s="83">
        <v>17403</v>
      </c>
      <c r="E1188" s="387">
        <v>0</v>
      </c>
      <c r="F1188" s="83">
        <v>140</v>
      </c>
    </row>
    <row r="1189" spans="1:6" ht="12.75">
      <c r="A1189" s="1015" t="s">
        <v>583</v>
      </c>
      <c r="B1189" s="83">
        <v>86800</v>
      </c>
      <c r="C1189" s="83">
        <v>17403</v>
      </c>
      <c r="D1189" s="83">
        <v>17403</v>
      </c>
      <c r="E1189" s="387">
        <v>0</v>
      </c>
      <c r="F1189" s="83">
        <v>140</v>
      </c>
    </row>
    <row r="1190" spans="1:6" s="1041" customFormat="1" ht="12.75" hidden="1">
      <c r="A1190" s="1021" t="s">
        <v>1521</v>
      </c>
      <c r="B1190" s="404">
        <v>0</v>
      </c>
      <c r="C1190" s="404">
        <v>0</v>
      </c>
      <c r="D1190" s="404">
        <v>0</v>
      </c>
      <c r="E1190" s="1022">
        <v>0</v>
      </c>
      <c r="F1190" s="83">
        <v>0</v>
      </c>
    </row>
    <row r="1191" spans="1:6" ht="12.75">
      <c r="A1191" s="1015" t="s">
        <v>1522</v>
      </c>
      <c r="B1191" s="83">
        <v>324275</v>
      </c>
      <c r="C1191" s="83">
        <v>149276</v>
      </c>
      <c r="D1191" s="83">
        <v>0</v>
      </c>
      <c r="E1191" s="387">
        <v>0</v>
      </c>
      <c r="F1191" s="83">
        <v>0</v>
      </c>
    </row>
    <row r="1192" spans="1:6" ht="12.75">
      <c r="A1192" s="1023" t="s">
        <v>300</v>
      </c>
      <c r="B1192" s="83">
        <v>411075</v>
      </c>
      <c r="C1192" s="83">
        <v>166679</v>
      </c>
      <c r="D1192" s="83">
        <v>5043</v>
      </c>
      <c r="E1192" s="387">
        <v>1.2267834336799854</v>
      </c>
      <c r="F1192" s="83">
        <v>4913</v>
      </c>
    </row>
    <row r="1193" spans="1:6" ht="12.75">
      <c r="A1193" s="1016" t="s">
        <v>326</v>
      </c>
      <c r="B1193" s="83">
        <v>167243</v>
      </c>
      <c r="C1193" s="83">
        <v>166679</v>
      </c>
      <c r="D1193" s="83">
        <v>5043</v>
      </c>
      <c r="E1193" s="387">
        <v>3.0153728407168012</v>
      </c>
      <c r="F1193" s="83">
        <v>4913</v>
      </c>
    </row>
    <row r="1194" spans="1:6" ht="12.75">
      <c r="A1194" s="1024" t="s">
        <v>777</v>
      </c>
      <c r="B1194" s="83">
        <v>167243</v>
      </c>
      <c r="C1194" s="83">
        <v>166679</v>
      </c>
      <c r="D1194" s="83">
        <v>5043</v>
      </c>
      <c r="E1194" s="387">
        <v>3.0153728407168012</v>
      </c>
      <c r="F1194" s="83">
        <v>4913</v>
      </c>
    </row>
    <row r="1195" spans="1:6" ht="12.75">
      <c r="A1195" s="1016" t="s">
        <v>311</v>
      </c>
      <c r="B1195" s="83">
        <v>243832</v>
      </c>
      <c r="C1195" s="83">
        <v>0</v>
      </c>
      <c r="D1195" s="83">
        <v>0</v>
      </c>
      <c r="E1195" s="387">
        <v>0</v>
      </c>
      <c r="F1195" s="83">
        <v>0</v>
      </c>
    </row>
    <row r="1196" spans="1:6" ht="12.75">
      <c r="A1196" s="1016" t="s">
        <v>1017</v>
      </c>
      <c r="B1196" s="83">
        <v>243832</v>
      </c>
      <c r="C1196" s="83">
        <v>0</v>
      </c>
      <c r="D1196" s="83">
        <v>0</v>
      </c>
      <c r="E1196" s="387">
        <v>0</v>
      </c>
      <c r="F1196" s="83">
        <v>0</v>
      </c>
    </row>
    <row r="1197" spans="1:6" ht="12.75">
      <c r="A1197" s="245" t="s">
        <v>609</v>
      </c>
      <c r="B1197" s="83"/>
      <c r="C1197" s="83"/>
      <c r="D1197" s="83"/>
      <c r="E1197" s="387"/>
      <c r="F1197" s="83"/>
    </row>
    <row r="1198" spans="1:6" ht="12.75">
      <c r="A1198" s="1014" t="s">
        <v>582</v>
      </c>
      <c r="B1198" s="83">
        <v>120347</v>
      </c>
      <c r="C1198" s="83">
        <v>45380</v>
      </c>
      <c r="D1198" s="83">
        <v>45380</v>
      </c>
      <c r="E1198" s="387">
        <v>37.707628773463405</v>
      </c>
      <c r="F1198" s="83">
        <v>4777</v>
      </c>
    </row>
    <row r="1199" spans="1:6" ht="12.75">
      <c r="A1199" s="1016" t="s">
        <v>583</v>
      </c>
      <c r="B1199" s="83">
        <v>120347</v>
      </c>
      <c r="C1199" s="83">
        <v>45380</v>
      </c>
      <c r="D1199" s="83">
        <v>45380</v>
      </c>
      <c r="E1199" s="387">
        <v>37.707628773463405</v>
      </c>
      <c r="F1199" s="83">
        <v>4777</v>
      </c>
    </row>
    <row r="1200" spans="1:6" ht="12.75">
      <c r="A1200" s="1014" t="s">
        <v>300</v>
      </c>
      <c r="B1200" s="83">
        <v>120347</v>
      </c>
      <c r="C1200" s="83">
        <v>45380</v>
      </c>
      <c r="D1200" s="83">
        <v>15889</v>
      </c>
      <c r="E1200" s="387">
        <v>13.202655654066989</v>
      </c>
      <c r="F1200" s="83">
        <v>4426</v>
      </c>
    </row>
    <row r="1201" spans="1:6" ht="12.75">
      <c r="A1201" s="1016" t="s">
        <v>326</v>
      </c>
      <c r="B1201" s="83">
        <v>38464</v>
      </c>
      <c r="C1201" s="83">
        <v>18380</v>
      </c>
      <c r="D1201" s="83">
        <v>12447</v>
      </c>
      <c r="E1201" s="387">
        <v>32.360128951747086</v>
      </c>
      <c r="F1201" s="83">
        <v>3309</v>
      </c>
    </row>
    <row r="1202" spans="1:6" ht="12.75">
      <c r="A1202" s="1024" t="s">
        <v>777</v>
      </c>
      <c r="B1202" s="83">
        <v>38464</v>
      </c>
      <c r="C1202" s="83">
        <v>18380</v>
      </c>
      <c r="D1202" s="83">
        <v>12447</v>
      </c>
      <c r="E1202" s="387">
        <v>32.360128951747086</v>
      </c>
      <c r="F1202" s="83">
        <v>3309</v>
      </c>
    </row>
    <row r="1203" spans="1:6" ht="12.75">
      <c r="A1203" s="1016" t="s">
        <v>311</v>
      </c>
      <c r="B1203" s="83">
        <v>81883</v>
      </c>
      <c r="C1203" s="83">
        <v>27000</v>
      </c>
      <c r="D1203" s="83">
        <v>3442</v>
      </c>
      <c r="E1203" s="387">
        <v>4.203558736245619</v>
      </c>
      <c r="F1203" s="83">
        <v>1117</v>
      </c>
    </row>
    <row r="1204" spans="1:6" ht="12.75">
      <c r="A1204" s="1024" t="s">
        <v>1021</v>
      </c>
      <c r="B1204" s="83">
        <v>81883</v>
      </c>
      <c r="C1204" s="83">
        <v>27000</v>
      </c>
      <c r="D1204" s="83">
        <v>3442</v>
      </c>
      <c r="E1204" s="387">
        <v>4.203558736245619</v>
      </c>
      <c r="F1204" s="83">
        <v>1117</v>
      </c>
    </row>
    <row r="1205" spans="1:6" ht="12.75">
      <c r="A1205" s="245" t="s">
        <v>612</v>
      </c>
      <c r="B1205" s="83"/>
      <c r="C1205" s="83"/>
      <c r="D1205" s="83"/>
      <c r="E1205" s="387"/>
      <c r="F1205" s="83"/>
    </row>
    <row r="1206" spans="1:6" ht="12.75">
      <c r="A1206" s="1014" t="s">
        <v>582</v>
      </c>
      <c r="B1206" s="83">
        <v>255080</v>
      </c>
      <c r="C1206" s="83">
        <v>130326</v>
      </c>
      <c r="D1206" s="83">
        <v>130326</v>
      </c>
      <c r="E1206" s="387">
        <v>51.09220636663008</v>
      </c>
      <c r="F1206" s="83">
        <v>20938</v>
      </c>
    </row>
    <row r="1207" spans="1:6" ht="12.75">
      <c r="A1207" s="1016" t="s">
        <v>583</v>
      </c>
      <c r="B1207" s="83">
        <v>255080</v>
      </c>
      <c r="C1207" s="83">
        <v>130326</v>
      </c>
      <c r="D1207" s="83">
        <v>130326</v>
      </c>
      <c r="E1207" s="387">
        <v>51.09220636663008</v>
      </c>
      <c r="F1207" s="83">
        <v>20938</v>
      </c>
    </row>
    <row r="1208" spans="1:6" ht="12.75">
      <c r="A1208" s="1023" t="s">
        <v>324</v>
      </c>
      <c r="B1208" s="83">
        <v>255080</v>
      </c>
      <c r="C1208" s="83">
        <v>130326</v>
      </c>
      <c r="D1208" s="83">
        <v>101715</v>
      </c>
      <c r="E1208" s="387">
        <v>39.87572526266269</v>
      </c>
      <c r="F1208" s="83">
        <v>18611</v>
      </c>
    </row>
    <row r="1209" spans="1:6" ht="12.75">
      <c r="A1209" s="1016" t="s">
        <v>326</v>
      </c>
      <c r="B1209" s="83">
        <v>250480</v>
      </c>
      <c r="C1209" s="83">
        <v>126926</v>
      </c>
      <c r="D1209" s="83">
        <v>100250</v>
      </c>
      <c r="E1209" s="387">
        <v>40.02315554136059</v>
      </c>
      <c r="F1209" s="83">
        <v>18611</v>
      </c>
    </row>
    <row r="1210" spans="1:6" ht="12.75">
      <c r="A1210" s="1024" t="s">
        <v>777</v>
      </c>
      <c r="B1210" s="83">
        <v>153880</v>
      </c>
      <c r="C1210" s="83">
        <v>78626</v>
      </c>
      <c r="D1210" s="83">
        <v>62400</v>
      </c>
      <c r="E1210" s="387">
        <v>40.55107876267221</v>
      </c>
      <c r="F1210" s="83">
        <v>11161</v>
      </c>
    </row>
    <row r="1211" spans="1:6" ht="12.75">
      <c r="A1211" s="1024" t="s">
        <v>402</v>
      </c>
      <c r="B1211" s="83">
        <v>96600</v>
      </c>
      <c r="C1211" s="83">
        <v>48300</v>
      </c>
      <c r="D1211" s="83">
        <v>37850</v>
      </c>
      <c r="E1211" s="387">
        <v>0</v>
      </c>
      <c r="F1211" s="83">
        <v>7450</v>
      </c>
    </row>
    <row r="1212" spans="1:6" ht="12.75">
      <c r="A1212" s="1026" t="s">
        <v>1043</v>
      </c>
      <c r="B1212" s="83">
        <v>96600</v>
      </c>
      <c r="C1212" s="83">
        <v>48300</v>
      </c>
      <c r="D1212" s="83">
        <v>37850</v>
      </c>
      <c r="E1212" s="387">
        <v>0</v>
      </c>
      <c r="F1212" s="83">
        <v>7450</v>
      </c>
    </row>
    <row r="1213" spans="1:6" ht="12.75">
      <c r="A1213" s="1015" t="s">
        <v>311</v>
      </c>
      <c r="B1213" s="186">
        <v>4600</v>
      </c>
      <c r="C1213" s="186">
        <v>3400</v>
      </c>
      <c r="D1213" s="186">
        <v>1465</v>
      </c>
      <c r="E1213" s="387">
        <v>0</v>
      </c>
      <c r="F1213" s="83">
        <v>0</v>
      </c>
    </row>
    <row r="1214" spans="1:6" ht="12.75">
      <c r="A1214" s="1017" t="s">
        <v>1017</v>
      </c>
      <c r="B1214" s="186">
        <v>4600</v>
      </c>
      <c r="C1214" s="186">
        <v>3400</v>
      </c>
      <c r="D1214" s="186">
        <v>1465</v>
      </c>
      <c r="E1214" s="387">
        <v>0</v>
      </c>
      <c r="F1214" s="83">
        <v>0</v>
      </c>
    </row>
    <row r="1215" spans="1:6" ht="12.75">
      <c r="A1215" s="245" t="s">
        <v>619</v>
      </c>
      <c r="B1215" s="83"/>
      <c r="C1215" s="83"/>
      <c r="D1215" s="83"/>
      <c r="E1215" s="387"/>
      <c r="F1215" s="83"/>
    </row>
    <row r="1216" spans="1:6" ht="12.75">
      <c r="A1216" s="1014" t="s">
        <v>582</v>
      </c>
      <c r="B1216" s="83">
        <v>123156</v>
      </c>
      <c r="C1216" s="83">
        <v>64267</v>
      </c>
      <c r="D1216" s="83">
        <v>58416</v>
      </c>
      <c r="E1216" s="387">
        <v>47.432524602942614</v>
      </c>
      <c r="F1216" s="83">
        <v>36405</v>
      </c>
    </row>
    <row r="1217" spans="1:6" ht="12.75">
      <c r="A1217" s="1016" t="s">
        <v>583</v>
      </c>
      <c r="B1217" s="83">
        <v>68225</v>
      </c>
      <c r="C1217" s="83">
        <v>53858</v>
      </c>
      <c r="D1217" s="83">
        <v>53858</v>
      </c>
      <c r="E1217" s="387">
        <v>78.94173689996336</v>
      </c>
      <c r="F1217" s="83">
        <v>36405</v>
      </c>
    </row>
    <row r="1218" spans="1:6" ht="12.75">
      <c r="A1218" s="1016" t="s">
        <v>1522</v>
      </c>
      <c r="B1218" s="83">
        <v>54931</v>
      </c>
      <c r="C1218" s="83">
        <v>10409</v>
      </c>
      <c r="D1218" s="83">
        <v>4558</v>
      </c>
      <c r="E1218" s="387">
        <v>8.297682547195572</v>
      </c>
      <c r="F1218" s="83">
        <v>0</v>
      </c>
    </row>
    <row r="1219" spans="1:6" ht="12.75">
      <c r="A1219" s="1014" t="s">
        <v>300</v>
      </c>
      <c r="B1219" s="83">
        <v>123156</v>
      </c>
      <c r="C1219" s="83">
        <v>64267</v>
      </c>
      <c r="D1219" s="83">
        <v>20974</v>
      </c>
      <c r="E1219" s="387">
        <v>17.03043294683166</v>
      </c>
      <c r="F1219" s="83">
        <v>19455</v>
      </c>
    </row>
    <row r="1220" spans="1:6" ht="12.75">
      <c r="A1220" s="1016" t="s">
        <v>326</v>
      </c>
      <c r="B1220" s="83">
        <v>121897</v>
      </c>
      <c r="C1220" s="83">
        <v>63008</v>
      </c>
      <c r="D1220" s="83">
        <v>20974</v>
      </c>
      <c r="E1220" s="387">
        <v>17.206329934288785</v>
      </c>
      <c r="F1220" s="83">
        <v>19455</v>
      </c>
    </row>
    <row r="1221" spans="1:6" ht="12.75">
      <c r="A1221" s="1024" t="s">
        <v>777</v>
      </c>
      <c r="B1221" s="83">
        <v>66966</v>
      </c>
      <c r="C1221" s="83">
        <v>52599</v>
      </c>
      <c r="D1221" s="83">
        <v>20575</v>
      </c>
      <c r="E1221" s="387">
        <v>30.72454678493564</v>
      </c>
      <c r="F1221" s="83">
        <v>19056</v>
      </c>
    </row>
    <row r="1222" spans="1:6" ht="12.75">
      <c r="A1222" s="1024" t="s">
        <v>402</v>
      </c>
      <c r="B1222" s="83">
        <v>54931</v>
      </c>
      <c r="C1222" s="83">
        <v>10409</v>
      </c>
      <c r="D1222" s="83">
        <v>399</v>
      </c>
      <c r="E1222" s="387">
        <v>0.7263658043727586</v>
      </c>
      <c r="F1222" s="83">
        <v>399</v>
      </c>
    </row>
    <row r="1223" spans="1:6" ht="12.75">
      <c r="A1223" s="1026" t="s">
        <v>1053</v>
      </c>
      <c r="B1223" s="83">
        <v>54931</v>
      </c>
      <c r="C1223" s="83">
        <v>10409</v>
      </c>
      <c r="D1223" s="83">
        <v>399</v>
      </c>
      <c r="E1223" s="387">
        <v>0.7263658043727586</v>
      </c>
      <c r="F1223" s="83">
        <v>399</v>
      </c>
    </row>
    <row r="1224" spans="1:6" ht="12.75">
      <c r="A1224" s="1016" t="s">
        <v>311</v>
      </c>
      <c r="B1224" s="83">
        <v>1259</v>
      </c>
      <c r="C1224" s="83">
        <v>1259</v>
      </c>
      <c r="D1224" s="83">
        <v>0</v>
      </c>
      <c r="E1224" s="387">
        <v>0</v>
      </c>
      <c r="F1224" s="83">
        <v>0</v>
      </c>
    </row>
    <row r="1225" spans="1:6" ht="12.75">
      <c r="A1225" s="1024" t="s">
        <v>1017</v>
      </c>
      <c r="B1225" s="83">
        <v>1259</v>
      </c>
      <c r="C1225" s="83">
        <v>1259</v>
      </c>
      <c r="D1225" s="83">
        <v>0</v>
      </c>
      <c r="E1225" s="387">
        <v>0</v>
      </c>
      <c r="F1225" s="83">
        <v>0</v>
      </c>
    </row>
    <row r="1226" spans="1:6" ht="12.75">
      <c r="A1226" s="245" t="s">
        <v>622</v>
      </c>
      <c r="B1226" s="83"/>
      <c r="C1226" s="83"/>
      <c r="D1226" s="83"/>
      <c r="E1226" s="387"/>
      <c r="F1226" s="83"/>
    </row>
    <row r="1227" spans="1:6" ht="12.75">
      <c r="A1227" s="1014" t="s">
        <v>582</v>
      </c>
      <c r="B1227" s="83">
        <v>195294</v>
      </c>
      <c r="C1227" s="83">
        <v>75902</v>
      </c>
      <c r="D1227" s="83">
        <v>57974</v>
      </c>
      <c r="E1227" s="387">
        <v>29.685499810542055</v>
      </c>
      <c r="F1227" s="83">
        <v>6875</v>
      </c>
    </row>
    <row r="1228" spans="1:6" ht="12.75">
      <c r="A1228" s="1015" t="s">
        <v>583</v>
      </c>
      <c r="B1228" s="83">
        <v>74329</v>
      </c>
      <c r="C1228" s="83">
        <v>38359</v>
      </c>
      <c r="D1228" s="83">
        <v>38359</v>
      </c>
      <c r="E1228" s="387">
        <v>51.60704435684591</v>
      </c>
      <c r="F1228" s="83">
        <v>5875</v>
      </c>
    </row>
    <row r="1229" spans="1:6" ht="12.75">
      <c r="A1229" s="1015" t="s">
        <v>1522</v>
      </c>
      <c r="B1229" s="83">
        <v>120965</v>
      </c>
      <c r="C1229" s="83">
        <v>37543</v>
      </c>
      <c r="D1229" s="83">
        <v>19615</v>
      </c>
      <c r="E1229" s="387">
        <v>16.21543421650891</v>
      </c>
      <c r="F1229" s="83">
        <v>1000</v>
      </c>
    </row>
    <row r="1230" spans="1:6" ht="12.75">
      <c r="A1230" s="1014" t="s">
        <v>324</v>
      </c>
      <c r="B1230" s="83">
        <v>195294</v>
      </c>
      <c r="C1230" s="83">
        <v>75902</v>
      </c>
      <c r="D1230" s="83">
        <v>30511</v>
      </c>
      <c r="E1230" s="387">
        <v>15.6231118211517</v>
      </c>
      <c r="F1230" s="83">
        <v>5704</v>
      </c>
    </row>
    <row r="1231" spans="1:6" ht="12.75">
      <c r="A1231" s="1015" t="s">
        <v>326</v>
      </c>
      <c r="B1231" s="83">
        <v>187362</v>
      </c>
      <c r="C1231" s="83">
        <v>69570</v>
      </c>
      <c r="D1231" s="83">
        <v>30511</v>
      </c>
      <c r="E1231" s="387">
        <v>16.28451873912533</v>
      </c>
      <c r="F1231" s="83">
        <v>5704</v>
      </c>
    </row>
    <row r="1232" spans="1:6" ht="12.75">
      <c r="A1232" s="1017" t="s">
        <v>777</v>
      </c>
      <c r="B1232" s="83">
        <v>187362</v>
      </c>
      <c r="C1232" s="83">
        <v>69570</v>
      </c>
      <c r="D1232" s="83">
        <v>30511</v>
      </c>
      <c r="E1232" s="387">
        <v>16.28451873912533</v>
      </c>
      <c r="F1232" s="83">
        <v>5704</v>
      </c>
    </row>
    <row r="1233" spans="1:6" ht="12.75">
      <c r="A1233" s="1016" t="s">
        <v>311</v>
      </c>
      <c r="B1233" s="83">
        <v>7932</v>
      </c>
      <c r="C1233" s="83">
        <v>6332</v>
      </c>
      <c r="D1233" s="83">
        <v>0</v>
      </c>
      <c r="E1233" s="387">
        <v>0</v>
      </c>
      <c r="F1233" s="83">
        <v>0</v>
      </c>
    </row>
    <row r="1234" spans="1:6" ht="12.75">
      <c r="A1234" s="1024" t="s">
        <v>1017</v>
      </c>
      <c r="B1234" s="83">
        <v>7932</v>
      </c>
      <c r="C1234" s="83">
        <v>6332</v>
      </c>
      <c r="D1234" s="83">
        <v>0</v>
      </c>
      <c r="E1234" s="387">
        <v>0</v>
      </c>
      <c r="F1234" s="83">
        <v>0</v>
      </c>
    </row>
    <row r="1235" spans="1:6" s="105" customFormat="1" ht="12" customHeight="1">
      <c r="A1235" s="245" t="s">
        <v>627</v>
      </c>
      <c r="B1235" s="83"/>
      <c r="C1235" s="83"/>
      <c r="D1235" s="83"/>
      <c r="E1235" s="387"/>
      <c r="F1235" s="83"/>
    </row>
    <row r="1236" spans="1:6" s="105" customFormat="1" ht="12" customHeight="1">
      <c r="A1236" s="1023" t="s">
        <v>582</v>
      </c>
      <c r="B1236" s="83">
        <v>2424884</v>
      </c>
      <c r="C1236" s="83">
        <v>1226572</v>
      </c>
      <c r="D1236" s="83">
        <v>1229466</v>
      </c>
      <c r="E1236" s="387">
        <v>50.70205420135561</v>
      </c>
      <c r="F1236" s="83">
        <v>28495</v>
      </c>
    </row>
    <row r="1237" spans="1:6" s="105" customFormat="1" ht="12" customHeight="1">
      <c r="A1237" s="1016" t="s">
        <v>583</v>
      </c>
      <c r="B1237" s="83">
        <v>1249510</v>
      </c>
      <c r="C1237" s="83">
        <v>630328</v>
      </c>
      <c r="D1237" s="83">
        <v>630328</v>
      </c>
      <c r="E1237" s="387">
        <v>50.44601483781642</v>
      </c>
      <c r="F1237" s="83">
        <v>3000</v>
      </c>
    </row>
    <row r="1238" spans="1:6" s="105" customFormat="1" ht="12" customHeight="1">
      <c r="A1238" s="1015" t="s">
        <v>1521</v>
      </c>
      <c r="B1238" s="186">
        <v>1175374</v>
      </c>
      <c r="C1238" s="186">
        <v>596244</v>
      </c>
      <c r="D1238" s="186">
        <v>599138</v>
      </c>
      <c r="E1238" s="387">
        <v>50.97424309198604</v>
      </c>
      <c r="F1238" s="83">
        <v>25495</v>
      </c>
    </row>
    <row r="1239" spans="1:6" s="105" customFormat="1" ht="12" customHeight="1">
      <c r="A1239" s="1023" t="s">
        <v>300</v>
      </c>
      <c r="B1239" s="83">
        <v>2424884</v>
      </c>
      <c r="C1239" s="83">
        <v>1226572</v>
      </c>
      <c r="D1239" s="83">
        <v>1149892</v>
      </c>
      <c r="E1239" s="387">
        <v>47.42049516595433</v>
      </c>
      <c r="F1239" s="83">
        <v>35006</v>
      </c>
    </row>
    <row r="1240" spans="1:6" s="105" customFormat="1" ht="12" customHeight="1">
      <c r="A1240" s="1016" t="s">
        <v>326</v>
      </c>
      <c r="B1240" s="83">
        <v>2424884</v>
      </c>
      <c r="C1240" s="83">
        <v>1226572</v>
      </c>
      <c r="D1240" s="83">
        <v>1149892</v>
      </c>
      <c r="E1240" s="387">
        <v>47.42049516595433</v>
      </c>
      <c r="F1240" s="83">
        <v>35006</v>
      </c>
    </row>
    <row r="1241" spans="1:6" s="105" customFormat="1" ht="12" customHeight="1">
      <c r="A1241" s="1024" t="s">
        <v>777</v>
      </c>
      <c r="B1241" s="83">
        <v>1911163</v>
      </c>
      <c r="C1241" s="83">
        <v>970477</v>
      </c>
      <c r="D1241" s="83">
        <v>900143</v>
      </c>
      <c r="E1241" s="387">
        <v>47.09922701517348</v>
      </c>
      <c r="F1241" s="83">
        <v>31424</v>
      </c>
    </row>
    <row r="1242" spans="1:6" s="105" customFormat="1" ht="12" customHeight="1">
      <c r="A1242" s="1024" t="s">
        <v>304</v>
      </c>
      <c r="B1242" s="83">
        <v>454055</v>
      </c>
      <c r="C1242" s="83">
        <v>235283</v>
      </c>
      <c r="D1242" s="83">
        <v>232947</v>
      </c>
      <c r="E1242" s="387">
        <v>51.30369668872714</v>
      </c>
      <c r="F1242" s="83">
        <v>3582</v>
      </c>
    </row>
    <row r="1243" spans="1:6" s="105" customFormat="1" ht="12" customHeight="1">
      <c r="A1243" s="1024" t="s">
        <v>402</v>
      </c>
      <c r="B1243" s="83">
        <v>59666</v>
      </c>
      <c r="C1243" s="83">
        <v>20812</v>
      </c>
      <c r="D1243" s="83">
        <v>16802</v>
      </c>
      <c r="E1243" s="387">
        <v>28.16009117420306</v>
      </c>
      <c r="F1243" s="83">
        <v>0</v>
      </c>
    </row>
    <row r="1244" spans="1:6" s="105" customFormat="1" ht="12" customHeight="1">
      <c r="A1244" s="1026" t="s">
        <v>620</v>
      </c>
      <c r="B1244" s="83">
        <v>59666</v>
      </c>
      <c r="C1244" s="83">
        <v>20812</v>
      </c>
      <c r="D1244" s="83">
        <v>16802</v>
      </c>
      <c r="E1244" s="387">
        <v>28.16009117420306</v>
      </c>
      <c r="F1244" s="83">
        <v>0</v>
      </c>
    </row>
    <row r="1245" spans="1:6" ht="12.75">
      <c r="A1245" s="245" t="s">
        <v>653</v>
      </c>
      <c r="B1245" s="83"/>
      <c r="C1245" s="83"/>
      <c r="D1245" s="83"/>
      <c r="E1245" s="387"/>
      <c r="F1245" s="83"/>
    </row>
    <row r="1246" spans="1:6" ht="12.75">
      <c r="A1246" s="245" t="s">
        <v>627</v>
      </c>
      <c r="B1246" s="83"/>
      <c r="C1246" s="83"/>
      <c r="D1246" s="83"/>
      <c r="E1246" s="387"/>
      <c r="F1246" s="83"/>
    </row>
    <row r="1247" spans="1:6" ht="12.75">
      <c r="A1247" s="1014" t="s">
        <v>582</v>
      </c>
      <c r="B1247" s="83">
        <v>774</v>
      </c>
      <c r="C1247" s="83">
        <v>0</v>
      </c>
      <c r="D1247" s="83">
        <v>0</v>
      </c>
      <c r="E1247" s="387">
        <v>0</v>
      </c>
      <c r="F1247" s="83">
        <v>0</v>
      </c>
    </row>
    <row r="1248" spans="1:6" ht="12.75">
      <c r="A1248" s="1015" t="s">
        <v>583</v>
      </c>
      <c r="B1248" s="83">
        <v>774</v>
      </c>
      <c r="C1248" s="83">
        <v>0</v>
      </c>
      <c r="D1248" s="83">
        <v>0</v>
      </c>
      <c r="E1248" s="387">
        <v>0</v>
      </c>
      <c r="F1248" s="83">
        <v>0</v>
      </c>
    </row>
    <row r="1249" spans="1:6" ht="12.75">
      <c r="A1249" s="1014" t="s">
        <v>300</v>
      </c>
      <c r="B1249" s="83">
        <v>774</v>
      </c>
      <c r="C1249" s="83">
        <v>0</v>
      </c>
      <c r="D1249" s="83">
        <v>0</v>
      </c>
      <c r="E1249" s="387">
        <v>0</v>
      </c>
      <c r="F1249" s="83">
        <v>0</v>
      </c>
    </row>
    <row r="1250" spans="1:6" ht="12.75">
      <c r="A1250" s="1016" t="s">
        <v>326</v>
      </c>
      <c r="B1250" s="83">
        <v>774</v>
      </c>
      <c r="C1250" s="83">
        <v>0</v>
      </c>
      <c r="D1250" s="83">
        <v>0</v>
      </c>
      <c r="E1250" s="387">
        <v>0</v>
      </c>
      <c r="F1250" s="83">
        <v>0</v>
      </c>
    </row>
    <row r="1251" spans="1:6" ht="12.75">
      <c r="A1251" s="1017" t="s">
        <v>402</v>
      </c>
      <c r="B1251" s="83">
        <v>774</v>
      </c>
      <c r="C1251" s="83">
        <v>0</v>
      </c>
      <c r="D1251" s="83">
        <v>0</v>
      </c>
      <c r="E1251" s="387">
        <v>0</v>
      </c>
      <c r="F1251" s="83">
        <v>0</v>
      </c>
    </row>
    <row r="1252" spans="1:6" ht="12.75">
      <c r="A1252" s="1018" t="s">
        <v>620</v>
      </c>
      <c r="B1252" s="83">
        <v>774</v>
      </c>
      <c r="C1252" s="83">
        <v>0</v>
      </c>
      <c r="D1252" s="83">
        <v>0</v>
      </c>
      <c r="E1252" s="387">
        <v>0</v>
      </c>
      <c r="F1252" s="83">
        <v>0</v>
      </c>
    </row>
    <row r="1253" spans="1:6" ht="12.75">
      <c r="A1253" s="245" t="s">
        <v>654</v>
      </c>
      <c r="B1253" s="83"/>
      <c r="C1253" s="83"/>
      <c r="D1253" s="83"/>
      <c r="E1253" s="387"/>
      <c r="F1253" s="83"/>
    </row>
    <row r="1254" spans="1:6" ht="12.75">
      <c r="A1254" s="245" t="s">
        <v>622</v>
      </c>
      <c r="B1254" s="83"/>
      <c r="C1254" s="83"/>
      <c r="D1254" s="83"/>
      <c r="E1254" s="387"/>
      <c r="F1254" s="83"/>
    </row>
    <row r="1255" spans="1:6" ht="12.75">
      <c r="A1255" s="1014" t="s">
        <v>582</v>
      </c>
      <c r="B1255" s="83">
        <v>332315</v>
      </c>
      <c r="C1255" s="83">
        <v>332315</v>
      </c>
      <c r="D1255" s="83">
        <v>129526</v>
      </c>
      <c r="E1255" s="387">
        <v>38.97687435114274</v>
      </c>
      <c r="F1255" s="83">
        <v>0</v>
      </c>
    </row>
    <row r="1256" spans="1:6" ht="12.75">
      <c r="A1256" s="1015" t="s">
        <v>583</v>
      </c>
      <c r="B1256" s="83">
        <v>23193</v>
      </c>
      <c r="C1256" s="83">
        <v>23193</v>
      </c>
      <c r="D1256" s="83">
        <v>23193</v>
      </c>
      <c r="E1256" s="387">
        <v>100</v>
      </c>
      <c r="F1256" s="83">
        <v>0</v>
      </c>
    </row>
    <row r="1257" spans="1:6" ht="12.75">
      <c r="A1257" s="1015" t="s">
        <v>1521</v>
      </c>
      <c r="B1257" s="186">
        <v>5763</v>
      </c>
      <c r="C1257" s="186">
        <v>5763</v>
      </c>
      <c r="D1257" s="186">
        <v>0</v>
      </c>
      <c r="E1257" s="387">
        <v>0</v>
      </c>
      <c r="F1257" s="83">
        <v>0</v>
      </c>
    </row>
    <row r="1258" spans="1:6" ht="12.75">
      <c r="A1258" s="1015" t="s">
        <v>1522</v>
      </c>
      <c r="B1258" s="83">
        <v>303359</v>
      </c>
      <c r="C1258" s="83">
        <v>303359</v>
      </c>
      <c r="D1258" s="83">
        <v>106333</v>
      </c>
      <c r="E1258" s="387">
        <v>35.05186923743815</v>
      </c>
      <c r="F1258" s="83">
        <v>0</v>
      </c>
    </row>
    <row r="1259" spans="1:6" ht="12.75">
      <c r="A1259" s="1014" t="s">
        <v>300</v>
      </c>
      <c r="B1259" s="83">
        <v>332315</v>
      </c>
      <c r="C1259" s="83">
        <v>332315</v>
      </c>
      <c r="D1259" s="83">
        <v>71638</v>
      </c>
      <c r="E1259" s="387">
        <v>21.557257421422445</v>
      </c>
      <c r="F1259" s="83">
        <v>1601</v>
      </c>
    </row>
    <row r="1260" spans="1:6" ht="12.75">
      <c r="A1260" s="1016" t="s">
        <v>326</v>
      </c>
      <c r="B1260" s="83">
        <v>332315</v>
      </c>
      <c r="C1260" s="83">
        <v>332315</v>
      </c>
      <c r="D1260" s="83">
        <v>71638</v>
      </c>
      <c r="E1260" s="387">
        <v>21.557257421422445</v>
      </c>
      <c r="F1260" s="83">
        <v>1601</v>
      </c>
    </row>
    <row r="1261" spans="1:6" ht="12.75">
      <c r="A1261" s="1017" t="s">
        <v>777</v>
      </c>
      <c r="B1261" s="83">
        <v>332315</v>
      </c>
      <c r="C1261" s="83">
        <v>332315</v>
      </c>
      <c r="D1261" s="83">
        <v>71638</v>
      </c>
      <c r="E1261" s="387">
        <v>21.557257421422445</v>
      </c>
      <c r="F1261" s="83">
        <v>1601</v>
      </c>
    </row>
    <row r="1262" spans="1:6" ht="25.5">
      <c r="A1262" s="250" t="s">
        <v>655</v>
      </c>
      <c r="B1262" s="41"/>
      <c r="C1262" s="41"/>
      <c r="D1262" s="41"/>
      <c r="E1262" s="387"/>
      <c r="F1262" s="83"/>
    </row>
    <row r="1263" spans="1:6" s="1020" customFormat="1" ht="12.75" customHeight="1">
      <c r="A1263" s="320" t="s">
        <v>632</v>
      </c>
      <c r="B1263" s="83"/>
      <c r="C1263" s="83"/>
      <c r="D1263" s="83"/>
      <c r="E1263" s="387"/>
      <c r="F1263" s="83"/>
    </row>
    <row r="1264" spans="1:7" s="1040" customFormat="1" ht="12.75" customHeight="1">
      <c r="A1264" s="1014" t="s">
        <v>582</v>
      </c>
      <c r="B1264" s="83">
        <v>560694</v>
      </c>
      <c r="C1264" s="83">
        <v>151598</v>
      </c>
      <c r="D1264" s="83">
        <v>81608</v>
      </c>
      <c r="E1264" s="387">
        <v>14.554819562898835</v>
      </c>
      <c r="F1264" s="83">
        <v>9263</v>
      </c>
      <c r="G1264" s="1057"/>
    </row>
    <row r="1265" spans="1:7" s="1040" customFormat="1" ht="12.75" customHeight="1">
      <c r="A1265" s="1016" t="s">
        <v>583</v>
      </c>
      <c r="B1265" s="83">
        <v>132894</v>
      </c>
      <c r="C1265" s="83">
        <v>49798</v>
      </c>
      <c r="D1265" s="83">
        <v>49798</v>
      </c>
      <c r="E1265" s="387">
        <v>37.47197014161663</v>
      </c>
      <c r="F1265" s="83">
        <v>7383</v>
      </c>
      <c r="G1265" s="1057"/>
    </row>
    <row r="1266" spans="1:7" s="1040" customFormat="1" ht="12.75" customHeight="1">
      <c r="A1266" s="1016" t="s">
        <v>1522</v>
      </c>
      <c r="B1266" s="83">
        <v>427800</v>
      </c>
      <c r="C1266" s="83">
        <v>101800</v>
      </c>
      <c r="D1266" s="83">
        <v>31810</v>
      </c>
      <c r="E1266" s="387">
        <v>7.435717625058438</v>
      </c>
      <c r="F1266" s="83">
        <v>1880</v>
      </c>
      <c r="G1266" s="1057"/>
    </row>
    <row r="1267" spans="1:7" s="1040" customFormat="1" ht="12.75" customHeight="1">
      <c r="A1267" s="1023" t="s">
        <v>300</v>
      </c>
      <c r="B1267" s="83">
        <v>560694</v>
      </c>
      <c r="C1267" s="83">
        <v>151598</v>
      </c>
      <c r="D1267" s="83">
        <v>70538</v>
      </c>
      <c r="E1267" s="387">
        <v>12.580480618661873</v>
      </c>
      <c r="F1267" s="83">
        <v>11958</v>
      </c>
      <c r="G1267" s="1057"/>
    </row>
    <row r="1268" spans="1:7" s="1020" customFormat="1" ht="12.75" customHeight="1">
      <c r="A1268" s="1016" t="s">
        <v>326</v>
      </c>
      <c r="B1268" s="83">
        <v>560694</v>
      </c>
      <c r="C1268" s="83">
        <v>151598</v>
      </c>
      <c r="D1268" s="83">
        <v>70538</v>
      </c>
      <c r="E1268" s="387">
        <v>12.580480618661873</v>
      </c>
      <c r="F1268" s="83">
        <v>11958</v>
      </c>
      <c r="G1268" s="1058"/>
    </row>
    <row r="1269" spans="1:7" s="1020" customFormat="1" ht="12.75" customHeight="1">
      <c r="A1269" s="1024" t="s">
        <v>777</v>
      </c>
      <c r="B1269" s="83">
        <v>560694</v>
      </c>
      <c r="C1269" s="83">
        <v>151598</v>
      </c>
      <c r="D1269" s="83">
        <v>70538</v>
      </c>
      <c r="E1269" s="387">
        <v>12.580480618661873</v>
      </c>
      <c r="F1269" s="83">
        <v>11958</v>
      </c>
      <c r="G1269" s="1058"/>
    </row>
    <row r="1270" spans="1:6" s="1020" customFormat="1" ht="12.75" customHeight="1">
      <c r="A1270" s="245" t="s">
        <v>603</v>
      </c>
      <c r="B1270" s="83"/>
      <c r="C1270" s="83"/>
      <c r="D1270" s="83"/>
      <c r="E1270" s="387"/>
      <c r="F1270" s="83"/>
    </row>
    <row r="1271" spans="1:6" s="1020" customFormat="1" ht="12.75" customHeight="1">
      <c r="A1271" s="1014" t="s">
        <v>582</v>
      </c>
      <c r="B1271" s="83">
        <v>1303139</v>
      </c>
      <c r="C1271" s="83">
        <v>29874</v>
      </c>
      <c r="D1271" s="83">
        <v>29874</v>
      </c>
      <c r="E1271" s="387">
        <v>2.292464579757033</v>
      </c>
      <c r="F1271" s="83">
        <v>4392</v>
      </c>
    </row>
    <row r="1272" spans="1:6" s="1020" customFormat="1" ht="12.75" customHeight="1">
      <c r="A1272" s="1015" t="s">
        <v>583</v>
      </c>
      <c r="B1272" s="83">
        <v>178653</v>
      </c>
      <c r="C1272" s="83">
        <v>29874</v>
      </c>
      <c r="D1272" s="83">
        <v>29874</v>
      </c>
      <c r="E1272" s="387">
        <v>16.72180148108344</v>
      </c>
      <c r="F1272" s="83">
        <v>4392</v>
      </c>
    </row>
    <row r="1273" spans="1:6" s="1020" customFormat="1" ht="12.75" customHeight="1">
      <c r="A1273" s="1015" t="s">
        <v>1522</v>
      </c>
      <c r="B1273" s="83">
        <v>1124486</v>
      </c>
      <c r="C1273" s="83">
        <v>0</v>
      </c>
      <c r="D1273" s="83">
        <v>0</v>
      </c>
      <c r="E1273" s="387">
        <v>0</v>
      </c>
      <c r="F1273" s="83">
        <v>0</v>
      </c>
    </row>
    <row r="1274" spans="1:6" s="1020" customFormat="1" ht="12.75" customHeight="1">
      <c r="A1274" s="1023" t="s">
        <v>300</v>
      </c>
      <c r="B1274" s="83">
        <v>1303139</v>
      </c>
      <c r="C1274" s="83">
        <v>29874</v>
      </c>
      <c r="D1274" s="83">
        <v>15943</v>
      </c>
      <c r="E1274" s="387">
        <v>1.223430501274231</v>
      </c>
      <c r="F1274" s="83">
        <v>5052</v>
      </c>
    </row>
    <row r="1275" spans="1:6" s="1020" customFormat="1" ht="12.75" customHeight="1">
      <c r="A1275" s="1016" t="s">
        <v>326</v>
      </c>
      <c r="B1275" s="83">
        <v>1299625</v>
      </c>
      <c r="C1275" s="83">
        <v>26360</v>
      </c>
      <c r="D1275" s="83">
        <v>15943</v>
      </c>
      <c r="E1275" s="387">
        <v>1.2267384822544964</v>
      </c>
      <c r="F1275" s="83">
        <v>5052</v>
      </c>
    </row>
    <row r="1276" spans="1:6" s="1020" customFormat="1" ht="12.75" customHeight="1">
      <c r="A1276" s="1024" t="s">
        <v>777</v>
      </c>
      <c r="B1276" s="83">
        <v>1299625</v>
      </c>
      <c r="C1276" s="83">
        <v>26360</v>
      </c>
      <c r="D1276" s="83">
        <v>15943</v>
      </c>
      <c r="E1276" s="387">
        <v>1.2267384822544964</v>
      </c>
      <c r="F1276" s="83">
        <v>5052</v>
      </c>
    </row>
    <row r="1277" spans="1:6" s="1020" customFormat="1" ht="12.75" customHeight="1">
      <c r="A1277" s="1016" t="s">
        <v>311</v>
      </c>
      <c r="B1277" s="83">
        <v>3514</v>
      </c>
      <c r="C1277" s="83">
        <v>3514</v>
      </c>
      <c r="D1277" s="83">
        <v>0</v>
      </c>
      <c r="E1277" s="387">
        <v>0</v>
      </c>
      <c r="F1277" s="83">
        <v>0</v>
      </c>
    </row>
    <row r="1278" spans="1:6" s="1020" customFormat="1" ht="12.75" customHeight="1">
      <c r="A1278" s="1024" t="s">
        <v>1017</v>
      </c>
      <c r="B1278" s="83">
        <v>3514</v>
      </c>
      <c r="C1278" s="83">
        <v>3514</v>
      </c>
      <c r="D1278" s="83">
        <v>0</v>
      </c>
      <c r="E1278" s="387">
        <v>0</v>
      </c>
      <c r="F1278" s="83">
        <v>0</v>
      </c>
    </row>
    <row r="1279" spans="1:6" ht="12.75">
      <c r="A1279" s="245" t="s">
        <v>609</v>
      </c>
      <c r="B1279" s="83"/>
      <c r="C1279" s="83"/>
      <c r="D1279" s="83"/>
      <c r="E1279" s="387"/>
      <c r="F1279" s="83"/>
    </row>
    <row r="1280" spans="1:6" ht="12.75">
      <c r="A1280" s="1014" t="s">
        <v>582</v>
      </c>
      <c r="B1280" s="83">
        <v>103163</v>
      </c>
      <c r="C1280" s="83">
        <v>72635</v>
      </c>
      <c r="D1280" s="83">
        <v>72635</v>
      </c>
      <c r="E1280" s="387">
        <v>70.4079951145275</v>
      </c>
      <c r="F1280" s="83">
        <v>7632</v>
      </c>
    </row>
    <row r="1281" spans="1:6" ht="12.75">
      <c r="A1281" s="1016" t="s">
        <v>583</v>
      </c>
      <c r="B1281" s="83">
        <v>103163</v>
      </c>
      <c r="C1281" s="83">
        <v>72635</v>
      </c>
      <c r="D1281" s="83">
        <v>72635</v>
      </c>
      <c r="E1281" s="387">
        <v>70.4079951145275</v>
      </c>
      <c r="F1281" s="83">
        <v>7632</v>
      </c>
    </row>
    <row r="1282" spans="1:6" ht="12.75">
      <c r="A1282" s="1014" t="s">
        <v>300</v>
      </c>
      <c r="B1282" s="83">
        <v>103163</v>
      </c>
      <c r="C1282" s="83">
        <v>72635</v>
      </c>
      <c r="D1282" s="83">
        <v>60692</v>
      </c>
      <c r="E1282" s="387">
        <v>58.831170090051664</v>
      </c>
      <c r="F1282" s="83">
        <v>17159</v>
      </c>
    </row>
    <row r="1283" spans="1:6" ht="12.75">
      <c r="A1283" s="1016" t="s">
        <v>326</v>
      </c>
      <c r="B1283" s="83">
        <v>98579</v>
      </c>
      <c r="C1283" s="83">
        <v>68051</v>
      </c>
      <c r="D1283" s="83">
        <v>56859</v>
      </c>
      <c r="E1283" s="387">
        <v>57.67861309203786</v>
      </c>
      <c r="F1283" s="83">
        <v>17159</v>
      </c>
    </row>
    <row r="1284" spans="1:6" ht="12.75">
      <c r="A1284" s="1024" t="s">
        <v>777</v>
      </c>
      <c r="B1284" s="83">
        <v>98579</v>
      </c>
      <c r="C1284" s="83">
        <v>68051</v>
      </c>
      <c r="D1284" s="83">
        <v>56859</v>
      </c>
      <c r="E1284" s="387">
        <v>57.67861309203786</v>
      </c>
      <c r="F1284" s="83">
        <v>17159</v>
      </c>
    </row>
    <row r="1285" spans="1:6" ht="12.75">
      <c r="A1285" s="1016" t="s">
        <v>311</v>
      </c>
      <c r="B1285" s="83">
        <v>4584</v>
      </c>
      <c r="C1285" s="83">
        <v>4584</v>
      </c>
      <c r="D1285" s="83">
        <v>3833</v>
      </c>
      <c r="E1285" s="387">
        <v>83.61692844677138</v>
      </c>
      <c r="F1285" s="83">
        <v>0</v>
      </c>
    </row>
    <row r="1286" spans="1:6" ht="12.75">
      <c r="A1286" s="1024" t="s">
        <v>1017</v>
      </c>
      <c r="B1286" s="83">
        <v>4584</v>
      </c>
      <c r="C1286" s="83">
        <v>4584</v>
      </c>
      <c r="D1286" s="83">
        <v>3833</v>
      </c>
      <c r="E1286" s="387">
        <v>83.61692844677138</v>
      </c>
      <c r="F1286" s="83">
        <v>0</v>
      </c>
    </row>
    <row r="1287" spans="1:6" s="105" customFormat="1" ht="12" customHeight="1">
      <c r="A1287" s="320" t="s">
        <v>612</v>
      </c>
      <c r="B1287" s="83"/>
      <c r="C1287" s="83"/>
      <c r="D1287" s="83"/>
      <c r="E1287" s="387"/>
      <c r="F1287" s="83"/>
    </row>
    <row r="1288" spans="1:6" s="105" customFormat="1" ht="12" customHeight="1">
      <c r="A1288" s="1014" t="s">
        <v>582</v>
      </c>
      <c r="B1288" s="83">
        <v>1499099</v>
      </c>
      <c r="C1288" s="186">
        <v>717681</v>
      </c>
      <c r="D1288" s="186">
        <v>717681</v>
      </c>
      <c r="E1288" s="387">
        <v>47.87415640995024</v>
      </c>
      <c r="F1288" s="186">
        <v>187671</v>
      </c>
    </row>
    <row r="1289" spans="1:6" s="105" customFormat="1" ht="12" customHeight="1">
      <c r="A1289" s="1016" t="s">
        <v>583</v>
      </c>
      <c r="B1289" s="83">
        <v>1499099</v>
      </c>
      <c r="C1289" s="186">
        <v>717681</v>
      </c>
      <c r="D1289" s="186">
        <v>717681</v>
      </c>
      <c r="E1289" s="387">
        <v>47.87415640995024</v>
      </c>
      <c r="F1289" s="186">
        <v>187671</v>
      </c>
    </row>
    <row r="1290" spans="1:6" s="1038" customFormat="1" ht="12" customHeight="1" hidden="1">
      <c r="A1290" s="1021" t="s">
        <v>1521</v>
      </c>
      <c r="B1290" s="404">
        <v>0</v>
      </c>
      <c r="C1290" s="404">
        <v>0</v>
      </c>
      <c r="D1290" s="404">
        <v>0</v>
      </c>
      <c r="E1290" s="1022">
        <v>0</v>
      </c>
      <c r="F1290" s="83">
        <v>0</v>
      </c>
    </row>
    <row r="1291" spans="1:6" s="105" customFormat="1" ht="12" customHeight="1">
      <c r="A1291" s="1023" t="s">
        <v>300</v>
      </c>
      <c r="B1291" s="83">
        <v>1499099</v>
      </c>
      <c r="C1291" s="186">
        <v>717681</v>
      </c>
      <c r="D1291" s="83">
        <v>194716</v>
      </c>
      <c r="E1291" s="387">
        <v>12.988868647100693</v>
      </c>
      <c r="F1291" s="186">
        <v>66899</v>
      </c>
    </row>
    <row r="1292" spans="1:6" s="105" customFormat="1" ht="12" customHeight="1">
      <c r="A1292" s="1016" t="s">
        <v>326</v>
      </c>
      <c r="B1292" s="83">
        <v>1499099</v>
      </c>
      <c r="C1292" s="186">
        <v>717681</v>
      </c>
      <c r="D1292" s="83">
        <v>194716</v>
      </c>
      <c r="E1292" s="387">
        <v>12.988868647100693</v>
      </c>
      <c r="F1292" s="186">
        <v>66899</v>
      </c>
    </row>
    <row r="1293" spans="1:6" s="105" customFormat="1" ht="12" customHeight="1">
      <c r="A1293" s="1024" t="s">
        <v>777</v>
      </c>
      <c r="B1293" s="83">
        <v>213867</v>
      </c>
      <c r="C1293" s="186">
        <v>140146</v>
      </c>
      <c r="D1293" s="186">
        <v>127180</v>
      </c>
      <c r="E1293" s="387">
        <v>59.466864920721754</v>
      </c>
      <c r="F1293" s="186">
        <v>17914</v>
      </c>
    </row>
    <row r="1294" spans="1:6" s="105" customFormat="1" ht="12" customHeight="1">
      <c r="A1294" s="1024" t="s">
        <v>402</v>
      </c>
      <c r="B1294" s="83">
        <v>1285232</v>
      </c>
      <c r="C1294" s="186">
        <v>577535</v>
      </c>
      <c r="D1294" s="186">
        <v>67536</v>
      </c>
      <c r="E1294" s="387">
        <v>5.254771123034596</v>
      </c>
      <c r="F1294" s="186">
        <v>48985</v>
      </c>
    </row>
    <row r="1295" spans="1:6" s="105" customFormat="1" ht="12" customHeight="1">
      <c r="A1295" s="1026" t="s">
        <v>1041</v>
      </c>
      <c r="B1295" s="83">
        <v>1285232</v>
      </c>
      <c r="C1295" s="186">
        <v>577535</v>
      </c>
      <c r="D1295" s="186">
        <v>67536</v>
      </c>
      <c r="E1295" s="387">
        <v>5.254771123034596</v>
      </c>
      <c r="F1295" s="186">
        <v>48985</v>
      </c>
    </row>
    <row r="1296" spans="1:6" s="105" customFormat="1" ht="12" customHeight="1">
      <c r="A1296" s="245" t="s">
        <v>758</v>
      </c>
      <c r="B1296" s="83"/>
      <c r="C1296" s="83"/>
      <c r="D1296" s="83"/>
      <c r="E1296" s="387"/>
      <c r="F1296" s="83"/>
    </row>
    <row r="1297" spans="1:6" s="105" customFormat="1" ht="12" customHeight="1">
      <c r="A1297" s="320" t="s">
        <v>632</v>
      </c>
      <c r="B1297" s="83"/>
      <c r="C1297" s="83"/>
      <c r="D1297" s="83"/>
      <c r="E1297" s="387"/>
      <c r="F1297" s="83"/>
    </row>
    <row r="1298" spans="1:6" s="105" customFormat="1" ht="12" customHeight="1">
      <c r="A1298" s="1014" t="s">
        <v>582</v>
      </c>
      <c r="B1298" s="83">
        <v>65100</v>
      </c>
      <c r="C1298" s="83">
        <v>65100</v>
      </c>
      <c r="D1298" s="83">
        <v>1848</v>
      </c>
      <c r="E1298" s="387">
        <v>2.838709677419355</v>
      </c>
      <c r="F1298" s="83">
        <v>616</v>
      </c>
    </row>
    <row r="1299" spans="1:6" s="105" customFormat="1" ht="12" customHeight="1">
      <c r="A1299" s="1016" t="s">
        <v>583</v>
      </c>
      <c r="B1299" s="83">
        <v>1848</v>
      </c>
      <c r="C1299" s="83">
        <v>1848</v>
      </c>
      <c r="D1299" s="83">
        <v>1848</v>
      </c>
      <c r="E1299" s="387">
        <v>100</v>
      </c>
      <c r="F1299" s="83">
        <v>616</v>
      </c>
    </row>
    <row r="1300" spans="1:6" s="105" customFormat="1" ht="12" customHeight="1">
      <c r="A1300" s="1016" t="s">
        <v>1522</v>
      </c>
      <c r="B1300" s="83">
        <v>63252</v>
      </c>
      <c r="C1300" s="83">
        <v>63252</v>
      </c>
      <c r="D1300" s="83">
        <v>0</v>
      </c>
      <c r="E1300" s="387">
        <v>0</v>
      </c>
      <c r="F1300" s="83">
        <v>0</v>
      </c>
    </row>
    <row r="1301" spans="1:6" s="105" customFormat="1" ht="12" customHeight="1">
      <c r="A1301" s="1023" t="s">
        <v>300</v>
      </c>
      <c r="B1301" s="83">
        <v>70280</v>
      </c>
      <c r="C1301" s="83">
        <v>70280</v>
      </c>
      <c r="D1301" s="83">
        <v>1677</v>
      </c>
      <c r="E1301" s="387">
        <v>2.386169607285145</v>
      </c>
      <c r="F1301" s="83">
        <v>24</v>
      </c>
    </row>
    <row r="1302" spans="1:6" s="105" customFormat="1" ht="12" customHeight="1">
      <c r="A1302" s="1016" t="s">
        <v>326</v>
      </c>
      <c r="B1302" s="83">
        <v>70280</v>
      </c>
      <c r="C1302" s="83">
        <v>70280</v>
      </c>
      <c r="D1302" s="83">
        <v>1677</v>
      </c>
      <c r="E1302" s="387">
        <v>2.386169607285145</v>
      </c>
      <c r="F1302" s="83">
        <v>24</v>
      </c>
    </row>
    <row r="1303" spans="1:6" s="105" customFormat="1" ht="12" customHeight="1">
      <c r="A1303" s="1024" t="s">
        <v>777</v>
      </c>
      <c r="B1303" s="83">
        <v>70280</v>
      </c>
      <c r="C1303" s="83">
        <v>70280</v>
      </c>
      <c r="D1303" s="83">
        <v>1677</v>
      </c>
      <c r="E1303" s="387">
        <v>2.386169607285145</v>
      </c>
      <c r="F1303" s="83">
        <v>24</v>
      </c>
    </row>
    <row r="1304" spans="1:6" s="105" customFormat="1" ht="12" customHeight="1">
      <c r="A1304" s="321" t="s">
        <v>315</v>
      </c>
      <c r="B1304" s="83">
        <v>-5180</v>
      </c>
      <c r="C1304" s="83">
        <v>-5180</v>
      </c>
      <c r="D1304" s="83">
        <v>171</v>
      </c>
      <c r="E1304" s="387" t="s">
        <v>1594</v>
      </c>
      <c r="F1304" s="83">
        <v>592</v>
      </c>
    </row>
    <row r="1305" spans="1:6" s="105" customFormat="1" ht="26.25" customHeight="1">
      <c r="A1305" s="319" t="s">
        <v>593</v>
      </c>
      <c r="B1305" s="83">
        <v>5180</v>
      </c>
      <c r="C1305" s="83">
        <v>5180</v>
      </c>
      <c r="D1305" s="83" t="s">
        <v>1594</v>
      </c>
      <c r="E1305" s="387" t="s">
        <v>1594</v>
      </c>
      <c r="F1305" s="83" t="s">
        <v>1594</v>
      </c>
    </row>
    <row r="1306" spans="1:6" s="105" customFormat="1" ht="12" customHeight="1">
      <c r="A1306" s="245" t="s">
        <v>656</v>
      </c>
      <c r="B1306" s="83"/>
      <c r="C1306" s="83"/>
      <c r="D1306" s="83"/>
      <c r="E1306" s="387"/>
      <c r="F1306" s="83"/>
    </row>
    <row r="1307" spans="1:6" s="105" customFormat="1" ht="12" customHeight="1">
      <c r="A1307" s="245" t="s">
        <v>627</v>
      </c>
      <c r="B1307" s="83"/>
      <c r="C1307" s="83"/>
      <c r="D1307" s="83"/>
      <c r="E1307" s="387"/>
      <c r="F1307" s="83"/>
    </row>
    <row r="1308" spans="1:6" s="105" customFormat="1" ht="12" customHeight="1">
      <c r="A1308" s="1014" t="s">
        <v>582</v>
      </c>
      <c r="B1308" s="83">
        <v>435</v>
      </c>
      <c r="C1308" s="83">
        <v>0</v>
      </c>
      <c r="D1308" s="83">
        <v>0</v>
      </c>
      <c r="E1308" s="387">
        <v>0</v>
      </c>
      <c r="F1308" s="83">
        <v>0</v>
      </c>
    </row>
    <row r="1309" spans="1:6" s="105" customFormat="1" ht="12" customHeight="1">
      <c r="A1309" s="1015" t="s">
        <v>583</v>
      </c>
      <c r="B1309" s="83">
        <v>435</v>
      </c>
      <c r="C1309" s="83">
        <v>0</v>
      </c>
      <c r="D1309" s="83">
        <v>0</v>
      </c>
      <c r="E1309" s="387">
        <v>0</v>
      </c>
      <c r="F1309" s="83">
        <v>0</v>
      </c>
    </row>
    <row r="1310" spans="1:6" s="105" customFormat="1" ht="12" customHeight="1">
      <c r="A1310" s="1014" t="s">
        <v>300</v>
      </c>
      <c r="B1310" s="83">
        <v>435</v>
      </c>
      <c r="C1310" s="83">
        <v>0</v>
      </c>
      <c r="D1310" s="83">
        <v>0</v>
      </c>
      <c r="E1310" s="387">
        <v>0</v>
      </c>
      <c r="F1310" s="83">
        <v>0</v>
      </c>
    </row>
    <row r="1311" spans="1:6" s="105" customFormat="1" ht="12" customHeight="1">
      <c r="A1311" s="1016" t="s">
        <v>326</v>
      </c>
      <c r="B1311" s="83">
        <v>435</v>
      </c>
      <c r="C1311" s="83">
        <v>0</v>
      </c>
      <c r="D1311" s="83">
        <v>0</v>
      </c>
      <c r="E1311" s="387">
        <v>0</v>
      </c>
      <c r="F1311" s="83">
        <v>0</v>
      </c>
    </row>
    <row r="1312" spans="1:6" s="105" customFormat="1" ht="12" customHeight="1">
      <c r="A1312" s="1017" t="s">
        <v>402</v>
      </c>
      <c r="B1312" s="83">
        <v>435</v>
      </c>
      <c r="C1312" s="83">
        <v>0</v>
      </c>
      <c r="D1312" s="83">
        <v>0</v>
      </c>
      <c r="E1312" s="387">
        <v>0</v>
      </c>
      <c r="F1312" s="83">
        <v>0</v>
      </c>
    </row>
    <row r="1313" spans="1:6" s="105" customFormat="1" ht="12" customHeight="1">
      <c r="A1313" s="1018" t="s">
        <v>620</v>
      </c>
      <c r="B1313" s="83">
        <v>435</v>
      </c>
      <c r="C1313" s="83">
        <v>0</v>
      </c>
      <c r="D1313" s="83">
        <v>0</v>
      </c>
      <c r="E1313" s="387">
        <v>0</v>
      </c>
      <c r="F1313" s="83">
        <v>0</v>
      </c>
    </row>
    <row r="1314" spans="1:6" ht="25.5">
      <c r="A1314" s="401" t="s">
        <v>657</v>
      </c>
      <c r="B1314" s="83"/>
      <c r="C1314" s="83"/>
      <c r="D1314" s="83"/>
      <c r="E1314" s="387"/>
      <c r="F1314" s="83"/>
    </row>
    <row r="1315" spans="1:6" ht="12.75">
      <c r="A1315" s="245" t="s">
        <v>609</v>
      </c>
      <c r="B1315" s="83"/>
      <c r="C1315" s="83"/>
      <c r="D1315" s="83"/>
      <c r="E1315" s="387"/>
      <c r="F1315" s="83"/>
    </row>
    <row r="1316" spans="1:6" ht="12.75">
      <c r="A1316" s="1014" t="s">
        <v>582</v>
      </c>
      <c r="B1316" s="83">
        <v>980511</v>
      </c>
      <c r="C1316" s="83">
        <v>537703</v>
      </c>
      <c r="D1316" s="83">
        <v>537703</v>
      </c>
      <c r="E1316" s="387">
        <v>54.83905840933963</v>
      </c>
      <c r="F1316" s="83">
        <v>31110</v>
      </c>
    </row>
    <row r="1317" spans="1:6" ht="12.75">
      <c r="A1317" s="1016" t="s">
        <v>583</v>
      </c>
      <c r="B1317" s="83">
        <v>980511</v>
      </c>
      <c r="C1317" s="83">
        <v>537703</v>
      </c>
      <c r="D1317" s="83">
        <v>537703</v>
      </c>
      <c r="E1317" s="387">
        <v>54.83905840933963</v>
      </c>
      <c r="F1317" s="83">
        <v>31110</v>
      </c>
    </row>
    <row r="1318" spans="1:6" ht="12.75" hidden="1">
      <c r="A1318" s="1021" t="s">
        <v>1521</v>
      </c>
      <c r="B1318" s="404">
        <v>0</v>
      </c>
      <c r="C1318" s="404">
        <v>0</v>
      </c>
      <c r="D1318" s="404">
        <v>0</v>
      </c>
      <c r="E1318" s="1022">
        <v>0</v>
      </c>
      <c r="F1318" s="83">
        <v>0</v>
      </c>
    </row>
    <row r="1319" spans="1:6" ht="12.75">
      <c r="A1319" s="228" t="s">
        <v>658</v>
      </c>
      <c r="B1319" s="83">
        <v>980511</v>
      </c>
      <c r="C1319" s="83">
        <v>537703</v>
      </c>
      <c r="D1319" s="83">
        <v>473576</v>
      </c>
      <c r="E1319" s="387">
        <v>48.29889720768048</v>
      </c>
      <c r="F1319" s="83">
        <v>141620</v>
      </c>
    </row>
    <row r="1320" spans="1:6" ht="12.75">
      <c r="A1320" s="1016" t="s">
        <v>326</v>
      </c>
      <c r="B1320" s="83">
        <v>39385</v>
      </c>
      <c r="C1320" s="83">
        <v>25652</v>
      </c>
      <c r="D1320" s="83">
        <v>9031</v>
      </c>
      <c r="E1320" s="387">
        <v>22.930049511235243</v>
      </c>
      <c r="F1320" s="83">
        <v>1503</v>
      </c>
    </row>
    <row r="1321" spans="1:6" ht="12.75">
      <c r="A1321" s="1024" t="s">
        <v>777</v>
      </c>
      <c r="B1321" s="83">
        <v>39385</v>
      </c>
      <c r="C1321" s="83">
        <v>25652</v>
      </c>
      <c r="D1321" s="83">
        <v>9031</v>
      </c>
      <c r="E1321" s="387">
        <v>22.930049511235243</v>
      </c>
      <c r="F1321" s="83">
        <v>1503</v>
      </c>
    </row>
    <row r="1322" spans="1:6" ht="12.75">
      <c r="A1322" s="1016" t="s">
        <v>311</v>
      </c>
      <c r="B1322" s="83">
        <v>941126</v>
      </c>
      <c r="C1322" s="83">
        <v>512051</v>
      </c>
      <c r="D1322" s="83">
        <v>464545</v>
      </c>
      <c r="E1322" s="387">
        <v>49.360553209665866</v>
      </c>
      <c r="F1322" s="83">
        <v>140117</v>
      </c>
    </row>
    <row r="1323" spans="1:6" ht="12.75">
      <c r="A1323" s="1017" t="s">
        <v>1021</v>
      </c>
      <c r="B1323" s="83">
        <v>941126</v>
      </c>
      <c r="C1323" s="83">
        <v>512051</v>
      </c>
      <c r="D1323" s="83">
        <v>464545</v>
      </c>
      <c r="E1323" s="387">
        <v>49.360553209665866</v>
      </c>
      <c r="F1323" s="83">
        <v>140117</v>
      </c>
    </row>
    <row r="1324" spans="1:6" ht="25.5">
      <c r="A1324" s="401" t="s">
        <v>634</v>
      </c>
      <c r="B1324" s="83"/>
      <c r="C1324" s="83"/>
      <c r="D1324" s="83"/>
      <c r="E1324" s="387"/>
      <c r="F1324" s="83"/>
    </row>
    <row r="1325" spans="1:6" ht="12.75">
      <c r="A1325" s="1015" t="s">
        <v>582</v>
      </c>
      <c r="B1325" s="83">
        <v>890000</v>
      </c>
      <c r="C1325" s="83">
        <v>436400</v>
      </c>
      <c r="D1325" s="83">
        <v>436400</v>
      </c>
      <c r="E1325" s="387">
        <v>0</v>
      </c>
      <c r="F1325" s="83">
        <v>66000</v>
      </c>
    </row>
    <row r="1326" spans="1:6" ht="12.75">
      <c r="A1326" s="1017" t="s">
        <v>583</v>
      </c>
      <c r="B1326" s="83">
        <v>890000</v>
      </c>
      <c r="C1326" s="83">
        <v>436400</v>
      </c>
      <c r="D1326" s="83">
        <v>436400</v>
      </c>
      <c r="E1326" s="387">
        <v>0</v>
      </c>
      <c r="F1326" s="83">
        <v>66000</v>
      </c>
    </row>
    <row r="1327" spans="1:6" ht="12.75">
      <c r="A1327" s="1015" t="s">
        <v>659</v>
      </c>
      <c r="B1327" s="83">
        <v>890000</v>
      </c>
      <c r="C1327" s="83">
        <v>436400</v>
      </c>
      <c r="D1327" s="83">
        <v>113591</v>
      </c>
      <c r="E1327" s="387">
        <v>0</v>
      </c>
      <c r="F1327" s="83">
        <v>18522</v>
      </c>
    </row>
    <row r="1328" spans="1:6" ht="12.75">
      <c r="A1328" s="1015" t="s">
        <v>311</v>
      </c>
      <c r="B1328" s="83">
        <v>890000</v>
      </c>
      <c r="C1328" s="83">
        <v>436400</v>
      </c>
      <c r="D1328" s="83">
        <v>113591</v>
      </c>
      <c r="E1328" s="387">
        <v>0</v>
      </c>
      <c r="F1328" s="83">
        <v>18522</v>
      </c>
    </row>
    <row r="1329" spans="1:6" ht="12.75">
      <c r="A1329" s="1017" t="s">
        <v>1062</v>
      </c>
      <c r="B1329" s="83">
        <v>890000</v>
      </c>
      <c r="C1329" s="83">
        <v>436400</v>
      </c>
      <c r="D1329" s="83">
        <v>113591</v>
      </c>
      <c r="E1329" s="387">
        <v>0</v>
      </c>
      <c r="F1329" s="83">
        <v>18522</v>
      </c>
    </row>
    <row r="1330" spans="1:6" ht="12.75">
      <c r="A1330" s="248" t="s">
        <v>660</v>
      </c>
      <c r="B1330" s="41"/>
      <c r="C1330" s="41"/>
      <c r="D1330" s="41"/>
      <c r="E1330" s="387"/>
      <c r="F1330" s="83"/>
    </row>
    <row r="1331" spans="1:6" s="1020" customFormat="1" ht="12.75">
      <c r="A1331" s="320" t="s">
        <v>632</v>
      </c>
      <c r="B1331" s="83"/>
      <c r="C1331" s="83"/>
      <c r="D1331" s="83"/>
      <c r="E1331" s="387"/>
      <c r="F1331" s="83"/>
    </row>
    <row r="1332" spans="1:7" s="1040" customFormat="1" ht="12" customHeight="1">
      <c r="A1332" s="1014" t="s">
        <v>582</v>
      </c>
      <c r="B1332" s="83">
        <v>742962</v>
      </c>
      <c r="C1332" s="83">
        <v>667656</v>
      </c>
      <c r="D1332" s="83">
        <v>324804</v>
      </c>
      <c r="E1332" s="387">
        <v>43.71744449918031</v>
      </c>
      <c r="F1332" s="83">
        <v>44332</v>
      </c>
      <c r="G1332" s="1057"/>
    </row>
    <row r="1333" spans="1:7" s="1055" customFormat="1" ht="12.75">
      <c r="A1333" s="1015" t="s">
        <v>583</v>
      </c>
      <c r="B1333" s="83">
        <v>2260</v>
      </c>
      <c r="C1333" s="83">
        <v>2260</v>
      </c>
      <c r="D1333" s="83">
        <v>2260</v>
      </c>
      <c r="E1333" s="387">
        <v>100</v>
      </c>
      <c r="F1333" s="83">
        <v>0</v>
      </c>
      <c r="G1333" s="1054"/>
    </row>
    <row r="1334" spans="1:7" s="1055" customFormat="1" ht="12.75" hidden="1">
      <c r="A1334" s="1021" t="s">
        <v>1521</v>
      </c>
      <c r="B1334" s="404">
        <v>0</v>
      </c>
      <c r="C1334" s="404">
        <v>0</v>
      </c>
      <c r="D1334" s="404">
        <v>0</v>
      </c>
      <c r="E1334" s="1022">
        <v>0</v>
      </c>
      <c r="F1334" s="83">
        <v>0</v>
      </c>
      <c r="G1334" s="1054"/>
    </row>
    <row r="1335" spans="1:7" s="1040" customFormat="1" ht="12.75">
      <c r="A1335" s="1016" t="s">
        <v>1522</v>
      </c>
      <c r="B1335" s="83">
        <v>740702</v>
      </c>
      <c r="C1335" s="83">
        <v>665396</v>
      </c>
      <c r="D1335" s="83">
        <v>322544</v>
      </c>
      <c r="E1335" s="387">
        <v>43.54571744102216</v>
      </c>
      <c r="F1335" s="83">
        <v>44332</v>
      </c>
      <c r="G1335" s="1057"/>
    </row>
    <row r="1336" spans="1:7" s="1040" customFormat="1" ht="12.75">
      <c r="A1336" s="1023" t="s">
        <v>300</v>
      </c>
      <c r="B1336" s="83">
        <v>742962</v>
      </c>
      <c r="C1336" s="83">
        <v>667656</v>
      </c>
      <c r="D1336" s="83">
        <v>322562</v>
      </c>
      <c r="E1336" s="387">
        <v>43.41567940217669</v>
      </c>
      <c r="F1336" s="83">
        <v>44332</v>
      </c>
      <c r="G1336" s="1057"/>
    </row>
    <row r="1337" spans="1:7" s="1020" customFormat="1" ht="12.75">
      <c r="A1337" s="1016" t="s">
        <v>326</v>
      </c>
      <c r="B1337" s="83">
        <v>742962</v>
      </c>
      <c r="C1337" s="83">
        <v>667656</v>
      </c>
      <c r="D1337" s="83">
        <v>322562</v>
      </c>
      <c r="E1337" s="387">
        <v>43.41567940217669</v>
      </c>
      <c r="F1337" s="83">
        <v>44332</v>
      </c>
      <c r="G1337" s="1058"/>
    </row>
    <row r="1338" spans="1:7" s="1020" customFormat="1" ht="12.75">
      <c r="A1338" s="1024" t="s">
        <v>777</v>
      </c>
      <c r="B1338" s="83">
        <v>742944</v>
      </c>
      <c r="C1338" s="83">
        <v>665396</v>
      </c>
      <c r="D1338" s="83">
        <v>322544</v>
      </c>
      <c r="E1338" s="387">
        <v>43.414308480854544</v>
      </c>
      <c r="F1338" s="83">
        <v>44332</v>
      </c>
      <c r="G1338" s="1058"/>
    </row>
    <row r="1339" spans="1:6" s="1020" customFormat="1" ht="12.75">
      <c r="A1339" s="1024" t="s">
        <v>402</v>
      </c>
      <c r="B1339" s="83">
        <v>18</v>
      </c>
      <c r="C1339" s="83">
        <v>2260</v>
      </c>
      <c r="D1339" s="83">
        <v>18</v>
      </c>
      <c r="E1339" s="387">
        <v>100</v>
      </c>
      <c r="F1339" s="83">
        <v>0</v>
      </c>
    </row>
    <row r="1340" spans="1:6" s="1020" customFormat="1" ht="12.75">
      <c r="A1340" s="1018" t="s">
        <v>1041</v>
      </c>
      <c r="B1340" s="83">
        <v>18</v>
      </c>
      <c r="C1340" s="83">
        <v>2260</v>
      </c>
      <c r="D1340" s="83">
        <v>18</v>
      </c>
      <c r="E1340" s="387">
        <v>100</v>
      </c>
      <c r="F1340" s="83">
        <v>0</v>
      </c>
    </row>
    <row r="1341" spans="1:6" s="105" customFormat="1" ht="12" customHeight="1">
      <c r="A1341" s="320" t="s">
        <v>609</v>
      </c>
      <c r="B1341" s="83"/>
      <c r="C1341" s="83"/>
      <c r="D1341" s="83"/>
      <c r="E1341" s="387"/>
      <c r="F1341" s="83"/>
    </row>
    <row r="1342" spans="1:6" s="105" customFormat="1" ht="12" customHeight="1">
      <c r="A1342" s="1023" t="s">
        <v>582</v>
      </c>
      <c r="B1342" s="83">
        <v>3686299</v>
      </c>
      <c r="C1342" s="83">
        <v>1760533</v>
      </c>
      <c r="D1342" s="83">
        <v>1760533</v>
      </c>
      <c r="E1342" s="387">
        <v>47.758822602290266</v>
      </c>
      <c r="F1342" s="83">
        <v>296587</v>
      </c>
    </row>
    <row r="1343" spans="1:6" s="105" customFormat="1" ht="12" customHeight="1">
      <c r="A1343" s="1016" t="s">
        <v>583</v>
      </c>
      <c r="B1343" s="83">
        <v>3686299</v>
      </c>
      <c r="C1343" s="83">
        <v>1760533</v>
      </c>
      <c r="D1343" s="83">
        <v>1760533</v>
      </c>
      <c r="E1343" s="387">
        <v>47.758822602290266</v>
      </c>
      <c r="F1343" s="83">
        <v>296587</v>
      </c>
    </row>
    <row r="1344" spans="1:6" s="105" customFormat="1" ht="12" customHeight="1">
      <c r="A1344" s="1023" t="s">
        <v>300</v>
      </c>
      <c r="B1344" s="83">
        <v>3686299</v>
      </c>
      <c r="C1344" s="83">
        <v>1760533</v>
      </c>
      <c r="D1344" s="83">
        <v>483240</v>
      </c>
      <c r="E1344" s="387">
        <v>13.1090831210382</v>
      </c>
      <c r="F1344" s="83">
        <v>212888</v>
      </c>
    </row>
    <row r="1345" spans="1:6" s="105" customFormat="1" ht="12" customHeight="1">
      <c r="A1345" s="1016" t="s">
        <v>326</v>
      </c>
      <c r="B1345" s="83">
        <v>3069745</v>
      </c>
      <c r="C1345" s="83">
        <v>1517323</v>
      </c>
      <c r="D1345" s="83">
        <v>402757</v>
      </c>
      <c r="E1345" s="387">
        <v>13.120210310628408</v>
      </c>
      <c r="F1345" s="83">
        <v>132895</v>
      </c>
    </row>
    <row r="1346" spans="1:6" s="105" customFormat="1" ht="12" customHeight="1">
      <c r="A1346" s="1024" t="s">
        <v>777</v>
      </c>
      <c r="B1346" s="83">
        <v>364545</v>
      </c>
      <c r="C1346" s="83">
        <v>164523</v>
      </c>
      <c r="D1346" s="83">
        <v>80969</v>
      </c>
      <c r="E1346" s="387">
        <v>22.210975325405645</v>
      </c>
      <c r="F1346" s="83">
        <v>13483</v>
      </c>
    </row>
    <row r="1347" spans="1:6" s="105" customFormat="1" ht="12" customHeight="1">
      <c r="A1347" s="1024" t="s">
        <v>402</v>
      </c>
      <c r="B1347" s="83">
        <v>2705200</v>
      </c>
      <c r="C1347" s="83">
        <v>1352800</v>
      </c>
      <c r="D1347" s="83">
        <v>321788</v>
      </c>
      <c r="E1347" s="387">
        <v>11.895164867662281</v>
      </c>
      <c r="F1347" s="83">
        <v>119412</v>
      </c>
    </row>
    <row r="1348" spans="1:6" s="105" customFormat="1" ht="12" customHeight="1">
      <c r="A1348" s="1026" t="s">
        <v>615</v>
      </c>
      <c r="B1348" s="83">
        <v>2705200</v>
      </c>
      <c r="C1348" s="83">
        <v>1352800</v>
      </c>
      <c r="D1348" s="83">
        <v>321788</v>
      </c>
      <c r="E1348" s="387">
        <v>11.895164867662281</v>
      </c>
      <c r="F1348" s="83">
        <v>119412</v>
      </c>
    </row>
    <row r="1349" spans="1:6" s="105" customFormat="1" ht="12" customHeight="1">
      <c r="A1349" s="1016" t="s">
        <v>311</v>
      </c>
      <c r="B1349" s="83">
        <v>616554</v>
      </c>
      <c r="C1349" s="83">
        <v>243210</v>
      </c>
      <c r="D1349" s="83">
        <v>80483</v>
      </c>
      <c r="E1349" s="387">
        <v>13.053682240322825</v>
      </c>
      <c r="F1349" s="83">
        <v>79993</v>
      </c>
    </row>
    <row r="1350" spans="1:6" s="105" customFormat="1" ht="12" customHeight="1">
      <c r="A1350" s="1026" t="s">
        <v>1017</v>
      </c>
      <c r="B1350" s="83">
        <v>616554</v>
      </c>
      <c r="C1350" s="83">
        <v>243210</v>
      </c>
      <c r="D1350" s="83">
        <v>80483</v>
      </c>
      <c r="E1350" s="387">
        <v>13.053682240322825</v>
      </c>
      <c r="F1350" s="83">
        <v>79993</v>
      </c>
    </row>
    <row r="1351" spans="1:6" s="105" customFormat="1" ht="12" customHeight="1">
      <c r="A1351" s="245" t="s">
        <v>612</v>
      </c>
      <c r="B1351" s="83"/>
      <c r="C1351" s="83"/>
      <c r="D1351" s="83"/>
      <c r="E1351" s="387"/>
      <c r="F1351" s="83"/>
    </row>
    <row r="1352" spans="1:6" s="105" customFormat="1" ht="12" customHeight="1">
      <c r="A1352" s="1023" t="s">
        <v>582</v>
      </c>
      <c r="B1352" s="83">
        <v>169650</v>
      </c>
      <c r="C1352" s="83">
        <v>102357</v>
      </c>
      <c r="D1352" s="83">
        <v>102357</v>
      </c>
      <c r="E1352" s="387">
        <v>60.334217506631305</v>
      </c>
      <c r="F1352" s="83">
        <v>13076</v>
      </c>
    </row>
    <row r="1353" spans="1:6" s="105" customFormat="1" ht="12" customHeight="1">
      <c r="A1353" s="1016" t="s">
        <v>583</v>
      </c>
      <c r="B1353" s="83">
        <v>169650</v>
      </c>
      <c r="C1353" s="83">
        <v>102357</v>
      </c>
      <c r="D1353" s="83">
        <v>102357</v>
      </c>
      <c r="E1353" s="387">
        <v>60.334217506631305</v>
      </c>
      <c r="F1353" s="83">
        <v>13076</v>
      </c>
    </row>
    <row r="1354" spans="1:6" s="105" customFormat="1" ht="12" customHeight="1">
      <c r="A1354" s="1023" t="s">
        <v>300</v>
      </c>
      <c r="B1354" s="83">
        <v>169650</v>
      </c>
      <c r="C1354" s="83">
        <v>102357</v>
      </c>
      <c r="D1354" s="83">
        <v>43366</v>
      </c>
      <c r="E1354" s="387">
        <v>25.562039493073975</v>
      </c>
      <c r="F1354" s="83">
        <v>26650</v>
      </c>
    </row>
    <row r="1355" spans="1:6" s="105" customFormat="1" ht="12" customHeight="1">
      <c r="A1355" s="1016" t="s">
        <v>326</v>
      </c>
      <c r="B1355" s="83">
        <v>169650</v>
      </c>
      <c r="C1355" s="83">
        <v>102357</v>
      </c>
      <c r="D1355" s="83">
        <v>43366</v>
      </c>
      <c r="E1355" s="387">
        <v>25.562039493073975</v>
      </c>
      <c r="F1355" s="83">
        <v>26650</v>
      </c>
    </row>
    <row r="1356" spans="1:6" s="105" customFormat="1" ht="12" customHeight="1">
      <c r="A1356" s="1024" t="s">
        <v>402</v>
      </c>
      <c r="B1356" s="83">
        <v>169650</v>
      </c>
      <c r="C1356" s="83">
        <v>102357</v>
      </c>
      <c r="D1356" s="83">
        <v>43366</v>
      </c>
      <c r="E1356" s="387">
        <v>25.562039493073975</v>
      </c>
      <c r="F1356" s="83">
        <v>26650</v>
      </c>
    </row>
    <row r="1357" spans="1:6" s="105" customFormat="1" ht="12" customHeight="1">
      <c r="A1357" s="1026" t="s">
        <v>1041</v>
      </c>
      <c r="B1357" s="83">
        <v>169650</v>
      </c>
      <c r="C1357" s="83">
        <v>102357</v>
      </c>
      <c r="D1357" s="83">
        <v>43366</v>
      </c>
      <c r="E1357" s="387">
        <v>25.562039493073975</v>
      </c>
      <c r="F1357" s="83">
        <v>26650</v>
      </c>
    </row>
    <row r="1358" spans="1:6" s="105" customFormat="1" ht="12" customHeight="1">
      <c r="A1358" s="245" t="s">
        <v>619</v>
      </c>
      <c r="B1358" s="83"/>
      <c r="C1358" s="83"/>
      <c r="D1358" s="83"/>
      <c r="E1358" s="387"/>
      <c r="F1358" s="83"/>
    </row>
    <row r="1359" spans="1:6" s="105" customFormat="1" ht="12" customHeight="1">
      <c r="A1359" s="1014" t="s">
        <v>582</v>
      </c>
      <c r="B1359" s="83">
        <v>1358485</v>
      </c>
      <c r="C1359" s="83">
        <v>673868</v>
      </c>
      <c r="D1359" s="83">
        <v>581647</v>
      </c>
      <c r="E1359" s="387">
        <v>42.81585737052673</v>
      </c>
      <c r="F1359" s="83">
        <v>146730</v>
      </c>
    </row>
    <row r="1360" spans="1:6" s="105" customFormat="1" ht="12" customHeight="1">
      <c r="A1360" s="1016" t="s">
        <v>583</v>
      </c>
      <c r="B1360" s="83">
        <v>1174083</v>
      </c>
      <c r="C1360" s="83">
        <v>581647</v>
      </c>
      <c r="D1360" s="83">
        <v>581647</v>
      </c>
      <c r="E1360" s="387">
        <v>49.54053503883456</v>
      </c>
      <c r="F1360" s="83">
        <v>146730</v>
      </c>
    </row>
    <row r="1361" spans="1:6" s="105" customFormat="1" ht="12" customHeight="1">
      <c r="A1361" s="1016" t="s">
        <v>1522</v>
      </c>
      <c r="B1361" s="83">
        <v>184402</v>
      </c>
      <c r="C1361" s="83">
        <v>92221</v>
      </c>
      <c r="D1361" s="83">
        <v>0</v>
      </c>
      <c r="E1361" s="387">
        <v>0</v>
      </c>
      <c r="F1361" s="83">
        <v>0</v>
      </c>
    </row>
    <row r="1362" spans="1:6" s="105" customFormat="1" ht="12" customHeight="1">
      <c r="A1362" s="1014" t="s">
        <v>300</v>
      </c>
      <c r="B1362" s="83">
        <v>1358485</v>
      </c>
      <c r="C1362" s="83">
        <v>673868</v>
      </c>
      <c r="D1362" s="83">
        <v>198685</v>
      </c>
      <c r="E1362" s="387">
        <v>14.625483534967263</v>
      </c>
      <c r="F1362" s="83">
        <v>89233</v>
      </c>
    </row>
    <row r="1363" spans="1:6" s="105" customFormat="1" ht="12" customHeight="1">
      <c r="A1363" s="1016" t="s">
        <v>326</v>
      </c>
      <c r="B1363" s="83">
        <v>1290040</v>
      </c>
      <c r="C1363" s="83">
        <v>628843</v>
      </c>
      <c r="D1363" s="83">
        <v>191398</v>
      </c>
      <c r="E1363" s="387">
        <v>14.836594214132894</v>
      </c>
      <c r="F1363" s="83">
        <v>82296</v>
      </c>
    </row>
    <row r="1364" spans="1:6" s="105" customFormat="1" ht="12" customHeight="1">
      <c r="A1364" s="1024" t="s">
        <v>777</v>
      </c>
      <c r="B1364" s="83">
        <v>255249</v>
      </c>
      <c r="C1364" s="83">
        <v>97856</v>
      </c>
      <c r="D1364" s="83">
        <v>27796</v>
      </c>
      <c r="E1364" s="387">
        <v>10.88975862784967</v>
      </c>
      <c r="F1364" s="83">
        <v>6952</v>
      </c>
    </row>
    <row r="1365" spans="1:6" s="105" customFormat="1" ht="12" customHeight="1">
      <c r="A1365" s="1024" t="s">
        <v>402</v>
      </c>
      <c r="B1365" s="83">
        <v>1034791</v>
      </c>
      <c r="C1365" s="83">
        <v>530987</v>
      </c>
      <c r="D1365" s="83">
        <v>163602</v>
      </c>
      <c r="E1365" s="1028">
        <v>15.810149102572405</v>
      </c>
      <c r="F1365" s="83">
        <v>75344</v>
      </c>
    </row>
    <row r="1366" spans="1:6" s="105" customFormat="1" ht="11.25" customHeight="1">
      <c r="A1366" s="1026" t="s">
        <v>615</v>
      </c>
      <c r="B1366" s="83">
        <v>721857</v>
      </c>
      <c r="C1366" s="83">
        <v>310234</v>
      </c>
      <c r="D1366" s="83">
        <v>142518</v>
      </c>
      <c r="E1366" s="1028">
        <v>19.743245545862962</v>
      </c>
      <c r="F1366" s="83">
        <v>75344</v>
      </c>
    </row>
    <row r="1367" spans="1:6" s="105" customFormat="1" ht="12" customHeight="1">
      <c r="A1367" s="1026" t="s">
        <v>620</v>
      </c>
      <c r="B1367" s="83">
        <v>128532</v>
      </c>
      <c r="C1367" s="83">
        <v>128532</v>
      </c>
      <c r="D1367" s="83">
        <v>21084</v>
      </c>
      <c r="E1367" s="1028">
        <v>16.403697133787695</v>
      </c>
      <c r="F1367" s="83">
        <v>0</v>
      </c>
    </row>
    <row r="1368" spans="1:6" s="105" customFormat="1" ht="12" customHeight="1">
      <c r="A1368" s="1026" t="s">
        <v>1053</v>
      </c>
      <c r="B1368" s="83">
        <v>184402</v>
      </c>
      <c r="C1368" s="83">
        <v>92221</v>
      </c>
      <c r="D1368" s="83">
        <v>0</v>
      </c>
      <c r="E1368" s="1028">
        <v>0</v>
      </c>
      <c r="F1368" s="83">
        <v>0</v>
      </c>
    </row>
    <row r="1369" spans="1:6" s="105" customFormat="1" ht="12" customHeight="1">
      <c r="A1369" s="1016" t="s">
        <v>311</v>
      </c>
      <c r="B1369" s="83">
        <v>68445</v>
      </c>
      <c r="C1369" s="83">
        <v>45025</v>
      </c>
      <c r="D1369" s="83">
        <v>7287</v>
      </c>
      <c r="E1369" s="1028">
        <v>10.64650449265834</v>
      </c>
      <c r="F1369" s="83">
        <v>6937</v>
      </c>
    </row>
    <row r="1370" spans="1:6" s="105" customFormat="1" ht="12" customHeight="1">
      <c r="A1370" s="1026" t="s">
        <v>1017</v>
      </c>
      <c r="B1370" s="83">
        <v>68445</v>
      </c>
      <c r="C1370" s="83">
        <v>45025</v>
      </c>
      <c r="D1370" s="83">
        <v>7287</v>
      </c>
      <c r="E1370" s="1028">
        <v>10.64650449265834</v>
      </c>
      <c r="F1370" s="83">
        <v>6937</v>
      </c>
    </row>
    <row r="1371" spans="1:6" s="105" customFormat="1" ht="12" customHeight="1">
      <c r="A1371" s="245" t="s">
        <v>627</v>
      </c>
      <c r="B1371" s="83"/>
      <c r="C1371" s="83"/>
      <c r="D1371" s="83"/>
      <c r="E1371" s="1028"/>
      <c r="F1371" s="83"/>
    </row>
    <row r="1372" spans="1:6" s="105" customFormat="1" ht="12" customHeight="1">
      <c r="A1372" s="1014" t="s">
        <v>582</v>
      </c>
      <c r="B1372" s="83">
        <v>597007</v>
      </c>
      <c r="C1372" s="83">
        <v>332000</v>
      </c>
      <c r="D1372" s="83">
        <v>332000</v>
      </c>
      <c r="E1372" s="1028">
        <v>55.61073823255004</v>
      </c>
      <c r="F1372" s="83">
        <v>50000</v>
      </c>
    </row>
    <row r="1373" spans="1:6" s="105" customFormat="1" ht="12" customHeight="1">
      <c r="A1373" s="1015" t="s">
        <v>583</v>
      </c>
      <c r="B1373" s="83">
        <v>597007</v>
      </c>
      <c r="C1373" s="83">
        <v>332000</v>
      </c>
      <c r="D1373" s="83">
        <v>332000</v>
      </c>
      <c r="E1373" s="1028">
        <v>55.61073823255004</v>
      </c>
      <c r="F1373" s="83">
        <v>50000</v>
      </c>
    </row>
    <row r="1374" spans="1:6" s="105" customFormat="1" ht="12" customHeight="1" hidden="1">
      <c r="A1374" s="1021" t="s">
        <v>1521</v>
      </c>
      <c r="B1374" s="404">
        <v>0</v>
      </c>
      <c r="C1374" s="404">
        <v>0</v>
      </c>
      <c r="D1374" s="404">
        <v>0</v>
      </c>
      <c r="E1374" s="1022">
        <v>0</v>
      </c>
      <c r="F1374" s="83">
        <v>0</v>
      </c>
    </row>
    <row r="1375" spans="1:6" s="105" customFormat="1" ht="12" customHeight="1">
      <c r="A1375" s="1014" t="s">
        <v>300</v>
      </c>
      <c r="B1375" s="83">
        <v>597007</v>
      </c>
      <c r="C1375" s="83">
        <v>332000</v>
      </c>
      <c r="D1375" s="83">
        <v>290995</v>
      </c>
      <c r="E1375" s="1028">
        <v>48.74230955415933</v>
      </c>
      <c r="F1375" s="83">
        <v>37814</v>
      </c>
    </row>
    <row r="1376" spans="1:6" s="105" customFormat="1" ht="12" customHeight="1">
      <c r="A1376" s="1016" t="s">
        <v>326</v>
      </c>
      <c r="B1376" s="83">
        <v>597007</v>
      </c>
      <c r="C1376" s="83">
        <v>332000</v>
      </c>
      <c r="D1376" s="83">
        <v>290995</v>
      </c>
      <c r="E1376" s="1028">
        <v>48.74230955415933</v>
      </c>
      <c r="F1376" s="83">
        <v>37814</v>
      </c>
    </row>
    <row r="1377" spans="1:6" s="105" customFormat="1" ht="12" customHeight="1">
      <c r="A1377" s="1017" t="s">
        <v>402</v>
      </c>
      <c r="B1377" s="83">
        <v>597007</v>
      </c>
      <c r="C1377" s="83">
        <v>332000</v>
      </c>
      <c r="D1377" s="83">
        <v>290995</v>
      </c>
      <c r="E1377" s="1028">
        <v>48.74230955415933</v>
      </c>
      <c r="F1377" s="83">
        <v>37814</v>
      </c>
    </row>
    <row r="1378" spans="1:6" s="105" customFormat="1" ht="12" customHeight="1">
      <c r="A1378" s="1018" t="s">
        <v>615</v>
      </c>
      <c r="B1378" s="83">
        <v>590000</v>
      </c>
      <c r="C1378" s="83">
        <v>332000</v>
      </c>
      <c r="D1378" s="83">
        <v>290995</v>
      </c>
      <c r="E1378" s="1028">
        <v>49.32118644067797</v>
      </c>
      <c r="F1378" s="83">
        <v>37814</v>
      </c>
    </row>
    <row r="1379" spans="1:6" s="105" customFormat="1" ht="12" customHeight="1">
      <c r="A1379" s="1018" t="s">
        <v>620</v>
      </c>
      <c r="B1379" s="83">
        <v>7007</v>
      </c>
      <c r="C1379" s="83">
        <v>0</v>
      </c>
      <c r="D1379" s="83">
        <v>0</v>
      </c>
      <c r="E1379" s="1028">
        <v>0</v>
      </c>
      <c r="F1379" s="83">
        <v>0</v>
      </c>
    </row>
    <row r="1380" spans="1:6" s="105" customFormat="1" ht="12" customHeight="1">
      <c r="A1380" s="245" t="s">
        <v>629</v>
      </c>
      <c r="B1380" s="83"/>
      <c r="C1380" s="83"/>
      <c r="D1380" s="83"/>
      <c r="E1380" s="1028"/>
      <c r="F1380" s="83"/>
    </row>
    <row r="1381" spans="1:6" s="106" customFormat="1" ht="12" customHeight="1">
      <c r="A1381" s="1014" t="s">
        <v>582</v>
      </c>
      <c r="B1381" s="186">
        <v>525000</v>
      </c>
      <c r="C1381" s="186">
        <v>525000</v>
      </c>
      <c r="D1381" s="186">
        <v>0</v>
      </c>
      <c r="E1381" s="1028">
        <v>0</v>
      </c>
      <c r="F1381" s="83">
        <v>0</v>
      </c>
    </row>
    <row r="1382" spans="1:6" s="106" customFormat="1" ht="12" customHeight="1">
      <c r="A1382" s="392" t="s">
        <v>1522</v>
      </c>
      <c r="B1382" s="186">
        <v>525000</v>
      </c>
      <c r="C1382" s="186">
        <v>525000</v>
      </c>
      <c r="D1382" s="186">
        <v>0</v>
      </c>
      <c r="E1382" s="1028">
        <v>0</v>
      </c>
      <c r="F1382" s="83">
        <v>0</v>
      </c>
    </row>
    <row r="1383" spans="1:6" s="106" customFormat="1" ht="12" customHeight="1">
      <c r="A1383" s="1014" t="s">
        <v>300</v>
      </c>
      <c r="B1383" s="186">
        <v>525000</v>
      </c>
      <c r="C1383" s="186">
        <v>525000</v>
      </c>
      <c r="D1383" s="186">
        <v>0</v>
      </c>
      <c r="E1383" s="1028">
        <v>0</v>
      </c>
      <c r="F1383" s="83">
        <v>0</v>
      </c>
    </row>
    <row r="1384" spans="1:6" s="106" customFormat="1" ht="12" customHeight="1">
      <c r="A1384" s="1015" t="s">
        <v>326</v>
      </c>
      <c r="B1384" s="186">
        <v>525000</v>
      </c>
      <c r="C1384" s="186">
        <v>525000</v>
      </c>
      <c r="D1384" s="186">
        <v>0</v>
      </c>
      <c r="E1384" s="1028">
        <v>0</v>
      </c>
      <c r="F1384" s="83">
        <v>0</v>
      </c>
    </row>
    <row r="1385" spans="1:6" s="106" customFormat="1" ht="12" customHeight="1">
      <c r="A1385" s="1017" t="s">
        <v>402</v>
      </c>
      <c r="B1385" s="186">
        <v>525000</v>
      </c>
      <c r="C1385" s="186">
        <v>525000</v>
      </c>
      <c r="D1385" s="186">
        <v>0</v>
      </c>
      <c r="E1385" s="1028">
        <v>0</v>
      </c>
      <c r="F1385" s="83">
        <v>0</v>
      </c>
    </row>
    <row r="1386" spans="1:6" s="106" customFormat="1" ht="12" customHeight="1">
      <c r="A1386" s="1018" t="s">
        <v>1053</v>
      </c>
      <c r="B1386" s="186">
        <v>525000</v>
      </c>
      <c r="C1386" s="186">
        <v>525000</v>
      </c>
      <c r="D1386" s="186">
        <v>0</v>
      </c>
      <c r="E1386" s="1028">
        <v>0</v>
      </c>
      <c r="F1386" s="83">
        <v>0</v>
      </c>
    </row>
    <row r="1387" spans="1:6" ht="12.75">
      <c r="A1387" s="248" t="s">
        <v>661</v>
      </c>
      <c r="B1387" s="41"/>
      <c r="C1387" s="41"/>
      <c r="D1387" s="41"/>
      <c r="E1387" s="1028"/>
      <c r="F1387" s="83"/>
    </row>
    <row r="1388" spans="1:6" s="1020" customFormat="1" ht="25.5">
      <c r="A1388" s="318" t="s">
        <v>634</v>
      </c>
      <c r="B1388" s="41"/>
      <c r="C1388" s="41"/>
      <c r="D1388" s="41"/>
      <c r="E1388" s="1028"/>
      <c r="F1388" s="83"/>
    </row>
    <row r="1389" spans="1:7" s="1055" customFormat="1" ht="12.75">
      <c r="A1389" s="1014" t="s">
        <v>582</v>
      </c>
      <c r="B1389" s="83">
        <v>8173074</v>
      </c>
      <c r="C1389" s="83">
        <v>8094074</v>
      </c>
      <c r="D1389" s="83">
        <v>8094074</v>
      </c>
      <c r="E1389" s="1028">
        <v>99.03341141900832</v>
      </c>
      <c r="F1389" s="83">
        <v>193465</v>
      </c>
      <c r="G1389" s="1054"/>
    </row>
    <row r="1390" spans="1:7" s="1055" customFormat="1" ht="12.75">
      <c r="A1390" s="1015" t="s">
        <v>583</v>
      </c>
      <c r="B1390" s="83">
        <v>8173074</v>
      </c>
      <c r="C1390" s="83">
        <v>8094074</v>
      </c>
      <c r="D1390" s="83">
        <v>8094074</v>
      </c>
      <c r="E1390" s="1028">
        <v>99.03341141900832</v>
      </c>
      <c r="F1390" s="83">
        <v>193465</v>
      </c>
      <c r="G1390" s="1054"/>
    </row>
    <row r="1391" spans="1:7" s="1055" customFormat="1" ht="12.75">
      <c r="A1391" s="1014" t="s">
        <v>300</v>
      </c>
      <c r="B1391" s="83">
        <v>8173074</v>
      </c>
      <c r="C1391" s="83">
        <v>8094074</v>
      </c>
      <c r="D1391" s="83">
        <v>8073074</v>
      </c>
      <c r="E1391" s="1028">
        <v>98.77647015064345</v>
      </c>
      <c r="F1391" s="83">
        <v>304151</v>
      </c>
      <c r="G1391" s="1054"/>
    </row>
    <row r="1392" spans="1:6" ht="12.75">
      <c r="A1392" s="1015" t="s">
        <v>311</v>
      </c>
      <c r="B1392" s="83">
        <v>8173074</v>
      </c>
      <c r="C1392" s="83">
        <v>8094074</v>
      </c>
      <c r="D1392" s="83">
        <v>8073074</v>
      </c>
      <c r="E1392" s="1028">
        <v>98.77647015064345</v>
      </c>
      <c r="F1392" s="83">
        <v>304151</v>
      </c>
    </row>
    <row r="1393" spans="1:6" ht="12.75">
      <c r="A1393" s="1017" t="s">
        <v>1021</v>
      </c>
      <c r="B1393" s="83">
        <v>8173074</v>
      </c>
      <c r="C1393" s="83">
        <v>8094074</v>
      </c>
      <c r="D1393" s="83">
        <v>8073074</v>
      </c>
      <c r="E1393" s="1028">
        <v>98.77647015064345</v>
      </c>
      <c r="F1393" s="83">
        <v>304151</v>
      </c>
    </row>
    <row r="1394" spans="1:6" ht="10.5" customHeight="1">
      <c r="A1394" s="228"/>
      <c r="B1394" s="83"/>
      <c r="C1394" s="83"/>
      <c r="D1394" s="83"/>
      <c r="E1394" s="1028"/>
      <c r="F1394" s="83"/>
    </row>
    <row r="1395" spans="1:6" ht="12.75">
      <c r="A1395" s="245" t="s">
        <v>662</v>
      </c>
      <c r="B1395" s="83"/>
      <c r="C1395" s="83"/>
      <c r="D1395" s="83"/>
      <c r="E1395" s="1028"/>
      <c r="F1395" s="83"/>
    </row>
    <row r="1396" spans="1:6" ht="12.75">
      <c r="A1396" s="245" t="s">
        <v>663</v>
      </c>
      <c r="B1396" s="214">
        <v>20600571</v>
      </c>
      <c r="C1396" s="214">
        <v>3777109</v>
      </c>
      <c r="D1396" s="214">
        <v>3751934</v>
      </c>
      <c r="E1396" s="385">
        <v>18.21276701505021</v>
      </c>
      <c r="F1396" s="214">
        <v>470322</v>
      </c>
    </row>
    <row r="1397" spans="1:6" ht="12.75" hidden="1">
      <c r="A1397" s="958" t="s">
        <v>664</v>
      </c>
      <c r="B1397" s="985">
        <v>0</v>
      </c>
      <c r="C1397" s="985">
        <v>0</v>
      </c>
      <c r="D1397" s="985">
        <v>0</v>
      </c>
      <c r="E1397" s="385" t="e">
        <v>#DIV/0!</v>
      </c>
      <c r="F1397" s="985">
        <v>0</v>
      </c>
    </row>
    <row r="1398" spans="1:6" ht="12.75">
      <c r="A1398" s="245" t="s">
        <v>665</v>
      </c>
      <c r="B1398" s="214">
        <v>20600571</v>
      </c>
      <c r="C1398" s="214">
        <v>3777109</v>
      </c>
      <c r="D1398" s="214">
        <v>3751934</v>
      </c>
      <c r="E1398" s="385">
        <v>18.21276701505021</v>
      </c>
      <c r="F1398" s="214">
        <v>470322</v>
      </c>
    </row>
    <row r="1399" spans="1:6" ht="12.75">
      <c r="A1399" s="964" t="s">
        <v>300</v>
      </c>
      <c r="B1399" s="214">
        <v>20600571</v>
      </c>
      <c r="C1399" s="214">
        <v>3777109</v>
      </c>
      <c r="D1399" s="214">
        <v>3735505</v>
      </c>
      <c r="E1399" s="385">
        <v>18.13301679841787</v>
      </c>
      <c r="F1399" s="214">
        <v>521547</v>
      </c>
    </row>
    <row r="1400" spans="1:6" ht="12.75">
      <c r="A1400" s="961" t="s">
        <v>326</v>
      </c>
      <c r="B1400" s="214">
        <v>17772072</v>
      </c>
      <c r="C1400" s="214">
        <v>2401934</v>
      </c>
      <c r="D1400" s="214">
        <v>2400230</v>
      </c>
      <c r="E1400" s="385">
        <v>13.50562838142902</v>
      </c>
      <c r="F1400" s="214">
        <v>419294</v>
      </c>
    </row>
    <row r="1401" spans="1:6" ht="12.75">
      <c r="A1401" s="962" t="s">
        <v>777</v>
      </c>
      <c r="B1401" s="214">
        <v>14251035</v>
      </c>
      <c r="C1401" s="214">
        <v>0</v>
      </c>
      <c r="D1401" s="214">
        <v>0</v>
      </c>
      <c r="E1401" s="385">
        <v>0</v>
      </c>
      <c r="F1401" s="214">
        <v>-2052</v>
      </c>
    </row>
    <row r="1402" spans="1:6" ht="12.75">
      <c r="A1402" s="962" t="s">
        <v>304</v>
      </c>
      <c r="B1402" s="214">
        <v>1057171</v>
      </c>
      <c r="C1402" s="214">
        <v>0</v>
      </c>
      <c r="D1402" s="214">
        <v>0</v>
      </c>
      <c r="E1402" s="385">
        <v>0</v>
      </c>
      <c r="F1402" s="214">
        <v>0</v>
      </c>
    </row>
    <row r="1403" spans="1:6" ht="12.75">
      <c r="A1403" s="962" t="s">
        <v>402</v>
      </c>
      <c r="B1403" s="214">
        <v>2463866</v>
      </c>
      <c r="C1403" s="214">
        <v>2401934</v>
      </c>
      <c r="D1403" s="214">
        <v>2400230</v>
      </c>
      <c r="E1403" s="385">
        <v>97.41722967076943</v>
      </c>
      <c r="F1403" s="214">
        <v>421346</v>
      </c>
    </row>
    <row r="1404" spans="1:6" ht="12.75">
      <c r="A1404" s="963" t="s">
        <v>1041</v>
      </c>
      <c r="B1404" s="214">
        <v>2463866</v>
      </c>
      <c r="C1404" s="214">
        <v>2401934</v>
      </c>
      <c r="D1404" s="214">
        <v>2400230</v>
      </c>
      <c r="E1404" s="385">
        <v>97.41722967076943</v>
      </c>
      <c r="F1404" s="214">
        <v>421346</v>
      </c>
    </row>
    <row r="1405" spans="1:6" ht="12.75" hidden="1">
      <c r="A1405" s="965" t="s">
        <v>1043</v>
      </c>
      <c r="B1405" s="985">
        <v>0</v>
      </c>
      <c r="C1405" s="985">
        <v>0</v>
      </c>
      <c r="D1405" s="985">
        <v>0</v>
      </c>
      <c r="E1405" s="385" t="e">
        <v>#DIV/0!</v>
      </c>
      <c r="F1405" s="985">
        <v>0</v>
      </c>
    </row>
    <row r="1406" spans="1:6" ht="12.75">
      <c r="A1406" s="957" t="s">
        <v>311</v>
      </c>
      <c r="B1406" s="214">
        <v>2828499</v>
      </c>
      <c r="C1406" s="214">
        <v>1375175</v>
      </c>
      <c r="D1406" s="214">
        <v>1335275</v>
      </c>
      <c r="E1406" s="385">
        <v>47.207900727559036</v>
      </c>
      <c r="F1406" s="214">
        <v>102253</v>
      </c>
    </row>
    <row r="1407" spans="1:6" ht="12.75">
      <c r="A1407" s="962" t="s">
        <v>1021</v>
      </c>
      <c r="B1407" s="214">
        <v>2828499</v>
      </c>
      <c r="C1407" s="214">
        <v>1375175</v>
      </c>
      <c r="D1407" s="214">
        <v>1335275</v>
      </c>
      <c r="E1407" s="385">
        <v>47.207900727559036</v>
      </c>
      <c r="F1407" s="214">
        <v>102253</v>
      </c>
    </row>
    <row r="1408" spans="1:6" s="1020" customFormat="1" ht="12.75">
      <c r="A1408" s="320" t="s">
        <v>612</v>
      </c>
      <c r="B1408" s="83"/>
      <c r="C1408" s="83"/>
      <c r="D1408" s="83"/>
      <c r="E1408" s="385"/>
      <c r="F1408" s="214"/>
    </row>
    <row r="1409" spans="1:7" s="1040" customFormat="1" ht="12.75">
      <c r="A1409" s="245" t="s">
        <v>663</v>
      </c>
      <c r="B1409" s="41">
        <v>2463866</v>
      </c>
      <c r="C1409" s="41">
        <v>2401934</v>
      </c>
      <c r="D1409" s="214">
        <v>2401934</v>
      </c>
      <c r="E1409" s="385">
        <v>97.48638927604017</v>
      </c>
      <c r="F1409" s="214">
        <v>370322</v>
      </c>
      <c r="G1409" s="1057"/>
    </row>
    <row r="1410" spans="1:7" s="1040" customFormat="1" ht="12.75" hidden="1">
      <c r="A1410" s="958" t="s">
        <v>664</v>
      </c>
      <c r="B1410" s="985">
        <v>0</v>
      </c>
      <c r="C1410" s="985">
        <v>0</v>
      </c>
      <c r="D1410" s="985">
        <v>0</v>
      </c>
      <c r="E1410" s="385" t="e">
        <v>#DIV/0!</v>
      </c>
      <c r="F1410" s="985">
        <v>0</v>
      </c>
      <c r="G1410" s="1057"/>
    </row>
    <row r="1411" spans="1:7" s="1040" customFormat="1" ht="12.75">
      <c r="A1411" s="245" t="s">
        <v>665</v>
      </c>
      <c r="B1411" s="41">
        <v>2463866</v>
      </c>
      <c r="C1411" s="41">
        <v>2401934</v>
      </c>
      <c r="D1411" s="214">
        <v>2401934</v>
      </c>
      <c r="E1411" s="385">
        <v>97.48638927604017</v>
      </c>
      <c r="F1411" s="214">
        <v>370322</v>
      </c>
      <c r="G1411" s="1057"/>
    </row>
    <row r="1412" spans="1:7" s="1040" customFormat="1" ht="12.75">
      <c r="A1412" s="964" t="s">
        <v>300</v>
      </c>
      <c r="B1412" s="41">
        <v>2463866</v>
      </c>
      <c r="C1412" s="41">
        <v>2401934</v>
      </c>
      <c r="D1412" s="214">
        <v>2400230</v>
      </c>
      <c r="E1412" s="385">
        <v>97.41722967076943</v>
      </c>
      <c r="F1412" s="214">
        <v>419294</v>
      </c>
      <c r="G1412" s="1057"/>
    </row>
    <row r="1413" spans="1:7" s="1020" customFormat="1" ht="12.75">
      <c r="A1413" s="961" t="s">
        <v>326</v>
      </c>
      <c r="B1413" s="41">
        <v>2463866</v>
      </c>
      <c r="C1413" s="41">
        <v>2401934</v>
      </c>
      <c r="D1413" s="214">
        <v>2400230</v>
      </c>
      <c r="E1413" s="385">
        <v>97.41722967076943</v>
      </c>
      <c r="F1413" s="214">
        <v>419294</v>
      </c>
      <c r="G1413" s="1058"/>
    </row>
    <row r="1414" spans="1:6" s="1020" customFormat="1" ht="12.75" hidden="1">
      <c r="A1414" s="958" t="s">
        <v>777</v>
      </c>
      <c r="B1414" s="985">
        <v>0</v>
      </c>
      <c r="C1414" s="985">
        <v>0</v>
      </c>
      <c r="D1414" s="985">
        <v>0</v>
      </c>
      <c r="E1414" s="385" t="e">
        <v>#DIV/0!</v>
      </c>
      <c r="F1414" s="985">
        <v>-2052</v>
      </c>
    </row>
    <row r="1415" spans="1:6" s="1020" customFormat="1" ht="12.75">
      <c r="A1415" s="962" t="s">
        <v>402</v>
      </c>
      <c r="B1415" s="41">
        <v>2463866</v>
      </c>
      <c r="C1415" s="41">
        <v>2401934</v>
      </c>
      <c r="D1415" s="41">
        <v>2400230</v>
      </c>
      <c r="E1415" s="385">
        <v>97.41722967076943</v>
      </c>
      <c r="F1415" s="41">
        <v>421346</v>
      </c>
    </row>
    <row r="1416" spans="1:6" s="1020" customFormat="1" ht="12.75">
      <c r="A1416" s="963" t="s">
        <v>1041</v>
      </c>
      <c r="B1416" s="41">
        <v>2463866</v>
      </c>
      <c r="C1416" s="41">
        <v>2401934</v>
      </c>
      <c r="D1416" s="41">
        <v>2400230</v>
      </c>
      <c r="E1416" s="385">
        <v>97.41722967076943</v>
      </c>
      <c r="F1416" s="41">
        <v>421346</v>
      </c>
    </row>
    <row r="1417" spans="1:6" s="1020" customFormat="1" ht="12.75" hidden="1">
      <c r="A1417" s="965" t="s">
        <v>1043</v>
      </c>
      <c r="B1417" s="985">
        <v>0</v>
      </c>
      <c r="C1417" s="985">
        <v>0</v>
      </c>
      <c r="D1417" s="985">
        <v>0</v>
      </c>
      <c r="E1417" s="385" t="e">
        <v>#DIV/0!</v>
      </c>
      <c r="F1417" s="214">
        <v>0</v>
      </c>
    </row>
    <row r="1418" spans="1:6" s="105" customFormat="1" ht="25.5">
      <c r="A1418" s="318" t="s">
        <v>634</v>
      </c>
      <c r="B1418" s="83"/>
      <c r="C1418" s="83"/>
      <c r="D1418" s="83"/>
      <c r="E1418" s="385"/>
      <c r="F1418" s="214"/>
    </row>
    <row r="1419" spans="1:6" s="105" customFormat="1" ht="12" customHeight="1">
      <c r="A1419" s="320" t="s">
        <v>663</v>
      </c>
      <c r="B1419" s="214">
        <v>2828499</v>
      </c>
      <c r="C1419" s="214">
        <v>1375175</v>
      </c>
      <c r="D1419" s="214">
        <v>1350000</v>
      </c>
      <c r="E1419" s="385">
        <v>47.7284948660049</v>
      </c>
      <c r="F1419" s="214">
        <v>100000</v>
      </c>
    </row>
    <row r="1420" spans="1:6" s="105" customFormat="1" ht="12" customHeight="1">
      <c r="A1420" s="320" t="s">
        <v>665</v>
      </c>
      <c r="B1420" s="214">
        <v>2828499</v>
      </c>
      <c r="C1420" s="214">
        <v>1375175</v>
      </c>
      <c r="D1420" s="214">
        <v>1350000</v>
      </c>
      <c r="E1420" s="385">
        <v>47.7284948660049</v>
      </c>
      <c r="F1420" s="214">
        <v>100000</v>
      </c>
    </row>
    <row r="1421" spans="1:6" s="105" customFormat="1" ht="12" customHeight="1">
      <c r="A1421" s="990" t="s">
        <v>300</v>
      </c>
      <c r="B1421" s="214">
        <v>2828499</v>
      </c>
      <c r="C1421" s="214">
        <v>1375175</v>
      </c>
      <c r="D1421" s="214">
        <v>1335275</v>
      </c>
      <c r="E1421" s="385">
        <v>47.207900727559036</v>
      </c>
      <c r="F1421" s="214">
        <v>102253</v>
      </c>
    </row>
    <row r="1422" spans="1:6" s="105" customFormat="1" ht="12" customHeight="1">
      <c r="A1422" s="961" t="s">
        <v>311</v>
      </c>
      <c r="B1422" s="214">
        <v>2828499</v>
      </c>
      <c r="C1422" s="214">
        <v>1375175</v>
      </c>
      <c r="D1422" s="214">
        <v>1335275</v>
      </c>
      <c r="E1422" s="385">
        <v>47.207900727559036</v>
      </c>
      <c r="F1422" s="214">
        <v>102253</v>
      </c>
    </row>
    <row r="1423" spans="1:6" s="105" customFormat="1" ht="12" customHeight="1">
      <c r="A1423" s="991" t="s">
        <v>1021</v>
      </c>
      <c r="B1423" s="214">
        <v>2828499</v>
      </c>
      <c r="C1423" s="214">
        <v>1375175</v>
      </c>
      <c r="D1423" s="214">
        <v>1335275</v>
      </c>
      <c r="E1423" s="385">
        <v>47.207900727559036</v>
      </c>
      <c r="F1423" s="214">
        <v>102253</v>
      </c>
    </row>
    <row r="1424" spans="1:6" s="1020" customFormat="1" ht="12.75">
      <c r="A1424" s="318" t="s">
        <v>627</v>
      </c>
      <c r="B1424" s="41"/>
      <c r="C1424" s="41"/>
      <c r="D1424" s="41"/>
      <c r="E1424" s="385"/>
      <c r="F1424" s="214"/>
    </row>
    <row r="1425" spans="1:7" s="1040" customFormat="1" ht="12" customHeight="1">
      <c r="A1425" s="245" t="s">
        <v>663</v>
      </c>
      <c r="B1425" s="41">
        <v>15308206</v>
      </c>
      <c r="C1425" s="41">
        <v>0</v>
      </c>
      <c r="D1425" s="41">
        <v>0</v>
      </c>
      <c r="E1425" s="385">
        <v>0</v>
      </c>
      <c r="F1425" s="41">
        <v>0</v>
      </c>
      <c r="G1425" s="1057"/>
    </row>
    <row r="1426" spans="1:7" s="1040" customFormat="1" ht="12" customHeight="1">
      <c r="A1426" s="245" t="s">
        <v>665</v>
      </c>
      <c r="B1426" s="41">
        <v>15308206</v>
      </c>
      <c r="C1426" s="41">
        <v>0</v>
      </c>
      <c r="D1426" s="41">
        <v>0</v>
      </c>
      <c r="E1426" s="385">
        <v>0</v>
      </c>
      <c r="F1426" s="41">
        <v>0</v>
      </c>
      <c r="G1426" s="1057"/>
    </row>
    <row r="1427" spans="1:7" s="1040" customFormat="1" ht="12" customHeight="1">
      <c r="A1427" s="964" t="s">
        <v>300</v>
      </c>
      <c r="B1427" s="41">
        <v>15308206</v>
      </c>
      <c r="C1427" s="41">
        <v>0</v>
      </c>
      <c r="D1427" s="41">
        <v>0</v>
      </c>
      <c r="E1427" s="385">
        <v>0</v>
      </c>
      <c r="F1427" s="41">
        <v>0</v>
      </c>
      <c r="G1427" s="1057"/>
    </row>
    <row r="1428" spans="1:6" s="1020" customFormat="1" ht="12.75">
      <c r="A1428" s="961" t="s">
        <v>326</v>
      </c>
      <c r="B1428" s="41">
        <v>15308206</v>
      </c>
      <c r="C1428" s="41">
        <v>0</v>
      </c>
      <c r="D1428" s="41">
        <v>0</v>
      </c>
      <c r="E1428" s="385">
        <v>0</v>
      </c>
      <c r="F1428" s="41">
        <v>0</v>
      </c>
    </row>
    <row r="1429" spans="1:6" s="1020" customFormat="1" ht="12.75">
      <c r="A1429" s="962" t="s">
        <v>777</v>
      </c>
      <c r="B1429" s="41">
        <v>14251035</v>
      </c>
      <c r="C1429" s="41">
        <v>0</v>
      </c>
      <c r="D1429" s="41">
        <v>0</v>
      </c>
      <c r="E1429" s="385">
        <v>0</v>
      </c>
      <c r="F1429" s="41">
        <v>0</v>
      </c>
    </row>
    <row r="1430" spans="1:6" s="1020" customFormat="1" ht="12.75">
      <c r="A1430" s="962" t="s">
        <v>304</v>
      </c>
      <c r="B1430" s="41">
        <v>1057171</v>
      </c>
      <c r="C1430" s="41">
        <v>0</v>
      </c>
      <c r="D1430" s="41">
        <v>0</v>
      </c>
      <c r="E1430" s="385">
        <v>0</v>
      </c>
      <c r="F1430" s="41">
        <v>0</v>
      </c>
    </row>
    <row r="1431" spans="1:6" s="1020" customFormat="1" ht="12.75">
      <c r="A1431" s="401"/>
      <c r="B1431" s="41"/>
      <c r="C1431" s="41"/>
      <c r="D1431" s="41"/>
      <c r="E1431" s="986"/>
      <c r="F1431" s="83"/>
    </row>
    <row r="1432" spans="1:7" s="1055" customFormat="1" ht="12.75">
      <c r="A1432" s="320" t="s">
        <v>646</v>
      </c>
      <c r="B1432" s="83"/>
      <c r="C1432" s="83"/>
      <c r="D1432" s="83"/>
      <c r="E1432" s="1028"/>
      <c r="F1432" s="83"/>
      <c r="G1432" s="1054"/>
    </row>
    <row r="1433" spans="1:6" s="1020" customFormat="1" ht="12.75">
      <c r="A1433" s="320" t="s">
        <v>612</v>
      </c>
      <c r="B1433" s="83"/>
      <c r="C1433" s="83"/>
      <c r="D1433" s="83"/>
      <c r="E1433" s="1028"/>
      <c r="F1433" s="83"/>
    </row>
    <row r="1434" spans="1:7" s="1055" customFormat="1" ht="12" customHeight="1">
      <c r="A1434" s="228" t="s">
        <v>663</v>
      </c>
      <c r="B1434" s="83">
        <v>2463866</v>
      </c>
      <c r="C1434" s="83">
        <v>2401934</v>
      </c>
      <c r="D1434" s="83">
        <v>2401934</v>
      </c>
      <c r="E1434" s="1028">
        <v>97.48638927604017</v>
      </c>
      <c r="F1434" s="83">
        <v>370322</v>
      </c>
      <c r="G1434" s="1054"/>
    </row>
    <row r="1435" spans="1:7" s="1055" customFormat="1" ht="12" customHeight="1" hidden="1">
      <c r="A1435" s="1021" t="s">
        <v>1521</v>
      </c>
      <c r="B1435" s="404">
        <v>0</v>
      </c>
      <c r="C1435" s="404">
        <v>0</v>
      </c>
      <c r="D1435" s="404">
        <v>0</v>
      </c>
      <c r="E1435" s="1022">
        <v>0</v>
      </c>
      <c r="F1435" s="83">
        <v>0</v>
      </c>
      <c r="G1435" s="1054"/>
    </row>
    <row r="1436" spans="1:7" s="1040" customFormat="1" ht="12.75">
      <c r="A1436" s="228" t="s">
        <v>665</v>
      </c>
      <c r="B1436" s="83">
        <v>2463866</v>
      </c>
      <c r="C1436" s="83">
        <v>2401934</v>
      </c>
      <c r="D1436" s="186">
        <v>2401934</v>
      </c>
      <c r="E1436" s="1028">
        <v>97.48638927604017</v>
      </c>
      <c r="F1436" s="83">
        <v>370322</v>
      </c>
      <c r="G1436" s="1057"/>
    </row>
    <row r="1437" spans="1:7" s="1040" customFormat="1" ht="12.75">
      <c r="A1437" s="1023" t="s">
        <v>300</v>
      </c>
      <c r="B1437" s="83">
        <v>2463866</v>
      </c>
      <c r="C1437" s="83">
        <v>2401934</v>
      </c>
      <c r="D1437" s="186">
        <v>2400230</v>
      </c>
      <c r="E1437" s="1028">
        <v>0</v>
      </c>
      <c r="F1437" s="83">
        <v>419294</v>
      </c>
      <c r="G1437" s="1057"/>
    </row>
    <row r="1438" spans="1:7" s="1020" customFormat="1" ht="12.75">
      <c r="A1438" s="1016" t="s">
        <v>326</v>
      </c>
      <c r="B1438" s="83">
        <v>2463866</v>
      </c>
      <c r="C1438" s="83">
        <v>2401934</v>
      </c>
      <c r="D1438" s="83">
        <v>2400230</v>
      </c>
      <c r="E1438" s="1028">
        <v>0</v>
      </c>
      <c r="F1438" s="83">
        <v>419294</v>
      </c>
      <c r="G1438" s="1058"/>
    </row>
    <row r="1439" spans="1:6" s="1020" customFormat="1" ht="12.75" hidden="1">
      <c r="A1439" s="1042" t="s">
        <v>777</v>
      </c>
      <c r="B1439" s="404">
        <v>0</v>
      </c>
      <c r="C1439" s="404">
        <v>0</v>
      </c>
      <c r="D1439" s="404">
        <v>0</v>
      </c>
      <c r="E1439" s="1022">
        <v>0</v>
      </c>
      <c r="F1439" s="83">
        <v>-2052</v>
      </c>
    </row>
    <row r="1440" spans="1:6" s="1020" customFormat="1" ht="12.75" customHeight="1">
      <c r="A1440" s="1024" t="s">
        <v>402</v>
      </c>
      <c r="B1440" s="83">
        <v>2463866</v>
      </c>
      <c r="C1440" s="83">
        <v>2401934</v>
      </c>
      <c r="D1440" s="83">
        <v>2400230</v>
      </c>
      <c r="E1440" s="1028">
        <v>0</v>
      </c>
      <c r="F1440" s="83">
        <v>421346</v>
      </c>
    </row>
    <row r="1441" spans="1:6" s="1020" customFormat="1" ht="12.75" customHeight="1">
      <c r="A1441" s="1018" t="s">
        <v>1041</v>
      </c>
      <c r="B1441" s="83">
        <v>2463866</v>
      </c>
      <c r="C1441" s="83">
        <v>2401934</v>
      </c>
      <c r="D1441" s="186">
        <v>2400230</v>
      </c>
      <c r="E1441" s="1028">
        <v>0</v>
      </c>
      <c r="F1441" s="83">
        <v>421346</v>
      </c>
    </row>
    <row r="1442" spans="1:6" s="1020" customFormat="1" ht="12.75" customHeight="1" hidden="1">
      <c r="A1442" s="1039" t="s">
        <v>1043</v>
      </c>
      <c r="B1442" s="404">
        <v>0</v>
      </c>
      <c r="C1442" s="404">
        <v>0</v>
      </c>
      <c r="D1442" s="404">
        <v>0</v>
      </c>
      <c r="E1442" s="1022">
        <v>0</v>
      </c>
      <c r="F1442" s="83">
        <v>0</v>
      </c>
    </row>
    <row r="1443" spans="1:6" s="105" customFormat="1" ht="25.5">
      <c r="A1443" s="401" t="s">
        <v>634</v>
      </c>
      <c r="B1443" s="83"/>
      <c r="C1443" s="83"/>
      <c r="D1443" s="83"/>
      <c r="E1443" s="1028"/>
      <c r="F1443" s="83"/>
    </row>
    <row r="1444" spans="1:6" s="105" customFormat="1" ht="12" customHeight="1">
      <c r="A1444" s="228" t="s">
        <v>663</v>
      </c>
      <c r="B1444" s="83">
        <v>2828499</v>
      </c>
      <c r="C1444" s="83">
        <v>1375175</v>
      </c>
      <c r="D1444" s="83">
        <v>1350000</v>
      </c>
      <c r="E1444" s="1028">
        <v>47.7284948660049</v>
      </c>
      <c r="F1444" s="83">
        <v>100000</v>
      </c>
    </row>
    <row r="1445" spans="1:6" s="105" customFormat="1" ht="12" customHeight="1">
      <c r="A1445" s="228" t="s">
        <v>665</v>
      </c>
      <c r="B1445" s="83">
        <v>2828499</v>
      </c>
      <c r="C1445" s="83">
        <v>1375175</v>
      </c>
      <c r="D1445" s="83">
        <v>1350000</v>
      </c>
      <c r="E1445" s="1028">
        <v>47.7284948660049</v>
      </c>
      <c r="F1445" s="83">
        <v>100000</v>
      </c>
    </row>
    <row r="1446" spans="1:6" s="105" customFormat="1" ht="12" customHeight="1">
      <c r="A1446" s="1014" t="s">
        <v>300</v>
      </c>
      <c r="B1446" s="83">
        <v>2828499</v>
      </c>
      <c r="C1446" s="83">
        <v>1375175</v>
      </c>
      <c r="D1446" s="83">
        <v>1335275</v>
      </c>
      <c r="E1446" s="1028">
        <v>47.207900727559036</v>
      </c>
      <c r="F1446" s="83">
        <v>102253</v>
      </c>
    </row>
    <row r="1447" spans="1:6" s="105" customFormat="1" ht="12" customHeight="1">
      <c r="A1447" s="1015" t="s">
        <v>311</v>
      </c>
      <c r="B1447" s="83">
        <v>2828499</v>
      </c>
      <c r="C1447" s="83">
        <v>1375175</v>
      </c>
      <c r="D1447" s="83">
        <v>1335275</v>
      </c>
      <c r="E1447" s="1028">
        <v>47.207900727559036</v>
      </c>
      <c r="F1447" s="83">
        <v>102253</v>
      </c>
    </row>
    <row r="1448" spans="1:6" s="105" customFormat="1" ht="12" customHeight="1">
      <c r="A1448" s="1017" t="s">
        <v>1021</v>
      </c>
      <c r="B1448" s="83">
        <v>2828499</v>
      </c>
      <c r="C1448" s="83">
        <v>1375175</v>
      </c>
      <c r="D1448" s="83">
        <v>1335275</v>
      </c>
      <c r="E1448" s="1028">
        <v>47.207900727559036</v>
      </c>
      <c r="F1448" s="83">
        <v>102253</v>
      </c>
    </row>
    <row r="1449" spans="1:6" s="1020" customFormat="1" ht="12.75">
      <c r="A1449" s="318" t="s">
        <v>627</v>
      </c>
      <c r="B1449" s="41"/>
      <c r="C1449" s="41"/>
      <c r="D1449" s="41"/>
      <c r="E1449" s="986"/>
      <c r="F1449" s="83"/>
    </row>
    <row r="1450" spans="1:7" s="1055" customFormat="1" ht="12.75">
      <c r="A1450" s="228" t="s">
        <v>663</v>
      </c>
      <c r="B1450" s="83">
        <v>15308206</v>
      </c>
      <c r="C1450" s="83">
        <v>0</v>
      </c>
      <c r="D1450" s="83">
        <v>0</v>
      </c>
      <c r="E1450" s="1028">
        <v>0</v>
      </c>
      <c r="F1450" s="83">
        <v>0</v>
      </c>
      <c r="G1450" s="1054"/>
    </row>
    <row r="1451" spans="1:7" s="1055" customFormat="1" ht="12.75">
      <c r="A1451" s="228" t="s">
        <v>665</v>
      </c>
      <c r="B1451" s="83">
        <v>15308206</v>
      </c>
      <c r="C1451" s="83">
        <v>0</v>
      </c>
      <c r="D1451" s="83">
        <v>0</v>
      </c>
      <c r="E1451" s="1028">
        <v>0</v>
      </c>
      <c r="F1451" s="83">
        <v>0</v>
      </c>
      <c r="G1451" s="1054"/>
    </row>
    <row r="1452" spans="1:7" s="1040" customFormat="1" ht="12.75">
      <c r="A1452" s="1023" t="s">
        <v>300</v>
      </c>
      <c r="B1452" s="83">
        <v>15308206</v>
      </c>
      <c r="C1452" s="83">
        <v>0</v>
      </c>
      <c r="D1452" s="83">
        <v>0</v>
      </c>
      <c r="E1452" s="1028">
        <v>0</v>
      </c>
      <c r="F1452" s="83">
        <v>0</v>
      </c>
      <c r="G1452" s="1057"/>
    </row>
    <row r="1453" spans="1:6" s="1020" customFormat="1" ht="12.75">
      <c r="A1453" s="1016" t="s">
        <v>326</v>
      </c>
      <c r="B1453" s="83">
        <v>15308206</v>
      </c>
      <c r="C1453" s="83">
        <v>0</v>
      </c>
      <c r="D1453" s="83">
        <v>0</v>
      </c>
      <c r="E1453" s="1028">
        <v>0</v>
      </c>
      <c r="F1453" s="83">
        <v>0</v>
      </c>
    </row>
    <row r="1454" spans="1:6" s="1020" customFormat="1" ht="12.75">
      <c r="A1454" s="1024" t="s">
        <v>777</v>
      </c>
      <c r="B1454" s="83">
        <v>14251035</v>
      </c>
      <c r="C1454" s="83">
        <v>0</v>
      </c>
      <c r="D1454" s="83">
        <v>0</v>
      </c>
      <c r="E1454" s="1028">
        <v>0</v>
      </c>
      <c r="F1454" s="83">
        <v>0</v>
      </c>
    </row>
    <row r="1455" spans="1:6" s="1020" customFormat="1" ht="12.75">
      <c r="A1455" s="1024" t="s">
        <v>304</v>
      </c>
      <c r="B1455" s="83">
        <v>1057171</v>
      </c>
      <c r="C1455" s="83">
        <v>0</v>
      </c>
      <c r="D1455" s="83">
        <v>0</v>
      </c>
      <c r="E1455" s="1028">
        <v>0</v>
      </c>
      <c r="F1455" s="83">
        <v>0</v>
      </c>
    </row>
    <row r="1456" spans="1:6" s="106" customFormat="1" ht="17.25" customHeight="1">
      <c r="A1456" s="1110" t="s">
        <v>666</v>
      </c>
      <c r="B1456" s="1110"/>
      <c r="C1456" s="1110"/>
      <c r="D1456" s="1110"/>
      <c r="E1456" s="1110"/>
      <c r="F1456" s="1110"/>
    </row>
    <row r="1457" spans="1:6" s="106" customFormat="1" ht="12.75">
      <c r="A1457" s="629"/>
      <c r="B1457" s="629"/>
      <c r="C1457" s="629"/>
      <c r="D1457" s="629"/>
      <c r="E1457" s="629"/>
      <c r="F1457" s="629"/>
    </row>
    <row r="1458" spans="1:6" s="106" customFormat="1" ht="9.75" customHeight="1">
      <c r="A1458" s="1111"/>
      <c r="B1458" s="1111"/>
      <c r="C1458" s="1111"/>
      <c r="D1458" s="1111"/>
      <c r="E1458" s="1111"/>
      <c r="F1458" s="1111"/>
    </row>
    <row r="1459" spans="1:6" s="105" customFormat="1" ht="12.75" customHeight="1">
      <c r="A1459" s="332" t="s">
        <v>667</v>
      </c>
      <c r="B1459" s="1043"/>
      <c r="C1459" s="1043"/>
      <c r="D1459" s="1043"/>
      <c r="E1459" s="1044"/>
      <c r="F1459" s="1043"/>
    </row>
    <row r="1460" spans="1:6" s="105" customFormat="1" ht="12.75" customHeight="1">
      <c r="A1460" s="104" t="s">
        <v>1632</v>
      </c>
      <c r="B1460" s="1043"/>
      <c r="C1460" s="1043"/>
      <c r="D1460" s="1043"/>
      <c r="E1460" s="1044" t="s">
        <v>1633</v>
      </c>
      <c r="F1460" s="1043"/>
    </row>
    <row r="1461" spans="1:6" s="105" customFormat="1" ht="12.75" customHeight="1">
      <c r="A1461" s="55"/>
      <c r="B1461" s="1043"/>
      <c r="C1461" s="1043"/>
      <c r="D1461" s="1043"/>
      <c r="E1461" s="1044"/>
      <c r="F1461" s="1043"/>
    </row>
    <row r="1462" spans="1:6" ht="12.75">
      <c r="A1462" s="104"/>
      <c r="B1462" s="1045"/>
      <c r="C1462" s="1045"/>
      <c r="D1462" s="1045"/>
      <c r="E1462" s="684"/>
      <c r="F1462" s="1045"/>
    </row>
    <row r="1463" ht="17.25" customHeight="1">
      <c r="A1463" s="56" t="s">
        <v>668</v>
      </c>
    </row>
  </sheetData>
  <mergeCells count="3">
    <mergeCell ref="A1457:F1457"/>
    <mergeCell ref="A1456:F1456"/>
    <mergeCell ref="A1458:F1458"/>
  </mergeCells>
  <printOptions horizontalCentered="1"/>
  <pageMargins left="0.8267716535433072" right="0.6692913385826772" top="0.7086614173228347" bottom="0.3937007874015748" header="0.5118110236220472" footer="0.11811023622047245"/>
  <pageSetup firstPageNumber="66" useFirstPageNumber="1" fitToHeight="20" horizontalDpi="600" verticalDpi="600" orientation="portrait" paperSize="9" scale="83" r:id="rId1"/>
  <headerFooter alignWithMargins="0">
    <oddFooter>&amp;C&amp;P&amp;R
</oddFooter>
  </headerFooter>
  <rowBreaks count="7" manualBreakCount="7">
    <brk id="66" max="5" man="1"/>
    <brk id="320" max="5" man="1"/>
    <brk id="383" max="5" man="1"/>
    <brk id="449" max="5" man="1"/>
    <brk id="850" max="5" man="1"/>
    <brk id="1119" max="5" man="1"/>
    <brk id="1252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X40"/>
  <sheetViews>
    <sheetView zoomScaleSheetLayoutView="120" workbookViewId="0" topLeftCell="A1">
      <selection activeCell="K25" sqref="K25"/>
    </sheetView>
  </sheetViews>
  <sheetFormatPr defaultColWidth="9.140625" defaultRowHeight="12.75"/>
  <cols>
    <col min="1" max="1" width="41.7109375" style="172" customWidth="1"/>
    <col min="2" max="2" width="13.28125" style="172" customWidth="1"/>
    <col min="3" max="3" width="9.8515625" style="172" bestFit="1" customWidth="1"/>
    <col min="4" max="4" width="9.140625" style="172" customWidth="1"/>
    <col min="5" max="5" width="10.57421875" style="172" customWidth="1"/>
    <col min="6" max="16384" width="9.140625" style="276" customWidth="1"/>
  </cols>
  <sheetData>
    <row r="1" spans="1:50" ht="12.75">
      <c r="A1" s="1089" t="s">
        <v>1577</v>
      </c>
      <c r="B1" s="1089"/>
      <c r="C1" s="1089"/>
      <c r="D1" s="1089"/>
      <c r="E1" s="1089"/>
      <c r="F1" s="376"/>
      <c r="G1" s="376"/>
      <c r="H1" s="376"/>
      <c r="I1" s="376"/>
      <c r="J1" s="376"/>
      <c r="K1" s="376"/>
      <c r="L1" s="376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</row>
    <row r="2" spans="1:50" ht="15" customHeight="1">
      <c r="A2" s="1107" t="s">
        <v>1578</v>
      </c>
      <c r="B2" s="1107"/>
      <c r="C2" s="1107"/>
      <c r="D2" s="1107"/>
      <c r="E2" s="1107"/>
      <c r="F2" s="196"/>
      <c r="G2" s="196"/>
      <c r="H2" s="196"/>
      <c r="I2" s="196"/>
      <c r="J2" s="196"/>
      <c r="K2" s="196"/>
      <c r="L2" s="196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</row>
    <row r="3" spans="1:50" ht="3.75" customHeight="1">
      <c r="A3" s="197"/>
      <c r="B3" s="8"/>
      <c r="C3" s="8"/>
      <c r="D3" s="8"/>
      <c r="E3" s="197"/>
      <c r="F3" s="6"/>
      <c r="G3" s="6"/>
      <c r="H3" s="6"/>
      <c r="I3" s="6"/>
      <c r="J3" s="6"/>
      <c r="K3" s="6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</row>
    <row r="4" spans="1:12" s="275" customFormat="1" ht="12.75">
      <c r="A4" s="1092" t="s">
        <v>1579</v>
      </c>
      <c r="B4" s="1092"/>
      <c r="C4" s="1092"/>
      <c r="D4" s="1092"/>
      <c r="E4" s="1092"/>
      <c r="F4" s="377"/>
      <c r="G4" s="377"/>
      <c r="H4" s="377"/>
      <c r="I4" s="377"/>
      <c r="J4" s="377"/>
      <c r="K4" s="377"/>
      <c r="L4" s="377"/>
    </row>
    <row r="5" spans="1:11" s="275" customFormat="1" ht="12.75">
      <c r="A5" s="106"/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2" s="199" customFormat="1" ht="17.25" customHeight="1">
      <c r="A6" s="1087" t="s">
        <v>1580</v>
      </c>
      <c r="B6" s="1087"/>
      <c r="C6" s="1087"/>
      <c r="D6" s="1087"/>
      <c r="E6" s="1087"/>
      <c r="F6" s="277"/>
      <c r="G6" s="277"/>
      <c r="H6" s="277"/>
      <c r="I6" s="277"/>
      <c r="J6" s="277"/>
      <c r="K6" s="277"/>
      <c r="L6" s="277"/>
    </row>
    <row r="7" spans="1:12" s="199" customFormat="1" ht="17.25" customHeight="1">
      <c r="A7" s="1084" t="s">
        <v>669</v>
      </c>
      <c r="B7" s="1084"/>
      <c r="C7" s="1084"/>
      <c r="D7" s="1084"/>
      <c r="E7" s="1084"/>
      <c r="F7" s="277"/>
      <c r="G7" s="277"/>
      <c r="H7" s="277"/>
      <c r="I7" s="277"/>
      <c r="J7" s="277"/>
      <c r="K7" s="277"/>
      <c r="L7" s="277"/>
    </row>
    <row r="8" spans="1:12" s="199" customFormat="1" ht="17.25" customHeight="1">
      <c r="A8" s="1112" t="s">
        <v>1817</v>
      </c>
      <c r="B8" s="1112"/>
      <c r="C8" s="1112"/>
      <c r="D8" s="1112"/>
      <c r="E8" s="1112"/>
      <c r="F8" s="277"/>
      <c r="G8" s="277"/>
      <c r="H8" s="277"/>
      <c r="I8" s="277"/>
      <c r="J8" s="277"/>
      <c r="K8" s="277"/>
      <c r="L8" s="277"/>
    </row>
    <row r="9" spans="1:10" s="283" customFormat="1" ht="12.75">
      <c r="A9" s="1082" t="s">
        <v>1583</v>
      </c>
      <c r="B9" s="1082"/>
      <c r="C9" s="1082"/>
      <c r="D9" s="1082"/>
      <c r="E9" s="1082"/>
      <c r="F9" s="171"/>
      <c r="G9" s="171"/>
      <c r="H9" s="171"/>
      <c r="I9" s="6"/>
      <c r="J9" s="1063"/>
    </row>
    <row r="10" spans="1:5" s="102" customFormat="1" ht="12.75">
      <c r="A10" s="207" t="s">
        <v>1584</v>
      </c>
      <c r="B10" s="169"/>
      <c r="C10" s="169"/>
      <c r="D10" s="56"/>
      <c r="E10" s="209" t="s">
        <v>1585</v>
      </c>
    </row>
    <row r="11" ht="12.75">
      <c r="E11" s="1064" t="s">
        <v>670</v>
      </c>
    </row>
    <row r="12" spans="1:5" ht="10.5" customHeight="1">
      <c r="A12" s="476"/>
      <c r="B12" s="476"/>
      <c r="C12" s="476"/>
      <c r="D12" s="476"/>
      <c r="E12" s="1065" t="s">
        <v>1637</v>
      </c>
    </row>
    <row r="13" spans="1:5" s="102" customFormat="1" ht="51">
      <c r="A13" s="132" t="s">
        <v>1587</v>
      </c>
      <c r="B13" s="212" t="s">
        <v>1639</v>
      </c>
      <c r="C13" s="212" t="s">
        <v>1640</v>
      </c>
      <c r="D13" s="212" t="s">
        <v>671</v>
      </c>
      <c r="E13" s="212" t="s">
        <v>1642</v>
      </c>
    </row>
    <row r="14" spans="1:5" s="102" customFormat="1" ht="12.75">
      <c r="A14" s="1066">
        <v>1</v>
      </c>
      <c r="B14" s="212">
        <v>2</v>
      </c>
      <c r="C14" s="212">
        <v>3</v>
      </c>
      <c r="D14" s="212">
        <v>4</v>
      </c>
      <c r="E14" s="141">
        <v>5</v>
      </c>
    </row>
    <row r="15" spans="1:5" s="102" customFormat="1" ht="17.25" customHeight="1">
      <c r="A15" s="250" t="s">
        <v>672</v>
      </c>
      <c r="B15" s="214">
        <v>157599011</v>
      </c>
      <c r="C15" s="180">
        <v>60053702</v>
      </c>
      <c r="D15" s="1067">
        <v>38.105379988710716</v>
      </c>
      <c r="E15" s="180">
        <v>18139235</v>
      </c>
    </row>
    <row r="16" spans="1:5" s="102" customFormat="1" ht="17.25" customHeight="1">
      <c r="A16" s="250" t="s">
        <v>673</v>
      </c>
      <c r="B16" s="214">
        <v>419161</v>
      </c>
      <c r="C16" s="180">
        <v>207581</v>
      </c>
      <c r="D16" s="1067">
        <v>49.52297565851785</v>
      </c>
      <c r="E16" s="180">
        <v>32930</v>
      </c>
    </row>
    <row r="17" spans="1:5" s="102" customFormat="1" ht="17.25" customHeight="1">
      <c r="A17" s="1029" t="s">
        <v>674</v>
      </c>
      <c r="B17" s="186">
        <v>419161</v>
      </c>
      <c r="C17" s="185">
        <v>207581</v>
      </c>
      <c r="D17" s="1068">
        <v>49.52297565851785</v>
      </c>
      <c r="E17" s="185">
        <v>32930</v>
      </c>
    </row>
    <row r="18" spans="1:5" s="102" customFormat="1" ht="17.25" customHeight="1">
      <c r="A18" s="250" t="s">
        <v>675</v>
      </c>
      <c r="B18" s="214">
        <v>339000</v>
      </c>
      <c r="C18" s="180">
        <v>169500</v>
      </c>
      <c r="D18" s="1067">
        <v>50</v>
      </c>
      <c r="E18" s="180">
        <v>37964</v>
      </c>
    </row>
    <row r="19" spans="1:5" s="102" customFormat="1" ht="17.25" customHeight="1">
      <c r="A19" s="1029" t="s">
        <v>676</v>
      </c>
      <c r="B19" s="186">
        <v>339000</v>
      </c>
      <c r="C19" s="185">
        <v>169500</v>
      </c>
      <c r="D19" s="1068">
        <v>50</v>
      </c>
      <c r="E19" s="185">
        <v>37964</v>
      </c>
    </row>
    <row r="20" spans="1:5" s="102" customFormat="1" ht="17.25" customHeight="1">
      <c r="A20" s="250" t="s">
        <v>677</v>
      </c>
      <c r="B20" s="214">
        <v>20188293</v>
      </c>
      <c r="C20" s="180">
        <v>10196699</v>
      </c>
      <c r="D20" s="1067">
        <v>50.5079800456631</v>
      </c>
      <c r="E20" s="180">
        <v>1738835</v>
      </c>
    </row>
    <row r="21" spans="1:5" s="102" customFormat="1" ht="25.5">
      <c r="A21" s="1029" t="s">
        <v>678</v>
      </c>
      <c r="B21" s="186">
        <v>81470</v>
      </c>
      <c r="C21" s="185">
        <v>16135</v>
      </c>
      <c r="D21" s="1068">
        <v>19.80483613600098</v>
      </c>
      <c r="E21" s="185">
        <v>11246</v>
      </c>
    </row>
    <row r="22" spans="1:5" s="102" customFormat="1" ht="17.25" customHeight="1">
      <c r="A22" s="1029" t="s">
        <v>679</v>
      </c>
      <c r="B22" s="186">
        <v>20106823</v>
      </c>
      <c r="C22" s="185">
        <v>10180564</v>
      </c>
      <c r="D22" s="1068">
        <v>50.63238483772399</v>
      </c>
      <c r="E22" s="185">
        <v>1727589</v>
      </c>
    </row>
    <row r="23" spans="1:5" s="102" customFormat="1" ht="17.25" customHeight="1">
      <c r="A23" s="250" t="s">
        <v>680</v>
      </c>
      <c r="B23" s="214">
        <v>3540555</v>
      </c>
      <c r="C23" s="180">
        <v>1720000</v>
      </c>
      <c r="D23" s="1067">
        <v>48.579954272705834</v>
      </c>
      <c r="E23" s="180">
        <v>300000</v>
      </c>
    </row>
    <row r="24" spans="1:5" s="102" customFormat="1" ht="17.25" customHeight="1">
      <c r="A24" s="250" t="s">
        <v>681</v>
      </c>
      <c r="B24" s="426">
        <v>2732248</v>
      </c>
      <c r="C24" s="180">
        <v>1263328</v>
      </c>
      <c r="D24" s="1067">
        <v>46.23767681411058</v>
      </c>
      <c r="E24" s="180">
        <v>295370</v>
      </c>
    </row>
    <row r="25" spans="1:5" s="102" customFormat="1" ht="17.25" customHeight="1">
      <c r="A25" s="250" t="s">
        <v>682</v>
      </c>
      <c r="B25" s="426">
        <v>1575930</v>
      </c>
      <c r="C25" s="180">
        <v>798811</v>
      </c>
      <c r="D25" s="1067">
        <v>50.68822853806958</v>
      </c>
      <c r="E25" s="180">
        <v>166033</v>
      </c>
    </row>
    <row r="26" spans="1:5" s="102" customFormat="1" ht="17.25" customHeight="1">
      <c r="A26" s="250" t="s">
        <v>683</v>
      </c>
      <c r="B26" s="214">
        <v>186394198</v>
      </c>
      <c r="C26" s="180">
        <v>74409621</v>
      </c>
      <c r="D26" s="1067">
        <v>39.92056716271823</v>
      </c>
      <c r="E26" s="180">
        <v>20710367</v>
      </c>
    </row>
    <row r="27" spans="1:5" s="102" customFormat="1" ht="17.25" customHeight="1">
      <c r="A27" s="1069"/>
      <c r="B27" s="775"/>
      <c r="C27" s="106"/>
      <c r="D27" s="106"/>
      <c r="E27" s="106"/>
    </row>
    <row r="28" spans="1:5" s="102" customFormat="1" ht="17.25" customHeight="1">
      <c r="A28" s="1069"/>
      <c r="B28" s="775"/>
      <c r="C28" s="106"/>
      <c r="D28" s="106"/>
      <c r="E28" s="106"/>
    </row>
    <row r="29" spans="1:5" s="102" customFormat="1" ht="17.25" customHeight="1">
      <c r="A29" s="1069"/>
      <c r="B29" s="775"/>
      <c r="C29" s="106"/>
      <c r="D29" s="106"/>
      <c r="E29" s="106"/>
    </row>
    <row r="30" spans="1:5" s="102" customFormat="1" ht="12.75">
      <c r="A30" s="55" t="s">
        <v>684</v>
      </c>
      <c r="B30" s="172"/>
      <c r="C30" s="170"/>
      <c r="D30" s="170"/>
      <c r="E30" s="191"/>
    </row>
    <row r="31" spans="1:5" s="102" customFormat="1" ht="12.75">
      <c r="A31" s="55" t="s">
        <v>1632</v>
      </c>
      <c r="B31" s="193"/>
      <c r="C31" s="170"/>
      <c r="E31" s="194" t="s">
        <v>1633</v>
      </c>
    </row>
    <row r="32" spans="1:4" s="172" customFormat="1" ht="12.75">
      <c r="A32" s="193"/>
      <c r="B32" s="274"/>
      <c r="C32" s="274"/>
      <c r="D32" s="1070"/>
    </row>
    <row r="33" spans="1:4" s="172" customFormat="1" ht="12.75">
      <c r="A33" s="193"/>
      <c r="B33" s="274"/>
      <c r="C33" s="274"/>
      <c r="D33" s="1070"/>
    </row>
    <row r="34" spans="1:5" s="102" customFormat="1" ht="12.75">
      <c r="A34" s="272"/>
      <c r="B34" s="172"/>
      <c r="C34" s="172"/>
      <c r="D34" s="172"/>
      <c r="E34" s="172"/>
    </row>
    <row r="35" spans="1:5" s="102" customFormat="1" ht="12.75">
      <c r="A35" s="272"/>
      <c r="B35" s="172"/>
      <c r="C35" s="172"/>
      <c r="D35" s="172"/>
      <c r="E35" s="172"/>
    </row>
    <row r="36" s="172" customFormat="1" ht="12.75"/>
    <row r="37" s="172" customFormat="1" ht="12.75">
      <c r="A37" s="270" t="s">
        <v>283</v>
      </c>
    </row>
    <row r="38" spans="1:5" s="102" customFormat="1" ht="12.75">
      <c r="A38" s="172"/>
      <c r="B38" s="172"/>
      <c r="C38" s="172"/>
      <c r="D38" s="172"/>
      <c r="E38" s="172"/>
    </row>
    <row r="39" spans="1:5" s="102" customFormat="1" ht="12.75">
      <c r="A39" s="172"/>
      <c r="B39" s="172"/>
      <c r="C39" s="172"/>
      <c r="D39" s="172"/>
      <c r="E39" s="172"/>
    </row>
    <row r="40" spans="1:5" s="102" customFormat="1" ht="12.75">
      <c r="A40" s="172"/>
      <c r="B40" s="172"/>
      <c r="C40" s="172"/>
      <c r="D40" s="172"/>
      <c r="E40" s="172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88" useFirstPageNumber="1" horizontalDpi="300" verticalDpi="300" orientation="portrait" paperSize="9" r:id="rId1"/>
  <headerFooter alignWithMargins="0">
    <oddFooter>&amp;L
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100" workbookViewId="0" topLeftCell="A1">
      <selection activeCell="A8" sqref="A8:F8"/>
    </sheetView>
  </sheetViews>
  <sheetFormatPr defaultColWidth="9.140625" defaultRowHeight="12.75"/>
  <cols>
    <col min="1" max="1" width="14.00390625" style="0" customWidth="1"/>
    <col min="2" max="2" width="39.28125" style="0" customWidth="1"/>
    <col min="3" max="3" width="13.57421875" style="0" customWidth="1"/>
    <col min="4" max="4" width="12.140625" style="0" customWidth="1"/>
    <col min="5" max="5" width="10.8515625" style="0" customWidth="1"/>
    <col min="6" max="6" width="11.7109375" style="0" customWidth="1"/>
  </cols>
  <sheetData>
    <row r="1" spans="1:6" ht="12.75">
      <c r="A1" s="1076" t="s">
        <v>1577</v>
      </c>
      <c r="B1" s="1076"/>
      <c r="C1" s="1076"/>
      <c r="D1" s="1076"/>
      <c r="E1" s="1076"/>
      <c r="F1" s="1076"/>
    </row>
    <row r="2" spans="1:6" ht="12.75">
      <c r="A2" s="1077" t="s">
        <v>1578</v>
      </c>
      <c r="B2" s="1077"/>
      <c r="C2" s="1077"/>
      <c r="D2" s="1077"/>
      <c r="E2" s="1077"/>
      <c r="F2" s="1077"/>
    </row>
    <row r="3" spans="1:6" ht="3.75" customHeight="1">
      <c r="A3" s="7"/>
      <c r="B3" s="8"/>
      <c r="C3" s="9"/>
      <c r="D3" s="9"/>
      <c r="E3" s="7"/>
      <c r="F3" s="7"/>
    </row>
    <row r="4" spans="1:6" ht="12.75">
      <c r="A4" s="1078" t="s">
        <v>1579</v>
      </c>
      <c r="B4" s="1078"/>
      <c r="C4" s="1078"/>
      <c r="D4" s="1078"/>
      <c r="E4" s="1078"/>
      <c r="F4" s="1078"/>
    </row>
    <row r="5" spans="1:6" ht="12.75">
      <c r="A5" s="12"/>
      <c r="B5" s="11"/>
      <c r="C5" s="11"/>
      <c r="D5" s="11"/>
      <c r="E5" s="11"/>
      <c r="F5" s="3"/>
    </row>
    <row r="6" spans="1:6" ht="12.75">
      <c r="A6" s="1079" t="s">
        <v>1580</v>
      </c>
      <c r="B6" s="1079"/>
      <c r="C6" s="1079"/>
      <c r="D6" s="1079"/>
      <c r="E6" s="1079"/>
      <c r="F6" s="1079"/>
    </row>
    <row r="7" spans="1:6" ht="15.75">
      <c r="A7" s="1080" t="s">
        <v>1729</v>
      </c>
      <c r="B7" s="1080"/>
      <c r="C7" s="1080"/>
      <c r="D7" s="1080"/>
      <c r="E7" s="1080"/>
      <c r="F7" s="1080"/>
    </row>
    <row r="8" spans="1:6" ht="15.75">
      <c r="A8" s="1074" t="s">
        <v>1730</v>
      </c>
      <c r="B8" s="1074"/>
      <c r="C8" s="1074"/>
      <c r="D8" s="1074"/>
      <c r="E8" s="1074"/>
      <c r="F8" s="1074"/>
    </row>
    <row r="9" spans="1:6" ht="12.75">
      <c r="A9" s="1075" t="s">
        <v>1583</v>
      </c>
      <c r="B9" s="1075"/>
      <c r="C9" s="1075"/>
      <c r="D9" s="1075"/>
      <c r="E9" s="1075"/>
      <c r="F9" s="1075"/>
    </row>
    <row r="10" spans="1:6" ht="12.75">
      <c r="A10" s="23" t="s">
        <v>1584</v>
      </c>
      <c r="B10" s="24"/>
      <c r="C10" s="20"/>
      <c r="D10" s="18"/>
      <c r="E10" s="19"/>
      <c r="F10" s="21" t="s">
        <v>1585</v>
      </c>
    </row>
    <row r="11" spans="1:6" ht="12.75">
      <c r="A11" s="23"/>
      <c r="B11" s="24"/>
      <c r="C11" s="20"/>
      <c r="D11" s="18"/>
      <c r="E11" s="19"/>
      <c r="F11" s="65" t="s">
        <v>1731</v>
      </c>
    </row>
    <row r="12" spans="1:6" ht="14.25" customHeight="1">
      <c r="A12" s="25"/>
      <c r="B12" s="27"/>
      <c r="C12" s="66"/>
      <c r="D12" s="66"/>
      <c r="E12" s="66"/>
      <c r="F12" s="67" t="s">
        <v>1637</v>
      </c>
    </row>
    <row r="13" spans="1:6" ht="48">
      <c r="A13" s="70" t="s">
        <v>1732</v>
      </c>
      <c r="B13" s="70" t="s">
        <v>1638</v>
      </c>
      <c r="C13" s="109" t="s">
        <v>1639</v>
      </c>
      <c r="D13" s="109" t="s">
        <v>1640</v>
      </c>
      <c r="E13" s="109" t="s">
        <v>1641</v>
      </c>
      <c r="F13" s="109" t="s">
        <v>1642</v>
      </c>
    </row>
    <row r="14" spans="1:6" ht="12.75">
      <c r="A14" s="110">
        <v>1</v>
      </c>
      <c r="B14" s="110">
        <v>2</v>
      </c>
      <c r="C14" s="111">
        <v>3</v>
      </c>
      <c r="D14" s="111">
        <v>4</v>
      </c>
      <c r="E14" s="111">
        <v>5</v>
      </c>
      <c r="F14" s="111">
        <v>6</v>
      </c>
    </row>
    <row r="15" spans="1:6" ht="12.75" customHeight="1">
      <c r="A15" s="73"/>
      <c r="B15" s="112" t="s">
        <v>1733</v>
      </c>
      <c r="C15" s="113">
        <v>2411879380</v>
      </c>
      <c r="D15" s="113">
        <v>1136326150</v>
      </c>
      <c r="E15" s="114">
        <v>47.11372216300468</v>
      </c>
      <c r="F15" s="113">
        <v>181632480</v>
      </c>
    </row>
    <row r="16" spans="1:6" ht="12.75" customHeight="1">
      <c r="A16" s="78"/>
      <c r="B16" s="115" t="s">
        <v>1734</v>
      </c>
      <c r="C16" s="113">
        <v>1624394344</v>
      </c>
      <c r="D16" s="113">
        <v>820636783</v>
      </c>
      <c r="E16" s="114">
        <v>50.51955432073334</v>
      </c>
      <c r="F16" s="113">
        <v>133610391</v>
      </c>
    </row>
    <row r="17" spans="1:6" ht="12.75" customHeight="1">
      <c r="A17" s="78"/>
      <c r="B17" s="115" t="s">
        <v>1735</v>
      </c>
      <c r="C17" s="113">
        <v>376086000</v>
      </c>
      <c r="D17" s="113">
        <v>206249404</v>
      </c>
      <c r="E17" s="114">
        <v>54.84102146849391</v>
      </c>
      <c r="F17" s="113">
        <v>32109491</v>
      </c>
    </row>
    <row r="18" spans="1:6" ht="12.75" customHeight="1">
      <c r="A18" s="71" t="s">
        <v>1736</v>
      </c>
      <c r="B18" s="116" t="s">
        <v>1737</v>
      </c>
      <c r="C18" s="117">
        <v>137536000</v>
      </c>
      <c r="D18" s="117">
        <v>75060574</v>
      </c>
      <c r="E18" s="118">
        <v>54.57521957887389</v>
      </c>
      <c r="F18" s="119">
        <v>13528864</v>
      </c>
    </row>
    <row r="19" spans="1:6" ht="12.75" customHeight="1">
      <c r="A19" s="71" t="s">
        <v>1738</v>
      </c>
      <c r="B19" s="116" t="s">
        <v>1739</v>
      </c>
      <c r="C19" s="117">
        <v>238550000</v>
      </c>
      <c r="D19" s="119">
        <v>131188830</v>
      </c>
      <c r="E19" s="118">
        <v>54.99426954516873</v>
      </c>
      <c r="F19" s="119">
        <v>18580627</v>
      </c>
    </row>
    <row r="20" spans="1:6" ht="12.75" customHeight="1">
      <c r="A20" s="78"/>
      <c r="B20" s="115" t="s">
        <v>1740</v>
      </c>
      <c r="C20" s="113">
        <v>1230200444</v>
      </c>
      <c r="D20" s="113">
        <v>602507818</v>
      </c>
      <c r="E20" s="114">
        <v>48.97639412654935</v>
      </c>
      <c r="F20" s="113">
        <v>99958293</v>
      </c>
    </row>
    <row r="21" spans="1:6" ht="12.75" customHeight="1">
      <c r="A21" s="71" t="s">
        <v>1741</v>
      </c>
      <c r="B21" s="116" t="s">
        <v>1742</v>
      </c>
      <c r="C21" s="117">
        <v>830117444</v>
      </c>
      <c r="D21" s="119">
        <v>420484912</v>
      </c>
      <c r="E21" s="118">
        <v>50.653665338467455</v>
      </c>
      <c r="F21" s="119">
        <v>70055616</v>
      </c>
    </row>
    <row r="22" spans="1:6" ht="26.25" customHeight="1">
      <c r="A22" s="120" t="s">
        <v>1743</v>
      </c>
      <c r="B22" s="116" t="s">
        <v>1744</v>
      </c>
      <c r="C22" s="117">
        <v>370677000</v>
      </c>
      <c r="D22" s="119">
        <v>166175958</v>
      </c>
      <c r="E22" s="118">
        <v>44.83039357715747</v>
      </c>
      <c r="F22" s="119">
        <v>26940789</v>
      </c>
    </row>
    <row r="23" spans="1:6" ht="12.75" customHeight="1">
      <c r="A23" s="120" t="s">
        <v>1745</v>
      </c>
      <c r="B23" s="116" t="s">
        <v>1746</v>
      </c>
      <c r="C23" s="117">
        <v>10356000</v>
      </c>
      <c r="D23" s="119">
        <v>6045310</v>
      </c>
      <c r="E23" s="118">
        <v>58.37495171881035</v>
      </c>
      <c r="F23" s="119">
        <v>1267019</v>
      </c>
    </row>
    <row r="24" spans="1:6" ht="12.75" customHeight="1">
      <c r="A24" s="71" t="s">
        <v>1747</v>
      </c>
      <c r="B24" s="116" t="s">
        <v>1748</v>
      </c>
      <c r="C24" s="117">
        <v>19050000</v>
      </c>
      <c r="D24" s="119">
        <v>9801638</v>
      </c>
      <c r="E24" s="118">
        <v>51.452167979002624</v>
      </c>
      <c r="F24" s="119">
        <v>1694869</v>
      </c>
    </row>
    <row r="25" spans="1:6" ht="12.75" customHeight="1">
      <c r="A25" s="78"/>
      <c r="B25" s="115" t="s">
        <v>1749</v>
      </c>
      <c r="C25" s="113">
        <v>18107900</v>
      </c>
      <c r="D25" s="113">
        <v>11879561</v>
      </c>
      <c r="E25" s="114">
        <v>65.60429978075868</v>
      </c>
      <c r="F25" s="113">
        <v>1542607</v>
      </c>
    </row>
    <row r="26" spans="1:6" ht="12.75" customHeight="1">
      <c r="A26" s="71" t="s">
        <v>1750</v>
      </c>
      <c r="B26" s="116" t="s">
        <v>1751</v>
      </c>
      <c r="C26" s="117">
        <v>10413900</v>
      </c>
      <c r="D26" s="119">
        <v>7010585</v>
      </c>
      <c r="E26" s="118">
        <v>67.31949605815305</v>
      </c>
      <c r="F26" s="119">
        <v>1234792</v>
      </c>
    </row>
    <row r="27" spans="1:6" ht="12.75" customHeight="1">
      <c r="A27" s="71" t="s">
        <v>1752</v>
      </c>
      <c r="B27" s="116" t="s">
        <v>1753</v>
      </c>
      <c r="C27" s="117">
        <v>338000</v>
      </c>
      <c r="D27" s="119">
        <v>218753</v>
      </c>
      <c r="E27" s="118">
        <v>64.7198224852071</v>
      </c>
      <c r="F27" s="119">
        <v>34445</v>
      </c>
    </row>
    <row r="28" spans="1:6" ht="12.75" customHeight="1">
      <c r="A28" s="71" t="s">
        <v>1754</v>
      </c>
      <c r="B28" s="116" t="s">
        <v>1755</v>
      </c>
      <c r="C28" s="117">
        <v>7356000</v>
      </c>
      <c r="D28" s="119">
        <v>4650223</v>
      </c>
      <c r="E28" s="118">
        <v>63.21673463839043</v>
      </c>
      <c r="F28" s="119">
        <v>273370</v>
      </c>
    </row>
    <row r="29" spans="1:6" ht="12.75" customHeight="1">
      <c r="A29" s="121"/>
      <c r="B29" s="122" t="s">
        <v>1756</v>
      </c>
      <c r="C29" s="123" t="s">
        <v>1594</v>
      </c>
      <c r="D29" s="123">
        <v>22785</v>
      </c>
      <c r="E29" s="114" t="s">
        <v>1594</v>
      </c>
      <c r="F29" s="113">
        <v>-844</v>
      </c>
    </row>
    <row r="30" spans="1:6" ht="12.75" customHeight="1">
      <c r="A30" s="124" t="s">
        <v>1757</v>
      </c>
      <c r="B30" s="116" t="s">
        <v>1758</v>
      </c>
      <c r="C30" s="125" t="s">
        <v>1594</v>
      </c>
      <c r="D30" s="119">
        <v>22785</v>
      </c>
      <c r="E30" s="126" t="s">
        <v>1594</v>
      </c>
      <c r="F30" s="119">
        <v>-844</v>
      </c>
    </row>
    <row r="31" spans="1:6" ht="12.75" customHeight="1">
      <c r="A31" s="78"/>
      <c r="B31" s="115" t="s">
        <v>1759</v>
      </c>
      <c r="C31" s="113">
        <v>207371493</v>
      </c>
      <c r="D31" s="113">
        <v>101261074</v>
      </c>
      <c r="E31" s="114">
        <v>48.830759008905815</v>
      </c>
      <c r="F31" s="113">
        <v>16907040</v>
      </c>
    </row>
    <row r="32" spans="1:6" ht="12.75" customHeight="1">
      <c r="A32" s="71" t="s">
        <v>1760</v>
      </c>
      <c r="B32" s="116" t="s">
        <v>1761</v>
      </c>
      <c r="C32" s="117">
        <v>165000</v>
      </c>
      <c r="D32" s="119">
        <v>1458848</v>
      </c>
      <c r="E32" s="118">
        <v>884.1503030303031</v>
      </c>
      <c r="F32" s="119">
        <v>0</v>
      </c>
    </row>
    <row r="33" spans="1:6" ht="25.5">
      <c r="A33" s="120" t="s">
        <v>1762</v>
      </c>
      <c r="B33" s="127" t="s">
        <v>1763</v>
      </c>
      <c r="C33" s="117">
        <v>27906000</v>
      </c>
      <c r="D33" s="119">
        <v>35177829</v>
      </c>
      <c r="E33" s="118">
        <v>126.05829929047516</v>
      </c>
      <c r="F33" s="119">
        <v>5209262</v>
      </c>
    </row>
    <row r="34" spans="1:6" ht="12.75" customHeight="1">
      <c r="A34" s="120"/>
      <c r="B34" s="128" t="s">
        <v>1764</v>
      </c>
      <c r="C34" s="129">
        <v>11394758</v>
      </c>
      <c r="D34" s="129">
        <v>11394758</v>
      </c>
      <c r="E34" s="130">
        <v>100</v>
      </c>
      <c r="F34" s="131">
        <v>1472758</v>
      </c>
    </row>
    <row r="35" spans="1:6" ht="12.75">
      <c r="A35" s="132" t="s">
        <v>1765</v>
      </c>
      <c r="B35" s="133" t="s">
        <v>1766</v>
      </c>
      <c r="C35" s="117">
        <v>9310000</v>
      </c>
      <c r="D35" s="119">
        <v>4942813</v>
      </c>
      <c r="E35" s="118">
        <v>53.09143931256713</v>
      </c>
      <c r="F35" s="119">
        <v>625869</v>
      </c>
    </row>
    <row r="36" spans="1:6" ht="12.75" customHeight="1">
      <c r="A36" s="132" t="s">
        <v>1767</v>
      </c>
      <c r="B36" s="133" t="s">
        <v>1768</v>
      </c>
      <c r="C36" s="117">
        <v>2500000</v>
      </c>
      <c r="D36" s="119">
        <v>2232951</v>
      </c>
      <c r="E36" s="118">
        <v>89.31804</v>
      </c>
      <c r="F36" s="119">
        <v>507941</v>
      </c>
    </row>
    <row r="37" spans="1:6" ht="28.5" customHeight="1">
      <c r="A37" s="132" t="s">
        <v>1769</v>
      </c>
      <c r="B37" s="133" t="s">
        <v>1770</v>
      </c>
      <c r="C37" s="125" t="s">
        <v>1594</v>
      </c>
      <c r="D37" s="119">
        <v>859347</v>
      </c>
      <c r="E37" s="118" t="s">
        <v>1594</v>
      </c>
      <c r="F37" s="119">
        <v>0</v>
      </c>
    </row>
    <row r="38" spans="1:6" ht="38.25">
      <c r="A38" s="120" t="s">
        <v>1771</v>
      </c>
      <c r="B38" s="127" t="s">
        <v>1772</v>
      </c>
      <c r="C38" s="117">
        <v>41492753</v>
      </c>
      <c r="D38" s="119">
        <v>30621179</v>
      </c>
      <c r="E38" s="118">
        <v>73.79886073117395</v>
      </c>
      <c r="F38" s="119">
        <v>6033315</v>
      </c>
    </row>
    <row r="39" spans="1:6" ht="37.5" customHeight="1">
      <c r="A39" s="132" t="s">
        <v>1773</v>
      </c>
      <c r="B39" s="127" t="s">
        <v>1774</v>
      </c>
      <c r="C39" s="117">
        <v>1767000</v>
      </c>
      <c r="D39" s="119">
        <v>576528</v>
      </c>
      <c r="E39" s="118">
        <v>32.627504244482175</v>
      </c>
      <c r="F39" s="119">
        <v>82476</v>
      </c>
    </row>
    <row r="40" spans="1:6" ht="12.75" customHeight="1">
      <c r="A40" s="132" t="s">
        <v>1775</v>
      </c>
      <c r="B40" s="134" t="s">
        <v>1776</v>
      </c>
      <c r="C40" s="129">
        <v>320000</v>
      </c>
      <c r="D40" s="131">
        <v>139637</v>
      </c>
      <c r="E40" s="130">
        <v>43.6365625</v>
      </c>
      <c r="F40" s="131">
        <v>18874</v>
      </c>
    </row>
    <row r="41" spans="1:6" ht="15" customHeight="1">
      <c r="A41" s="132" t="s">
        <v>1777</v>
      </c>
      <c r="B41" s="135" t="s">
        <v>1815</v>
      </c>
      <c r="C41" s="117">
        <v>26156532</v>
      </c>
      <c r="D41" s="117">
        <v>13954756</v>
      </c>
      <c r="E41" s="118">
        <v>53.350941172170685</v>
      </c>
      <c r="F41" s="117">
        <v>2192937</v>
      </c>
    </row>
    <row r="42" spans="1:6" ht="12.75" customHeight="1">
      <c r="A42" s="136" t="s">
        <v>1778</v>
      </c>
      <c r="B42" s="137" t="s">
        <v>1779</v>
      </c>
      <c r="C42" s="129">
        <v>21500000</v>
      </c>
      <c r="D42" s="131">
        <v>11293476</v>
      </c>
      <c r="E42" s="130">
        <v>52.527795348837216</v>
      </c>
      <c r="F42" s="131">
        <v>1872478</v>
      </c>
    </row>
    <row r="43" spans="1:6" ht="12.75" customHeight="1">
      <c r="A43" s="136" t="s">
        <v>1780</v>
      </c>
      <c r="B43" s="137" t="s">
        <v>1781</v>
      </c>
      <c r="C43" s="129">
        <v>1680000</v>
      </c>
      <c r="D43" s="131">
        <v>925550</v>
      </c>
      <c r="E43" s="130">
        <v>55.092261904761905</v>
      </c>
      <c r="F43" s="131">
        <v>93000</v>
      </c>
    </row>
    <row r="44" spans="1:6" ht="12.75" customHeight="1">
      <c r="A44" s="136" t="s">
        <v>1782</v>
      </c>
      <c r="B44" s="137" t="s">
        <v>1783</v>
      </c>
      <c r="C44" s="129">
        <v>2159422</v>
      </c>
      <c r="D44" s="131">
        <v>1222252</v>
      </c>
      <c r="E44" s="130">
        <v>56.600886718760854</v>
      </c>
      <c r="F44" s="131">
        <v>180381</v>
      </c>
    </row>
    <row r="45" spans="1:6" ht="12.75" customHeight="1">
      <c r="A45" s="136" t="s">
        <v>1784</v>
      </c>
      <c r="B45" s="137" t="s">
        <v>1785</v>
      </c>
      <c r="C45" s="138">
        <v>687110</v>
      </c>
      <c r="D45" s="131">
        <v>287727</v>
      </c>
      <c r="E45" s="130">
        <v>41.874954519654786</v>
      </c>
      <c r="F45" s="131">
        <v>36</v>
      </c>
    </row>
    <row r="46" spans="1:6" ht="24.75" customHeight="1">
      <c r="A46" s="139" t="s">
        <v>1786</v>
      </c>
      <c r="B46" s="140" t="s">
        <v>1787</v>
      </c>
      <c r="C46" s="129">
        <v>130000</v>
      </c>
      <c r="D46" s="131">
        <v>225751</v>
      </c>
      <c r="E46" s="130">
        <v>173.65461538461537</v>
      </c>
      <c r="F46" s="131">
        <v>47042</v>
      </c>
    </row>
    <row r="47" spans="1:6" ht="12.75" customHeight="1">
      <c r="A47" s="120" t="s">
        <v>1788</v>
      </c>
      <c r="B47" s="127" t="s">
        <v>1789</v>
      </c>
      <c r="C47" s="117">
        <v>170000</v>
      </c>
      <c r="D47" s="119">
        <v>69216</v>
      </c>
      <c r="E47" s="118">
        <v>40.71529411764706</v>
      </c>
      <c r="F47" s="119">
        <v>112</v>
      </c>
    </row>
    <row r="48" spans="1:6" ht="12.75" customHeight="1">
      <c r="A48" s="141" t="s">
        <v>1790</v>
      </c>
      <c r="B48" s="142" t="s">
        <v>1791</v>
      </c>
      <c r="C48" s="117">
        <v>740200</v>
      </c>
      <c r="D48" s="117">
        <v>604341</v>
      </c>
      <c r="E48" s="118">
        <v>81.6456363145096</v>
      </c>
      <c r="F48" s="117">
        <v>111835</v>
      </c>
    </row>
    <row r="49" spans="1:6" ht="12.75" customHeight="1">
      <c r="A49" s="136" t="s">
        <v>1792</v>
      </c>
      <c r="B49" s="137" t="s">
        <v>1793</v>
      </c>
      <c r="C49" s="143">
        <v>600000</v>
      </c>
      <c r="D49" s="131">
        <v>501525</v>
      </c>
      <c r="E49" s="130">
        <v>83.5875</v>
      </c>
      <c r="F49" s="131">
        <v>82110</v>
      </c>
    </row>
    <row r="50" spans="1:6" ht="12.75" customHeight="1">
      <c r="A50" s="136" t="s">
        <v>1794</v>
      </c>
      <c r="B50" s="137" t="s">
        <v>1795</v>
      </c>
      <c r="C50" s="144" t="s">
        <v>1594</v>
      </c>
      <c r="D50" s="131">
        <v>3761</v>
      </c>
      <c r="E50" s="145" t="s">
        <v>1594</v>
      </c>
      <c r="F50" s="131">
        <v>1302</v>
      </c>
    </row>
    <row r="51" spans="1:6" ht="39" customHeight="1">
      <c r="A51" s="136" t="s">
        <v>1796</v>
      </c>
      <c r="B51" s="137" t="s">
        <v>1797</v>
      </c>
      <c r="C51" s="144" t="s">
        <v>1594</v>
      </c>
      <c r="D51" s="131">
        <v>5170</v>
      </c>
      <c r="E51" s="145" t="s">
        <v>1594</v>
      </c>
      <c r="F51" s="131">
        <v>1200</v>
      </c>
    </row>
    <row r="52" spans="1:6" ht="12.75" customHeight="1">
      <c r="A52" s="136" t="s">
        <v>1798</v>
      </c>
      <c r="B52" s="137" t="s">
        <v>1799</v>
      </c>
      <c r="C52" s="144" t="s">
        <v>1594</v>
      </c>
      <c r="D52" s="131">
        <v>93885</v>
      </c>
      <c r="E52" s="145" t="s">
        <v>1594</v>
      </c>
      <c r="F52" s="131">
        <v>27223</v>
      </c>
    </row>
    <row r="53" spans="1:6" ht="12.75" customHeight="1">
      <c r="A53" s="71" t="s">
        <v>1800</v>
      </c>
      <c r="B53" s="116" t="s">
        <v>1801</v>
      </c>
      <c r="C53" s="117">
        <v>12252621</v>
      </c>
      <c r="D53" s="119">
        <v>6753712</v>
      </c>
      <c r="E53" s="118">
        <v>55.120549309408986</v>
      </c>
      <c r="F53" s="119">
        <v>1032316</v>
      </c>
    </row>
    <row r="54" spans="1:6" ht="27" customHeight="1">
      <c r="A54" s="120" t="s">
        <v>1802</v>
      </c>
      <c r="B54" s="116" t="s">
        <v>1803</v>
      </c>
      <c r="C54" s="117">
        <v>84911387</v>
      </c>
      <c r="D54" s="119">
        <v>4009554</v>
      </c>
      <c r="E54" s="118">
        <v>4.722045112747953</v>
      </c>
      <c r="F54" s="119">
        <v>1110977</v>
      </c>
    </row>
    <row r="55" spans="1:6" ht="25.5" customHeight="1">
      <c r="A55" s="136" t="s">
        <v>1804</v>
      </c>
      <c r="B55" s="137" t="s">
        <v>1805</v>
      </c>
      <c r="C55" s="138">
        <v>2600000</v>
      </c>
      <c r="D55" s="131">
        <v>1365467</v>
      </c>
      <c r="E55" s="130">
        <v>52.51796153846154</v>
      </c>
      <c r="F55" s="131">
        <v>227578</v>
      </c>
    </row>
    <row r="56" spans="1:6" ht="24" customHeight="1">
      <c r="A56" s="73"/>
      <c r="B56" s="112" t="s">
        <v>1806</v>
      </c>
      <c r="C56" s="113">
        <v>107279091</v>
      </c>
      <c r="D56" s="113">
        <v>50433063</v>
      </c>
      <c r="E56" s="114">
        <v>47.011083455209366</v>
      </c>
      <c r="F56" s="113">
        <v>6635474</v>
      </c>
    </row>
    <row r="57" spans="1:6" ht="24" customHeight="1">
      <c r="A57" s="146" t="s">
        <v>1807</v>
      </c>
      <c r="B57" s="147" t="s">
        <v>1808</v>
      </c>
      <c r="C57" s="148">
        <v>107279091</v>
      </c>
      <c r="D57" s="119">
        <v>50433063</v>
      </c>
      <c r="E57" s="118">
        <v>47.011083455209366</v>
      </c>
      <c r="F57" s="119">
        <v>6635474</v>
      </c>
    </row>
    <row r="58" spans="1:6" ht="12.75" customHeight="1">
      <c r="A58" s="73"/>
      <c r="B58" s="112" t="s">
        <v>1809</v>
      </c>
      <c r="C58" s="149">
        <v>472834452</v>
      </c>
      <c r="D58" s="149">
        <v>163972445</v>
      </c>
      <c r="E58" s="114">
        <v>34.67861622739791</v>
      </c>
      <c r="F58" s="149">
        <v>24480419</v>
      </c>
    </row>
    <row r="59" spans="1:6" ht="12.75" customHeight="1">
      <c r="A59" s="120" t="s">
        <v>1810</v>
      </c>
      <c r="B59" s="127" t="s">
        <v>1811</v>
      </c>
      <c r="C59" s="150" t="s">
        <v>1594</v>
      </c>
      <c r="D59" s="119">
        <v>6378382</v>
      </c>
      <c r="E59" s="151" t="s">
        <v>1594</v>
      </c>
      <c r="F59" s="119">
        <v>2405638</v>
      </c>
    </row>
    <row r="60" spans="1:6" ht="12.75" customHeight="1">
      <c r="A60" s="141" t="s">
        <v>1812</v>
      </c>
      <c r="B60" s="142" t="s">
        <v>1813</v>
      </c>
      <c r="C60" s="125" t="s">
        <v>1594</v>
      </c>
      <c r="D60" s="119">
        <v>157594063</v>
      </c>
      <c r="E60" s="151" t="s">
        <v>1594</v>
      </c>
      <c r="F60" s="119">
        <v>22074781</v>
      </c>
    </row>
    <row r="61" spans="2:6" ht="12.75">
      <c r="B61" s="152"/>
      <c r="C61" s="153"/>
      <c r="D61" s="154"/>
      <c r="E61" s="154"/>
      <c r="F61" s="154"/>
    </row>
    <row r="62" spans="1:6" ht="15">
      <c r="A62" s="155"/>
      <c r="C62" s="14"/>
      <c r="D62" s="156"/>
      <c r="F62" s="156"/>
    </row>
    <row r="64" spans="1:8" s="159" customFormat="1" ht="15">
      <c r="A64" s="157" t="s">
        <v>1631</v>
      </c>
      <c r="C64" s="160"/>
      <c r="D64" s="160"/>
      <c r="E64" s="161"/>
      <c r="F64" s="162"/>
      <c r="H64" s="163"/>
    </row>
    <row r="65" spans="1:8" s="102" customFormat="1" ht="15">
      <c r="A65" s="157" t="s">
        <v>1632</v>
      </c>
      <c r="C65" s="103"/>
      <c r="D65" s="103"/>
      <c r="E65" s="157"/>
      <c r="F65" s="163" t="s">
        <v>1633</v>
      </c>
      <c r="H65" s="163"/>
    </row>
    <row r="66" spans="1:6" ht="12.75">
      <c r="A66" s="164"/>
      <c r="B66" s="165"/>
      <c r="C66" s="14"/>
      <c r="D66" s="14"/>
      <c r="E66" s="166"/>
      <c r="F66" s="154"/>
    </row>
    <row r="67" ht="12.75">
      <c r="A67" s="164"/>
    </row>
    <row r="69" s="25" customFormat="1" ht="12.75">
      <c r="A69" s="167" t="s">
        <v>1814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" top="0.6299212598425197" bottom="0.3937007874015748" header="0.3937007874015748" footer="0.1968503937007874"/>
  <pageSetup firstPageNumber="7" useFirstPageNumber="1" horizontalDpi="600" verticalDpi="600" orientation="portrait" paperSize="9" scale="92" r:id="rId1"/>
  <headerFooter alignWithMargins="0">
    <oddFooter>&amp;C&amp;8&amp;P</oddFooter>
  </headerFooter>
  <rowBreaks count="1" manualBreakCount="1">
    <brk id="5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86"/>
  <sheetViews>
    <sheetView zoomScaleSheetLayoutView="100" workbookViewId="0" topLeftCell="A1">
      <selection activeCell="C11" sqref="C10:C11"/>
    </sheetView>
  </sheetViews>
  <sheetFormatPr defaultColWidth="9.140625" defaultRowHeight="12.75"/>
  <cols>
    <col min="1" max="1" width="7.57421875" style="25" customWidth="1"/>
    <col min="2" max="2" width="48.421875" style="25" customWidth="1"/>
    <col min="3" max="3" width="11.7109375" style="25" customWidth="1"/>
    <col min="4" max="4" width="11.7109375" style="172" customWidth="1"/>
    <col min="5" max="6" width="11.7109375" style="25" customWidth="1"/>
  </cols>
  <sheetData>
    <row r="1" spans="1:55" ht="12.75">
      <c r="A1" s="1076" t="s">
        <v>1577</v>
      </c>
      <c r="B1" s="1076"/>
      <c r="C1" s="1076"/>
      <c r="D1" s="1076"/>
      <c r="E1" s="1076"/>
      <c r="F1" s="107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77" t="s">
        <v>1578</v>
      </c>
      <c r="B2" s="1077"/>
      <c r="C2" s="1077"/>
      <c r="D2" s="1077"/>
      <c r="E2" s="1077"/>
      <c r="F2" s="107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7"/>
      <c r="B3" s="8"/>
      <c r="C3" s="9"/>
      <c r="D3" s="8"/>
      <c r="E3" s="7"/>
      <c r="F3" s="7"/>
      <c r="G3" s="6"/>
      <c r="H3" s="5"/>
      <c r="I3" s="5"/>
      <c r="J3" s="5"/>
      <c r="K3" s="6"/>
      <c r="L3" s="5"/>
      <c r="M3" s="5"/>
      <c r="N3" s="6"/>
      <c r="O3" s="5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078" t="s">
        <v>1579</v>
      </c>
      <c r="B4" s="1078"/>
      <c r="C4" s="1078"/>
      <c r="D4" s="1078"/>
      <c r="E4" s="1078"/>
      <c r="F4" s="1078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6" s="3" customFormat="1" ht="12.75">
      <c r="A5" s="12"/>
      <c r="B5" s="11"/>
      <c r="C5" s="11"/>
      <c r="D5" s="168"/>
      <c r="E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7" s="15" customFormat="1" ht="17.25" customHeight="1">
      <c r="A6" s="1079" t="s">
        <v>1580</v>
      </c>
      <c r="B6" s="1079"/>
      <c r="C6" s="1079"/>
      <c r="D6" s="1079"/>
      <c r="E6" s="1079"/>
      <c r="F6" s="1079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5" customFormat="1" ht="35.25" customHeight="1">
      <c r="A7" s="1081" t="s">
        <v>1816</v>
      </c>
      <c r="B7" s="1073"/>
      <c r="C7" s="1073"/>
      <c r="D7" s="1073"/>
      <c r="E7" s="1073"/>
      <c r="F7" s="107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5" customFormat="1" ht="17.25" customHeight="1">
      <c r="A8" s="1074" t="s">
        <v>1817</v>
      </c>
      <c r="B8" s="1074"/>
      <c r="C8" s="1074"/>
      <c r="D8" s="1074"/>
      <c r="E8" s="1074"/>
      <c r="F8" s="1074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5" s="19" customFormat="1" ht="12.75">
      <c r="A9" s="1075" t="s">
        <v>1583</v>
      </c>
      <c r="B9" s="1075"/>
      <c r="C9" s="1075"/>
      <c r="D9" s="1075"/>
      <c r="E9" s="1075"/>
      <c r="F9" s="1075"/>
      <c r="G9" s="18"/>
      <c r="H9" s="18"/>
      <c r="I9" s="18"/>
      <c r="J9" s="18"/>
      <c r="K9" s="18"/>
      <c r="L9" s="18"/>
      <c r="M9" s="18"/>
      <c r="N9" s="5"/>
      <c r="O9" s="64"/>
    </row>
    <row r="10" spans="1:8" s="102" customFormat="1" ht="12.75">
      <c r="A10" s="23" t="s">
        <v>1584</v>
      </c>
      <c r="B10" s="169"/>
      <c r="C10" s="20"/>
      <c r="D10" s="56"/>
      <c r="E10" s="20"/>
      <c r="F10" s="21" t="s">
        <v>1585</v>
      </c>
      <c r="G10" s="19"/>
      <c r="H10" s="170"/>
    </row>
    <row r="11" spans="1:15" s="19" customFormat="1" ht="12.75">
      <c r="A11" s="23"/>
      <c r="B11" s="24"/>
      <c r="C11" s="20"/>
      <c r="D11" s="171"/>
      <c r="F11" s="65" t="s">
        <v>1818</v>
      </c>
      <c r="G11" s="20"/>
      <c r="H11" s="21"/>
      <c r="I11" s="21"/>
      <c r="J11" s="22"/>
      <c r="K11" s="20"/>
      <c r="N11" s="5"/>
      <c r="O11" s="64"/>
    </row>
    <row r="12" ht="12.75">
      <c r="F12" s="173" t="s">
        <v>1637</v>
      </c>
    </row>
    <row r="13" spans="1:6" ht="38.25">
      <c r="A13" s="69" t="s">
        <v>1732</v>
      </c>
      <c r="B13" s="69" t="s">
        <v>1638</v>
      </c>
      <c r="C13" s="174" t="s">
        <v>1639</v>
      </c>
      <c r="D13" s="175" t="s">
        <v>1640</v>
      </c>
      <c r="E13" s="174" t="s">
        <v>1641</v>
      </c>
      <c r="F13" s="174" t="s">
        <v>1642</v>
      </c>
    </row>
    <row r="14" spans="1:6" ht="12.75">
      <c r="A14" s="176">
        <v>1</v>
      </c>
      <c r="B14" s="176">
        <v>2</v>
      </c>
      <c r="C14" s="177">
        <v>3</v>
      </c>
      <c r="D14" s="178">
        <v>4</v>
      </c>
      <c r="E14" s="177">
        <v>5</v>
      </c>
      <c r="F14" s="177">
        <v>6</v>
      </c>
    </row>
    <row r="15" spans="1:6" ht="12.75">
      <c r="A15" s="73"/>
      <c r="B15" s="86" t="s">
        <v>1819</v>
      </c>
      <c r="C15" s="179">
        <v>29459282</v>
      </c>
      <c r="D15" s="180">
        <v>17770003</v>
      </c>
      <c r="E15" s="76">
        <v>60.32055703190594</v>
      </c>
      <c r="F15" s="179">
        <v>3185789</v>
      </c>
    </row>
    <row r="16" spans="1:6" ht="12.75">
      <c r="A16" s="78"/>
      <c r="B16" s="78" t="s">
        <v>1820</v>
      </c>
      <c r="C16" s="179">
        <v>2459000</v>
      </c>
      <c r="D16" s="180">
        <v>1417716</v>
      </c>
      <c r="E16" s="76">
        <v>57.6541683611224</v>
      </c>
      <c r="F16" s="179">
        <v>329063</v>
      </c>
    </row>
    <row r="17" spans="1:6" ht="12.75">
      <c r="A17" s="71" t="s">
        <v>1821</v>
      </c>
      <c r="B17" s="82" t="s">
        <v>1822</v>
      </c>
      <c r="C17" s="181">
        <v>2400000</v>
      </c>
      <c r="D17" s="182">
        <v>1381705</v>
      </c>
      <c r="E17" s="183">
        <v>57.571041666666666</v>
      </c>
      <c r="F17" s="184">
        <v>324026</v>
      </c>
    </row>
    <row r="18" spans="1:6" ht="24.75" customHeight="1">
      <c r="A18" s="71" t="s">
        <v>1823</v>
      </c>
      <c r="B18" s="88" t="s">
        <v>1824</v>
      </c>
      <c r="C18" s="181">
        <v>59000</v>
      </c>
      <c r="D18" s="185">
        <v>36011</v>
      </c>
      <c r="E18" s="183">
        <v>61.03559322033898</v>
      </c>
      <c r="F18" s="184">
        <v>5037</v>
      </c>
    </row>
    <row r="19" spans="1:6" ht="12.75">
      <c r="A19" s="78"/>
      <c r="B19" s="78" t="s">
        <v>1825</v>
      </c>
      <c r="C19" s="179">
        <v>317551</v>
      </c>
      <c r="D19" s="180">
        <v>0</v>
      </c>
      <c r="E19" s="76">
        <v>0</v>
      </c>
      <c r="F19" s="179">
        <v>0</v>
      </c>
    </row>
    <row r="20" spans="1:6" ht="12.75">
      <c r="A20" s="71"/>
      <c r="B20" s="82" t="s">
        <v>1826</v>
      </c>
      <c r="C20" s="181">
        <v>295673</v>
      </c>
      <c r="D20" s="186">
        <v>0</v>
      </c>
      <c r="E20" s="183">
        <v>0</v>
      </c>
      <c r="F20" s="184">
        <v>0</v>
      </c>
    </row>
    <row r="21" spans="1:6" ht="24" customHeight="1">
      <c r="A21" s="120"/>
      <c r="B21" s="88" t="s">
        <v>1827</v>
      </c>
      <c r="C21" s="181">
        <v>21878</v>
      </c>
      <c r="D21" s="186">
        <v>0</v>
      </c>
      <c r="E21" s="183">
        <v>0</v>
      </c>
      <c r="F21" s="184">
        <v>0</v>
      </c>
    </row>
    <row r="22" spans="1:6" ht="12.75">
      <c r="A22" s="78"/>
      <c r="B22" s="78" t="s">
        <v>1828</v>
      </c>
      <c r="C22" s="179">
        <v>3431600</v>
      </c>
      <c r="D22" s="180">
        <v>2812795</v>
      </c>
      <c r="E22" s="76">
        <v>81.96744958619885</v>
      </c>
      <c r="F22" s="179">
        <v>294689</v>
      </c>
    </row>
    <row r="23" spans="1:6" ht="12.75">
      <c r="A23" s="71" t="s">
        <v>1775</v>
      </c>
      <c r="B23" s="82" t="s">
        <v>1829</v>
      </c>
      <c r="C23" s="181">
        <v>320000</v>
      </c>
      <c r="D23" s="185">
        <v>139637</v>
      </c>
      <c r="E23" s="183">
        <v>43.6365625</v>
      </c>
      <c r="F23" s="184">
        <v>18874</v>
      </c>
    </row>
    <row r="24" spans="1:6" ht="12.75">
      <c r="A24" s="71" t="s">
        <v>1830</v>
      </c>
      <c r="B24" s="82" t="s">
        <v>1831</v>
      </c>
      <c r="C24" s="181">
        <v>250000</v>
      </c>
      <c r="D24" s="185">
        <v>156024</v>
      </c>
      <c r="E24" s="183">
        <v>62.4096</v>
      </c>
      <c r="F24" s="184">
        <v>26469</v>
      </c>
    </row>
    <row r="25" spans="1:6" ht="12.75">
      <c r="A25" s="71" t="s">
        <v>1792</v>
      </c>
      <c r="B25" s="82" t="s">
        <v>1832</v>
      </c>
      <c r="C25" s="181">
        <v>600000</v>
      </c>
      <c r="D25" s="185">
        <v>501525</v>
      </c>
      <c r="E25" s="183">
        <v>83.5875</v>
      </c>
      <c r="F25" s="184">
        <v>82110</v>
      </c>
    </row>
    <row r="26" spans="1:6" ht="24" customHeight="1">
      <c r="A26" s="71" t="s">
        <v>1833</v>
      </c>
      <c r="B26" s="88" t="s">
        <v>1834</v>
      </c>
      <c r="C26" s="181">
        <v>2261600</v>
      </c>
      <c r="D26" s="185">
        <v>2015609</v>
      </c>
      <c r="E26" s="183">
        <v>89.12314290767598</v>
      </c>
      <c r="F26" s="184">
        <v>167236</v>
      </c>
    </row>
    <row r="27" spans="1:6" ht="12.75">
      <c r="A27" s="78"/>
      <c r="B27" s="78" t="s">
        <v>1835</v>
      </c>
      <c r="C27" s="179">
        <v>8223374</v>
      </c>
      <c r="D27" s="180">
        <v>4175503</v>
      </c>
      <c r="E27" s="76">
        <v>50.77603183316239</v>
      </c>
      <c r="F27" s="179">
        <v>803569</v>
      </c>
    </row>
    <row r="28" spans="1:6" ht="38.25">
      <c r="A28" s="71" t="s">
        <v>1836</v>
      </c>
      <c r="B28" s="88" t="s">
        <v>1837</v>
      </c>
      <c r="C28" s="181">
        <v>150000</v>
      </c>
      <c r="D28" s="185">
        <v>66694</v>
      </c>
      <c r="E28" s="183">
        <v>44.462666666666664</v>
      </c>
      <c r="F28" s="184">
        <v>11725</v>
      </c>
    </row>
    <row r="29" spans="1:6" ht="12.75">
      <c r="A29" s="71" t="s">
        <v>1838</v>
      </c>
      <c r="B29" s="82" t="s">
        <v>1839</v>
      </c>
      <c r="C29" s="181">
        <v>1634503</v>
      </c>
      <c r="D29" s="185">
        <v>769751</v>
      </c>
      <c r="E29" s="183">
        <v>47.093887255024924</v>
      </c>
      <c r="F29" s="184">
        <v>157005</v>
      </c>
    </row>
    <row r="30" spans="1:6" ht="25.5">
      <c r="A30" s="71" t="s">
        <v>1840</v>
      </c>
      <c r="B30" s="88" t="s">
        <v>1841</v>
      </c>
      <c r="C30" s="181">
        <v>990150</v>
      </c>
      <c r="D30" s="185">
        <v>577569</v>
      </c>
      <c r="E30" s="183">
        <v>58.331464929556134</v>
      </c>
      <c r="F30" s="184">
        <v>138656</v>
      </c>
    </row>
    <row r="31" spans="1:6" ht="12.75">
      <c r="A31" s="71" t="s">
        <v>1842</v>
      </c>
      <c r="B31" s="88" t="s">
        <v>1843</v>
      </c>
      <c r="C31" s="181">
        <v>54700</v>
      </c>
      <c r="D31" s="185">
        <v>25126</v>
      </c>
      <c r="E31" s="183">
        <v>45.934186471663615</v>
      </c>
      <c r="F31" s="184">
        <v>4102</v>
      </c>
    </row>
    <row r="32" spans="1:6" ht="25.5">
      <c r="A32" s="71" t="s">
        <v>1844</v>
      </c>
      <c r="B32" s="88" t="s">
        <v>1845</v>
      </c>
      <c r="C32" s="50">
        <v>50000</v>
      </c>
      <c r="D32" s="185">
        <v>10978</v>
      </c>
      <c r="E32" s="183">
        <v>21.956</v>
      </c>
      <c r="F32" s="184">
        <v>3865</v>
      </c>
    </row>
    <row r="33" spans="1:6" ht="12.75">
      <c r="A33" s="71" t="s">
        <v>1846</v>
      </c>
      <c r="B33" s="82" t="s">
        <v>1847</v>
      </c>
      <c r="C33" s="50">
        <v>108000</v>
      </c>
      <c r="D33" s="185">
        <v>32296</v>
      </c>
      <c r="E33" s="183">
        <v>29.903703703703705</v>
      </c>
      <c r="F33" s="184">
        <v>4836</v>
      </c>
    </row>
    <row r="34" spans="1:6" ht="12.75">
      <c r="A34" s="71" t="s">
        <v>1848</v>
      </c>
      <c r="B34" s="82" t="s">
        <v>1849</v>
      </c>
      <c r="C34" s="50">
        <v>65000</v>
      </c>
      <c r="D34" s="185">
        <v>61865</v>
      </c>
      <c r="E34" s="183">
        <v>95.17692307692307</v>
      </c>
      <c r="F34" s="184">
        <v>8090</v>
      </c>
    </row>
    <row r="35" spans="1:6" ht="12.75">
      <c r="A35" s="71" t="s">
        <v>1850</v>
      </c>
      <c r="B35" s="82" t="s">
        <v>1851</v>
      </c>
      <c r="C35" s="50">
        <v>5171021</v>
      </c>
      <c r="D35" s="185">
        <v>2631224</v>
      </c>
      <c r="E35" s="183">
        <v>50.88403237967899</v>
      </c>
      <c r="F35" s="184">
        <v>475290</v>
      </c>
    </row>
    <row r="36" spans="1:6" ht="12.75">
      <c r="A36" s="78"/>
      <c r="B36" s="78" t="s">
        <v>1852</v>
      </c>
      <c r="C36" s="179">
        <v>95508</v>
      </c>
      <c r="D36" s="180">
        <v>36011</v>
      </c>
      <c r="E36" s="76">
        <v>37.70469489466851</v>
      </c>
      <c r="F36" s="179">
        <v>21298</v>
      </c>
    </row>
    <row r="37" spans="1:6" ht="25.5">
      <c r="A37" s="71" t="s">
        <v>1853</v>
      </c>
      <c r="B37" s="88" t="s">
        <v>1854</v>
      </c>
      <c r="C37" s="50">
        <v>95508</v>
      </c>
      <c r="D37" s="185">
        <v>36011</v>
      </c>
      <c r="E37" s="183">
        <v>37.70469489466851</v>
      </c>
      <c r="F37" s="184">
        <v>21298</v>
      </c>
    </row>
    <row r="38" spans="1:6" ht="12.75">
      <c r="A38" s="78"/>
      <c r="B38" s="78" t="s">
        <v>1855</v>
      </c>
      <c r="C38" s="179">
        <v>1562000</v>
      </c>
      <c r="D38" s="180">
        <v>1143074</v>
      </c>
      <c r="E38" s="76">
        <v>73.18015364916774</v>
      </c>
      <c r="F38" s="179">
        <v>325473</v>
      </c>
    </row>
    <row r="39" spans="1:6" ht="25.5" customHeight="1">
      <c r="A39" s="71" t="s">
        <v>1856</v>
      </c>
      <c r="B39" s="88" t="s">
        <v>1857</v>
      </c>
      <c r="C39" s="181">
        <v>164000</v>
      </c>
      <c r="D39" s="185">
        <v>104290</v>
      </c>
      <c r="E39" s="183">
        <v>63.59146341463414</v>
      </c>
      <c r="F39" s="184">
        <v>17804</v>
      </c>
    </row>
    <row r="40" spans="1:6" ht="12.75">
      <c r="A40" s="71" t="s">
        <v>1858</v>
      </c>
      <c r="B40" s="82" t="s">
        <v>1859</v>
      </c>
      <c r="C40" s="181">
        <v>92000</v>
      </c>
      <c r="D40" s="185">
        <v>29794</v>
      </c>
      <c r="E40" s="183">
        <v>32.38478260869565</v>
      </c>
      <c r="F40" s="184">
        <v>6932</v>
      </c>
    </row>
    <row r="41" spans="1:6" ht="12.75">
      <c r="A41" s="71" t="s">
        <v>1860</v>
      </c>
      <c r="B41" s="82" t="s">
        <v>1861</v>
      </c>
      <c r="C41" s="181">
        <v>25000</v>
      </c>
      <c r="D41" s="182">
        <v>13438</v>
      </c>
      <c r="E41" s="183">
        <v>53.752</v>
      </c>
      <c r="F41" s="184">
        <v>2700</v>
      </c>
    </row>
    <row r="42" spans="1:6" ht="25.5">
      <c r="A42" s="71" t="s">
        <v>1862</v>
      </c>
      <c r="B42" s="187" t="s">
        <v>1863</v>
      </c>
      <c r="C42" s="181">
        <v>5000</v>
      </c>
      <c r="D42" s="185">
        <v>3088</v>
      </c>
      <c r="E42" s="183">
        <v>61.76</v>
      </c>
      <c r="F42" s="184">
        <v>160</v>
      </c>
    </row>
    <row r="43" spans="1:6" ht="12.75">
      <c r="A43" s="71" t="s">
        <v>1864</v>
      </c>
      <c r="B43" s="82" t="s">
        <v>1865</v>
      </c>
      <c r="C43" s="181">
        <v>268300</v>
      </c>
      <c r="D43" s="185">
        <v>474463</v>
      </c>
      <c r="E43" s="183">
        <v>176.84047707789787</v>
      </c>
      <c r="F43" s="184">
        <v>117960</v>
      </c>
    </row>
    <row r="44" spans="1:6" ht="63.75">
      <c r="A44" s="71" t="s">
        <v>1594</v>
      </c>
      <c r="B44" s="88" t="s">
        <v>229</v>
      </c>
      <c r="C44" s="181">
        <v>6000</v>
      </c>
      <c r="D44" s="185">
        <v>130</v>
      </c>
      <c r="E44" s="183">
        <v>2.166666666666667</v>
      </c>
      <c r="F44" s="184">
        <v>0</v>
      </c>
    </row>
    <row r="45" spans="1:6" ht="12.75" customHeight="1">
      <c r="A45" s="71" t="s">
        <v>230</v>
      </c>
      <c r="B45" s="82" t="s">
        <v>231</v>
      </c>
      <c r="C45" s="181">
        <v>405000</v>
      </c>
      <c r="D45" s="185">
        <v>251771</v>
      </c>
      <c r="E45" s="183">
        <v>62.16567901234568</v>
      </c>
      <c r="F45" s="184">
        <v>120875</v>
      </c>
    </row>
    <row r="46" spans="1:6" ht="25.5">
      <c r="A46" s="71" t="s">
        <v>232</v>
      </c>
      <c r="B46" s="187" t="s">
        <v>233</v>
      </c>
      <c r="C46" s="181">
        <v>465000</v>
      </c>
      <c r="D46" s="185">
        <v>254158</v>
      </c>
      <c r="E46" s="183">
        <v>54.65763440860215</v>
      </c>
      <c r="F46" s="184">
        <v>59042</v>
      </c>
    </row>
    <row r="47" spans="1:6" ht="38.25">
      <c r="A47" s="188" t="s">
        <v>234</v>
      </c>
      <c r="B47" s="88" t="s">
        <v>235</v>
      </c>
      <c r="C47" s="181">
        <v>17000</v>
      </c>
      <c r="D47" s="186">
        <v>11942</v>
      </c>
      <c r="E47" s="183">
        <v>70.2470588235294</v>
      </c>
      <c r="F47" s="184">
        <v>0</v>
      </c>
    </row>
    <row r="48" spans="1:6" ht="38.25">
      <c r="A48" s="188" t="s">
        <v>234</v>
      </c>
      <c r="B48" s="88" t="s">
        <v>236</v>
      </c>
      <c r="C48" s="181">
        <v>114700</v>
      </c>
      <c r="D48" s="186">
        <v>0</v>
      </c>
      <c r="E48" s="183">
        <v>0</v>
      </c>
      <c r="F48" s="184">
        <v>0</v>
      </c>
    </row>
    <row r="49" spans="1:6" ht="12.75">
      <c r="A49" s="78"/>
      <c r="B49" s="78" t="s">
        <v>237</v>
      </c>
      <c r="C49" s="179">
        <v>617087</v>
      </c>
      <c r="D49" s="180">
        <v>287296</v>
      </c>
      <c r="E49" s="76">
        <v>46.55680641465466</v>
      </c>
      <c r="F49" s="179">
        <v>46358</v>
      </c>
    </row>
    <row r="50" spans="1:6" ht="12.75">
      <c r="A50" s="71" t="s">
        <v>238</v>
      </c>
      <c r="B50" s="82" t="s">
        <v>239</v>
      </c>
      <c r="C50" s="181">
        <v>39922</v>
      </c>
      <c r="D50" s="185">
        <v>37421</v>
      </c>
      <c r="E50" s="183">
        <v>93.73528380341666</v>
      </c>
      <c r="F50" s="184">
        <v>0</v>
      </c>
    </row>
    <row r="51" spans="1:6" ht="12.75" customHeight="1">
      <c r="A51" s="71" t="s">
        <v>240</v>
      </c>
      <c r="B51" s="82" t="s">
        <v>241</v>
      </c>
      <c r="C51" s="181">
        <v>442194</v>
      </c>
      <c r="D51" s="185">
        <v>215851</v>
      </c>
      <c r="E51" s="183">
        <v>48.81364288072656</v>
      </c>
      <c r="F51" s="184">
        <v>37842</v>
      </c>
    </row>
    <row r="52" spans="1:6" ht="25.5">
      <c r="A52" s="71" t="s">
        <v>242</v>
      </c>
      <c r="B52" s="187" t="s">
        <v>243</v>
      </c>
      <c r="C52" s="181">
        <v>134971</v>
      </c>
      <c r="D52" s="185">
        <v>34024</v>
      </c>
      <c r="E52" s="183">
        <v>25.208378096035446</v>
      </c>
      <c r="F52" s="184">
        <v>8516</v>
      </c>
    </row>
    <row r="53" spans="1:6" ht="12.75">
      <c r="A53" s="78"/>
      <c r="B53" s="78" t="s">
        <v>244</v>
      </c>
      <c r="C53" s="179">
        <v>300000</v>
      </c>
      <c r="D53" s="180">
        <v>0</v>
      </c>
      <c r="E53" s="76">
        <v>0</v>
      </c>
      <c r="F53" s="184">
        <v>0</v>
      </c>
    </row>
    <row r="54" spans="1:6" ht="25.5">
      <c r="A54" s="71" t="s">
        <v>245</v>
      </c>
      <c r="B54" s="88" t="s">
        <v>246</v>
      </c>
      <c r="C54" s="181">
        <v>300000</v>
      </c>
      <c r="D54" s="185">
        <v>0</v>
      </c>
      <c r="E54" s="183">
        <v>0</v>
      </c>
      <c r="F54" s="184">
        <v>0</v>
      </c>
    </row>
    <row r="55" spans="1:6" ht="12.75">
      <c r="A55" s="78"/>
      <c r="B55" s="78" t="s">
        <v>247</v>
      </c>
      <c r="C55" s="179">
        <v>11883162</v>
      </c>
      <c r="D55" s="180">
        <v>7851483</v>
      </c>
      <c r="E55" s="76">
        <v>66.07233832207287</v>
      </c>
      <c r="F55" s="179">
        <v>1356724</v>
      </c>
    </row>
    <row r="56" spans="1:6" ht="12.75">
      <c r="A56" s="71" t="s">
        <v>248</v>
      </c>
      <c r="B56" s="88" t="s">
        <v>249</v>
      </c>
      <c r="C56" s="181">
        <v>65000</v>
      </c>
      <c r="D56" s="185">
        <v>52302</v>
      </c>
      <c r="E56" s="183">
        <v>80.46461538461539</v>
      </c>
      <c r="F56" s="184">
        <v>9358</v>
      </c>
    </row>
    <row r="57" spans="1:6" ht="12.75">
      <c r="A57" s="71" t="s">
        <v>250</v>
      </c>
      <c r="B57" s="82" t="s">
        <v>251</v>
      </c>
      <c r="C57" s="181">
        <v>2640000</v>
      </c>
      <c r="D57" s="185">
        <v>1944971</v>
      </c>
      <c r="E57" s="183">
        <v>73.67314393939394</v>
      </c>
      <c r="F57" s="184">
        <v>345155</v>
      </c>
    </row>
    <row r="58" spans="1:6" ht="12.75">
      <c r="A58" s="71" t="s">
        <v>252</v>
      </c>
      <c r="B58" s="88" t="s">
        <v>253</v>
      </c>
      <c r="C58" s="181">
        <v>30000</v>
      </c>
      <c r="D58" s="185">
        <v>23881</v>
      </c>
      <c r="E58" s="183">
        <v>79.60333333333334</v>
      </c>
      <c r="F58" s="184">
        <v>2910</v>
      </c>
    </row>
    <row r="59" spans="1:6" ht="12.75">
      <c r="A59" s="71" t="s">
        <v>254</v>
      </c>
      <c r="B59" s="82" t="s">
        <v>255</v>
      </c>
      <c r="C59" s="181">
        <v>30000</v>
      </c>
      <c r="D59" s="185">
        <v>16518</v>
      </c>
      <c r="E59" s="183">
        <v>55.06</v>
      </c>
      <c r="F59" s="184">
        <v>2500</v>
      </c>
    </row>
    <row r="60" spans="1:6" ht="12.75">
      <c r="A60" s="71" t="s">
        <v>256</v>
      </c>
      <c r="B60" s="82" t="s">
        <v>257</v>
      </c>
      <c r="C60" s="181">
        <v>2334240</v>
      </c>
      <c r="D60" s="185">
        <v>1327738</v>
      </c>
      <c r="E60" s="183">
        <v>56.880954828980734</v>
      </c>
      <c r="F60" s="184">
        <v>241033</v>
      </c>
    </row>
    <row r="61" spans="1:6" ht="25.5">
      <c r="A61" s="71" t="s">
        <v>258</v>
      </c>
      <c r="B61" s="88" t="s">
        <v>259</v>
      </c>
      <c r="C61" s="181">
        <v>1000</v>
      </c>
      <c r="D61" s="185">
        <v>0</v>
      </c>
      <c r="E61" s="183">
        <v>0</v>
      </c>
      <c r="F61" s="184">
        <v>0</v>
      </c>
    </row>
    <row r="62" spans="1:6" ht="12.75">
      <c r="A62" s="71" t="s">
        <v>260</v>
      </c>
      <c r="B62" s="88" t="s">
        <v>261</v>
      </c>
      <c r="C62" s="181">
        <v>3068800</v>
      </c>
      <c r="D62" s="185">
        <v>1707228</v>
      </c>
      <c r="E62" s="183">
        <v>55.63177789363921</v>
      </c>
      <c r="F62" s="184">
        <v>298793</v>
      </c>
    </row>
    <row r="63" spans="1:6" ht="12.75">
      <c r="A63" s="71" t="s">
        <v>262</v>
      </c>
      <c r="B63" s="82" t="s">
        <v>263</v>
      </c>
      <c r="C63" s="181">
        <v>730000</v>
      </c>
      <c r="D63" s="185">
        <v>512125</v>
      </c>
      <c r="E63" s="183">
        <v>70.1541095890411</v>
      </c>
      <c r="F63" s="184">
        <v>82799</v>
      </c>
    </row>
    <row r="64" spans="1:6" ht="25.5">
      <c r="A64" s="71" t="s">
        <v>264</v>
      </c>
      <c r="B64" s="88" t="s">
        <v>265</v>
      </c>
      <c r="C64" s="181">
        <v>330000</v>
      </c>
      <c r="D64" s="185">
        <v>62996</v>
      </c>
      <c r="E64" s="183">
        <v>19.08969696969697</v>
      </c>
      <c r="F64" s="184">
        <v>9664</v>
      </c>
    </row>
    <row r="65" spans="1:6" ht="12.75">
      <c r="A65" s="71" t="s">
        <v>1782</v>
      </c>
      <c r="B65" s="88" t="s">
        <v>266</v>
      </c>
      <c r="C65" s="181">
        <v>2159422</v>
      </c>
      <c r="D65" s="185">
        <v>1222252</v>
      </c>
      <c r="E65" s="183">
        <v>56.600886718760854</v>
      </c>
      <c r="F65" s="184">
        <v>180381</v>
      </c>
    </row>
    <row r="66" spans="1:6" ht="38.25">
      <c r="A66" s="71" t="s">
        <v>1796</v>
      </c>
      <c r="B66" s="189" t="s">
        <v>267</v>
      </c>
      <c r="C66" s="181">
        <v>40200</v>
      </c>
      <c r="D66" s="185">
        <v>5170</v>
      </c>
      <c r="E66" s="183">
        <v>12.860696517412935</v>
      </c>
      <c r="F66" s="184">
        <v>1200</v>
      </c>
    </row>
    <row r="67" spans="1:6" ht="12.75">
      <c r="A67" s="71" t="s">
        <v>268</v>
      </c>
      <c r="B67" s="82" t="s">
        <v>269</v>
      </c>
      <c r="C67" s="181">
        <v>452000</v>
      </c>
      <c r="D67" s="185">
        <v>976277</v>
      </c>
      <c r="E67" s="183">
        <v>215.99048672566371</v>
      </c>
      <c r="F67" s="184">
        <v>182931</v>
      </c>
    </row>
    <row r="68" spans="1:6" ht="12.75">
      <c r="A68" s="71" t="s">
        <v>270</v>
      </c>
      <c r="B68" s="82" t="s">
        <v>271</v>
      </c>
      <c r="C68" s="181">
        <v>2500</v>
      </c>
      <c r="D68" s="185">
        <v>25</v>
      </c>
      <c r="E68" s="183">
        <v>1</v>
      </c>
      <c r="F68" s="184">
        <v>0</v>
      </c>
    </row>
    <row r="69" spans="1:6" ht="12.75">
      <c r="A69" s="78"/>
      <c r="B69" s="78" t="s">
        <v>272</v>
      </c>
      <c r="C69" s="38">
        <v>18000</v>
      </c>
      <c r="D69" s="190">
        <v>9325</v>
      </c>
      <c r="E69" s="76">
        <v>51.80555555555556</v>
      </c>
      <c r="F69" s="179">
        <v>215</v>
      </c>
    </row>
    <row r="70" spans="1:6" ht="25.5">
      <c r="A70" s="71" t="s">
        <v>273</v>
      </c>
      <c r="B70" s="189" t="s">
        <v>274</v>
      </c>
      <c r="C70" s="181">
        <v>18000</v>
      </c>
      <c r="D70" s="185">
        <v>9325</v>
      </c>
      <c r="E70" s="183">
        <v>51.80555555555556</v>
      </c>
      <c r="F70" s="184">
        <v>215</v>
      </c>
    </row>
    <row r="71" spans="1:6" ht="12.75">
      <c r="A71" s="71"/>
      <c r="B71" s="78" t="s">
        <v>275</v>
      </c>
      <c r="C71" s="38">
        <v>102000</v>
      </c>
      <c r="D71" s="190">
        <v>36800</v>
      </c>
      <c r="E71" s="76">
        <v>36.07843137254902</v>
      </c>
      <c r="F71" s="179">
        <v>8400</v>
      </c>
    </row>
    <row r="72" spans="1:6" ht="25.5">
      <c r="A72" s="71" t="s">
        <v>276</v>
      </c>
      <c r="B72" s="189" t="s">
        <v>277</v>
      </c>
      <c r="C72" s="181">
        <v>102000</v>
      </c>
      <c r="D72" s="185">
        <v>36800</v>
      </c>
      <c r="E72" s="183">
        <v>36.07843137254902</v>
      </c>
      <c r="F72" s="184">
        <v>8400</v>
      </c>
    </row>
    <row r="73" spans="1:6" ht="12.75">
      <c r="A73" s="78"/>
      <c r="B73" s="78" t="s">
        <v>278</v>
      </c>
      <c r="C73" s="38">
        <v>450000</v>
      </c>
      <c r="D73" s="190">
        <v>0</v>
      </c>
      <c r="E73" s="76">
        <v>0</v>
      </c>
      <c r="F73" s="179">
        <v>0</v>
      </c>
    </row>
    <row r="74" spans="1:6" ht="12.75">
      <c r="A74" s="71" t="s">
        <v>279</v>
      </c>
      <c r="B74" s="88" t="s">
        <v>280</v>
      </c>
      <c r="C74" s="181">
        <v>450000</v>
      </c>
      <c r="D74" s="185">
        <v>0</v>
      </c>
      <c r="E74" s="183">
        <v>0</v>
      </c>
      <c r="F74" s="184">
        <v>0</v>
      </c>
    </row>
    <row r="76" ht="12.75">
      <c r="A76" s="25" t="s">
        <v>281</v>
      </c>
    </row>
    <row r="80" spans="1:9" s="102" customFormat="1" ht="12.75">
      <c r="A80" s="55" t="s">
        <v>282</v>
      </c>
      <c r="B80" s="172"/>
      <c r="C80" s="170"/>
      <c r="D80" s="170"/>
      <c r="E80" s="191"/>
      <c r="F80" s="170"/>
      <c r="G80" s="170"/>
      <c r="I80" s="192"/>
    </row>
    <row r="81" spans="1:8" s="102" customFormat="1" ht="12.75">
      <c r="A81" s="55" t="s">
        <v>1632</v>
      </c>
      <c r="B81" s="193"/>
      <c r="C81" s="170"/>
      <c r="F81" s="170" t="s">
        <v>1633</v>
      </c>
      <c r="G81" s="170"/>
      <c r="H81" s="194"/>
    </row>
    <row r="82" spans="1:8" s="102" customFormat="1" ht="12.75">
      <c r="A82" s="55"/>
      <c r="B82" s="193"/>
      <c r="C82" s="170"/>
      <c r="F82" s="194"/>
      <c r="G82" s="170"/>
      <c r="H82" s="194"/>
    </row>
    <row r="83" spans="1:8" s="102" customFormat="1" ht="12.75">
      <c r="A83" s="55"/>
      <c r="B83" s="193"/>
      <c r="C83" s="170"/>
      <c r="F83" s="194"/>
      <c r="G83" s="170"/>
      <c r="H83" s="194"/>
    </row>
    <row r="86" ht="12.75">
      <c r="A86" s="195" t="s">
        <v>283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cellComments="asDisplayed" firstPageNumber="9" useFirstPageNumber="1" horizontalDpi="600" verticalDpi="600" orientation="portrait" paperSize="9" scale="8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H591"/>
  <sheetViews>
    <sheetView zoomScaleSheetLayoutView="100" workbookViewId="0" topLeftCell="A1">
      <selection activeCell="D21" sqref="D21"/>
    </sheetView>
  </sheetViews>
  <sheetFormatPr defaultColWidth="9.140625" defaultRowHeight="17.25" customHeight="1"/>
  <cols>
    <col min="1" max="1" width="38.8515625" style="172" customWidth="1"/>
    <col min="2" max="2" width="12.140625" style="172" customWidth="1"/>
    <col min="3" max="3" width="12.421875" style="194" customWidth="1"/>
    <col min="4" max="4" width="12.7109375" style="204" customWidth="1"/>
    <col min="5" max="5" width="7.7109375" style="172" customWidth="1"/>
    <col min="6" max="6" width="9.7109375" style="234" customWidth="1"/>
    <col min="7" max="7" width="11.28125" style="234" bestFit="1" customWidth="1"/>
    <col min="8" max="8" width="13.00390625" style="234" customWidth="1"/>
    <col min="9" max="16384" width="11.421875" style="172" customWidth="1"/>
  </cols>
  <sheetData>
    <row r="1" spans="2:8" ht="12.75">
      <c r="B1" s="193"/>
      <c r="C1" s="193" t="s">
        <v>1577</v>
      </c>
      <c r="D1" s="193"/>
      <c r="E1" s="193"/>
      <c r="F1" s="193"/>
      <c r="G1" s="193"/>
      <c r="H1" s="193"/>
    </row>
    <row r="2" spans="2:8" ht="15" customHeight="1">
      <c r="B2" s="196"/>
      <c r="C2" s="196" t="s">
        <v>1578</v>
      </c>
      <c r="D2" s="196"/>
      <c r="E2" s="196"/>
      <c r="F2" s="196"/>
      <c r="G2" s="196"/>
      <c r="H2" s="196"/>
    </row>
    <row r="3" spans="1:8" ht="3.75" customHeight="1">
      <c r="A3" s="197"/>
      <c r="B3" s="197"/>
      <c r="C3" s="197"/>
      <c r="D3" s="197"/>
      <c r="E3" s="197"/>
      <c r="F3" s="197"/>
      <c r="G3" s="197"/>
      <c r="H3" s="197"/>
    </row>
    <row r="4" spans="2:8" s="106" customFormat="1" ht="12.75">
      <c r="B4" s="198"/>
      <c r="C4" s="198" t="s">
        <v>1579</v>
      </c>
      <c r="D4" s="198"/>
      <c r="E4" s="198"/>
      <c r="F4" s="198"/>
      <c r="G4" s="198"/>
      <c r="H4" s="198"/>
    </row>
    <row r="5" spans="1:8" ht="17.25" customHeight="1">
      <c r="A5" s="199"/>
      <c r="B5" s="200"/>
      <c r="C5" s="201"/>
      <c r="D5" s="202"/>
      <c r="E5" s="200"/>
      <c r="F5" s="203"/>
      <c r="G5" s="203"/>
      <c r="H5" s="204"/>
    </row>
    <row r="6" spans="1:8" ht="14.25" customHeight="1">
      <c r="A6" s="1083" t="s">
        <v>284</v>
      </c>
      <c r="B6" s="1083"/>
      <c r="C6" s="1083"/>
      <c r="D6" s="1083"/>
      <c r="E6" s="1083"/>
      <c r="F6" s="1083"/>
      <c r="G6" s="1083"/>
      <c r="H6" s="1083"/>
    </row>
    <row r="7" spans="1:8" ht="17.25" customHeight="1">
      <c r="A7" s="1084" t="s">
        <v>285</v>
      </c>
      <c r="B7" s="1084"/>
      <c r="C7" s="1084"/>
      <c r="D7" s="1084"/>
      <c r="E7" s="1084"/>
      <c r="F7" s="1084"/>
      <c r="G7" s="1084"/>
      <c r="H7" s="1084"/>
    </row>
    <row r="8" spans="1:8" ht="13.5" customHeight="1">
      <c r="A8" s="1085" t="s">
        <v>286</v>
      </c>
      <c r="B8" s="1085"/>
      <c r="C8" s="1085"/>
      <c r="D8" s="1085"/>
      <c r="E8" s="1085"/>
      <c r="F8" s="1085"/>
      <c r="G8" s="1085"/>
      <c r="H8" s="1085"/>
    </row>
    <row r="9" spans="1:8" ht="14.25" customHeight="1">
      <c r="A9" s="1086" t="s">
        <v>287</v>
      </c>
      <c r="B9" s="1086"/>
      <c r="C9" s="1086"/>
      <c r="D9" s="1086"/>
      <c r="E9" s="1086"/>
      <c r="F9" s="1086"/>
      <c r="G9" s="1086"/>
      <c r="H9" s="1086"/>
    </row>
    <row r="10" spans="1:8" ht="12.75">
      <c r="A10" s="1082" t="s">
        <v>288</v>
      </c>
      <c r="B10" s="1082"/>
      <c r="C10" s="1082"/>
      <c r="D10" s="1082"/>
      <c r="E10" s="1082"/>
      <c r="F10" s="1082"/>
      <c r="G10" s="1082"/>
      <c r="H10" s="1082"/>
    </row>
    <row r="11" spans="1:8" s="208" customFormat="1" ht="12.75">
      <c r="A11" s="207" t="s">
        <v>1584</v>
      </c>
      <c r="B11" s="169"/>
      <c r="C11" s="169"/>
      <c r="D11" s="56"/>
      <c r="E11" s="169"/>
      <c r="F11" s="171"/>
      <c r="H11" s="209" t="s">
        <v>289</v>
      </c>
    </row>
    <row r="12" spans="1:8" ht="14.25" customHeight="1">
      <c r="A12" s="210"/>
      <c r="B12" s="210"/>
      <c r="C12" s="210"/>
      <c r="D12" s="210"/>
      <c r="E12" s="210"/>
      <c r="F12" s="210"/>
      <c r="G12" s="210"/>
      <c r="H12" s="204" t="s">
        <v>290</v>
      </c>
    </row>
    <row r="13" spans="1:8" ht="15.75">
      <c r="A13" s="210"/>
      <c r="B13" s="210"/>
      <c r="C13" s="210"/>
      <c r="D13" s="210"/>
      <c r="E13" s="210"/>
      <c r="F13" s="210"/>
      <c r="G13" s="210"/>
      <c r="H13" s="211" t="s">
        <v>1637</v>
      </c>
    </row>
    <row r="14" spans="1:8" ht="102">
      <c r="A14" s="212" t="s">
        <v>1587</v>
      </c>
      <c r="B14" s="212" t="s">
        <v>1639</v>
      </c>
      <c r="C14" s="212" t="s">
        <v>291</v>
      </c>
      <c r="D14" s="212" t="s">
        <v>1640</v>
      </c>
      <c r="E14" s="212" t="s">
        <v>292</v>
      </c>
      <c r="F14" s="212" t="s">
        <v>293</v>
      </c>
      <c r="G14" s="212" t="s">
        <v>294</v>
      </c>
      <c r="H14" s="212" t="s">
        <v>1591</v>
      </c>
    </row>
    <row r="15" spans="1:8" ht="12" customHeight="1">
      <c r="A15" s="212">
        <v>1</v>
      </c>
      <c r="B15" s="212">
        <v>2</v>
      </c>
      <c r="C15" s="212">
        <v>3</v>
      </c>
      <c r="D15" s="212">
        <v>4</v>
      </c>
      <c r="E15" s="212">
        <v>5</v>
      </c>
      <c r="F15" s="212">
        <v>6</v>
      </c>
      <c r="G15" s="212">
        <v>7</v>
      </c>
      <c r="H15" s="141">
        <v>8</v>
      </c>
    </row>
    <row r="16" spans="1:8" ht="13.5" customHeight="1">
      <c r="A16" s="213" t="s">
        <v>295</v>
      </c>
      <c r="B16" s="214">
        <v>2411879380</v>
      </c>
      <c r="C16" s="215" t="s">
        <v>1594</v>
      </c>
      <c r="D16" s="214">
        <v>1136326150</v>
      </c>
      <c r="E16" s="216">
        <v>47.11372216300468</v>
      </c>
      <c r="F16" s="217" t="s">
        <v>1594</v>
      </c>
      <c r="G16" s="217" t="s">
        <v>1594</v>
      </c>
      <c r="H16" s="214">
        <v>181632480</v>
      </c>
    </row>
    <row r="17" spans="1:8" ht="12.75" customHeight="1">
      <c r="A17" s="218" t="s">
        <v>296</v>
      </c>
      <c r="B17" s="220">
        <v>2599890812</v>
      </c>
      <c r="C17" s="220">
        <v>1231538804</v>
      </c>
      <c r="D17" s="220">
        <v>1197161145</v>
      </c>
      <c r="E17" s="216">
        <v>46.04659316746722</v>
      </c>
      <c r="F17" s="221">
        <v>97.20856063257266</v>
      </c>
      <c r="G17" s="220">
        <v>219185999</v>
      </c>
      <c r="H17" s="220">
        <v>214138628</v>
      </c>
    </row>
    <row r="18" spans="1:8" ht="12" customHeight="1">
      <c r="A18" s="222" t="s">
        <v>297</v>
      </c>
      <c r="B18" s="223">
        <v>2252144649</v>
      </c>
      <c r="C18" s="223">
        <v>1059393484</v>
      </c>
      <c r="D18" s="223">
        <v>1059490876</v>
      </c>
      <c r="E18" s="224">
        <v>47.043642444122604</v>
      </c>
      <c r="F18" s="225">
        <v>100.00919318472985</v>
      </c>
      <c r="G18" s="223">
        <v>197464201</v>
      </c>
      <c r="H18" s="223">
        <v>197561593</v>
      </c>
    </row>
    <row r="19" spans="1:8" ht="12.75" customHeight="1">
      <c r="A19" s="222" t="s">
        <v>298</v>
      </c>
      <c r="B19" s="223">
        <v>107279091</v>
      </c>
      <c r="C19" s="223">
        <v>55065065</v>
      </c>
      <c r="D19" s="223">
        <v>50433063</v>
      </c>
      <c r="E19" s="224">
        <v>47.011083455209366</v>
      </c>
      <c r="F19" s="225">
        <v>91.58812942470875</v>
      </c>
      <c r="G19" s="223">
        <v>9658987</v>
      </c>
      <c r="H19" s="223">
        <v>6635474</v>
      </c>
    </row>
    <row r="20" spans="1:8" ht="12" customHeight="1">
      <c r="A20" s="222" t="s">
        <v>299</v>
      </c>
      <c r="B20" s="223">
        <v>240467072</v>
      </c>
      <c r="C20" s="223">
        <v>117080255</v>
      </c>
      <c r="D20" s="223">
        <v>87237206</v>
      </c>
      <c r="E20" s="224">
        <v>36.278233553739945</v>
      </c>
      <c r="F20" s="225">
        <v>74.51060471298085</v>
      </c>
      <c r="G20" s="223">
        <v>12062811</v>
      </c>
      <c r="H20" s="223">
        <v>9941561</v>
      </c>
    </row>
    <row r="21" spans="1:8" s="227" customFormat="1" ht="13.5" customHeight="1">
      <c r="A21" s="213" t="s">
        <v>300</v>
      </c>
      <c r="B21" s="180">
        <v>2614521415</v>
      </c>
      <c r="C21" s="180">
        <v>1228936679</v>
      </c>
      <c r="D21" s="180">
        <v>1030474355</v>
      </c>
      <c r="E21" s="216">
        <v>39.41349835912513</v>
      </c>
      <c r="F21" s="226">
        <v>83.85089098638579</v>
      </c>
      <c r="G21" s="180">
        <v>231812065</v>
      </c>
      <c r="H21" s="180">
        <v>221733595</v>
      </c>
    </row>
    <row r="22" spans="1:8" s="106" customFormat="1" ht="12.75" customHeight="1">
      <c r="A22" s="228" t="s">
        <v>301</v>
      </c>
      <c r="B22" s="186">
        <v>2218827205</v>
      </c>
      <c r="C22" s="186">
        <v>1062746519</v>
      </c>
      <c r="D22" s="186">
        <v>942995415</v>
      </c>
      <c r="E22" s="224">
        <v>42.499722956119065</v>
      </c>
      <c r="F22" s="225">
        <v>88.73192225436026</v>
      </c>
      <c r="G22" s="186">
        <v>188186736</v>
      </c>
      <c r="H22" s="186">
        <v>194157438</v>
      </c>
    </row>
    <row r="23" spans="1:8" s="106" customFormat="1" ht="12.75" customHeight="1">
      <c r="A23" s="228" t="s">
        <v>302</v>
      </c>
      <c r="B23" s="186">
        <v>891312573</v>
      </c>
      <c r="C23" s="186">
        <v>429354313</v>
      </c>
      <c r="D23" s="186">
        <v>387612269</v>
      </c>
      <c r="E23" s="224">
        <v>43.48780447417743</v>
      </c>
      <c r="F23" s="225">
        <v>90.27794929825242</v>
      </c>
      <c r="G23" s="186">
        <v>75886412</v>
      </c>
      <c r="H23" s="186">
        <v>74845796</v>
      </c>
    </row>
    <row r="24" spans="1:8" s="106" customFormat="1" ht="12.75" customHeight="1">
      <c r="A24" s="229" t="s">
        <v>303</v>
      </c>
      <c r="B24" s="230">
        <v>394228893</v>
      </c>
      <c r="C24" s="230">
        <v>189689729</v>
      </c>
      <c r="D24" s="230">
        <v>179375579</v>
      </c>
      <c r="E24" s="231">
        <v>45.50036341451006</v>
      </c>
      <c r="F24" s="232">
        <v>94.56262073103599</v>
      </c>
      <c r="G24" s="230">
        <v>37181369</v>
      </c>
      <c r="H24" s="230">
        <v>37861260</v>
      </c>
    </row>
    <row r="25" spans="1:8" s="106" customFormat="1" ht="12.75" customHeight="1">
      <c r="A25" s="228" t="s">
        <v>304</v>
      </c>
      <c r="B25" s="186">
        <v>64535310</v>
      </c>
      <c r="C25" s="186">
        <v>32416729</v>
      </c>
      <c r="D25" s="186">
        <v>31760587</v>
      </c>
      <c r="E25" s="224">
        <v>49.214278199020036</v>
      </c>
      <c r="F25" s="225">
        <v>97.9759154601934</v>
      </c>
      <c r="G25" s="186">
        <v>1341242</v>
      </c>
      <c r="H25" s="186">
        <v>1166489</v>
      </c>
    </row>
    <row r="26" spans="1:8" s="106" customFormat="1" ht="12.75" customHeight="1">
      <c r="A26" s="228" t="s">
        <v>305</v>
      </c>
      <c r="B26" s="186">
        <v>1262979322</v>
      </c>
      <c r="C26" s="186">
        <v>600975477</v>
      </c>
      <c r="D26" s="186">
        <v>523622559</v>
      </c>
      <c r="E26" s="224">
        <v>41.459313694131886</v>
      </c>
      <c r="F26" s="225">
        <v>87.1287729765386</v>
      </c>
      <c r="G26" s="186">
        <v>110959082</v>
      </c>
      <c r="H26" s="186">
        <v>118145153</v>
      </c>
    </row>
    <row r="27" spans="1:8" s="235" customFormat="1" ht="15" customHeight="1">
      <c r="A27" s="233" t="s">
        <v>306</v>
      </c>
      <c r="B27" s="230">
        <v>15670605</v>
      </c>
      <c r="C27" s="230">
        <v>6693362</v>
      </c>
      <c r="D27" s="230">
        <v>6686202</v>
      </c>
      <c r="E27" s="231">
        <v>42.667159308782274</v>
      </c>
      <c r="F27" s="225">
        <v>99.89302834659173</v>
      </c>
      <c r="G27" s="230">
        <v>1298547</v>
      </c>
      <c r="H27" s="230">
        <v>1297381</v>
      </c>
    </row>
    <row r="28" spans="1:8" s="235" customFormat="1" ht="12.75">
      <c r="A28" s="233" t="s">
        <v>307</v>
      </c>
      <c r="B28" s="230">
        <v>269944360</v>
      </c>
      <c r="C28" s="236" t="s">
        <v>1594</v>
      </c>
      <c r="D28" s="230">
        <v>133456782</v>
      </c>
      <c r="E28" s="231">
        <v>49.43862579681235</v>
      </c>
      <c r="F28" s="236" t="s">
        <v>1594</v>
      </c>
      <c r="G28" s="236" t="s">
        <v>1594</v>
      </c>
      <c r="H28" s="230">
        <v>40384697</v>
      </c>
    </row>
    <row r="29" spans="1:8" s="106" customFormat="1" ht="24.75" customHeight="1">
      <c r="A29" s="187" t="s">
        <v>308</v>
      </c>
      <c r="B29" s="186">
        <v>627824538</v>
      </c>
      <c r="C29" s="186">
        <v>283157136</v>
      </c>
      <c r="D29" s="186">
        <v>247300232</v>
      </c>
      <c r="E29" s="224">
        <v>39.390023331646205</v>
      </c>
      <c r="F29" s="225">
        <v>87.33674718337312</v>
      </c>
      <c r="G29" s="186">
        <v>46700102</v>
      </c>
      <c r="H29" s="186">
        <v>53099342</v>
      </c>
    </row>
    <row r="30" spans="1:8" s="235" customFormat="1" ht="12.75">
      <c r="A30" s="233" t="s">
        <v>307</v>
      </c>
      <c r="B30" s="230">
        <v>13946552</v>
      </c>
      <c r="C30" s="236" t="s">
        <v>1594</v>
      </c>
      <c r="D30" s="230">
        <v>11803577</v>
      </c>
      <c r="E30" s="224">
        <v>84.63437414494996</v>
      </c>
      <c r="F30" s="237" t="s">
        <v>1594</v>
      </c>
      <c r="G30" s="236" t="s">
        <v>1594</v>
      </c>
      <c r="H30" s="230">
        <v>3414435</v>
      </c>
    </row>
    <row r="31" spans="1:8" s="106" customFormat="1" ht="12" customHeight="1">
      <c r="A31" s="228" t="s">
        <v>309</v>
      </c>
      <c r="B31" s="186">
        <v>125927305</v>
      </c>
      <c r="C31" s="186">
        <v>64573576</v>
      </c>
      <c r="D31" s="186">
        <v>63188828</v>
      </c>
      <c r="E31" s="224">
        <v>50.17881387996035</v>
      </c>
      <c r="F31" s="225">
        <v>97.85555007825492</v>
      </c>
      <c r="G31" s="186">
        <v>11073046</v>
      </c>
      <c r="H31" s="186">
        <v>11394769</v>
      </c>
    </row>
    <row r="32" spans="1:8" s="106" customFormat="1" ht="12" customHeight="1">
      <c r="A32" s="187" t="s">
        <v>310</v>
      </c>
      <c r="B32" s="186">
        <v>8583178</v>
      </c>
      <c r="C32" s="186">
        <v>4284092</v>
      </c>
      <c r="D32" s="186">
        <v>3479183</v>
      </c>
      <c r="E32" s="224">
        <v>40.53490443749389</v>
      </c>
      <c r="F32" s="225">
        <v>81.21167799384327</v>
      </c>
      <c r="G32" s="186">
        <v>594636</v>
      </c>
      <c r="H32" s="186">
        <v>478755</v>
      </c>
    </row>
    <row r="33" spans="1:8" s="106" customFormat="1" ht="12.75" customHeight="1">
      <c r="A33" s="228" t="s">
        <v>311</v>
      </c>
      <c r="B33" s="186">
        <v>395694210</v>
      </c>
      <c r="C33" s="186">
        <v>166190160</v>
      </c>
      <c r="D33" s="186">
        <v>87478940</v>
      </c>
      <c r="E33" s="224">
        <v>22.107712923067538</v>
      </c>
      <c r="F33" s="225">
        <v>52.63785774079525</v>
      </c>
      <c r="G33" s="186">
        <v>43625329</v>
      </c>
      <c r="H33" s="186">
        <v>27576157</v>
      </c>
    </row>
    <row r="34" spans="1:8" s="106" customFormat="1" ht="12.75" customHeight="1">
      <c r="A34" s="228" t="s">
        <v>312</v>
      </c>
      <c r="B34" s="186">
        <v>151181962</v>
      </c>
      <c r="C34" s="186">
        <v>59659576</v>
      </c>
      <c r="D34" s="186">
        <v>28406013</v>
      </c>
      <c r="E34" s="224">
        <v>18.789287176998005</v>
      </c>
      <c r="F34" s="225">
        <v>47.6135013094964</v>
      </c>
      <c r="G34" s="186">
        <v>11077010</v>
      </c>
      <c r="H34" s="186">
        <v>10818617</v>
      </c>
    </row>
    <row r="35" spans="1:8" s="106" customFormat="1" ht="12.75" customHeight="1">
      <c r="A35" s="228" t="s">
        <v>313</v>
      </c>
      <c r="B35" s="186">
        <v>244512248</v>
      </c>
      <c r="C35" s="186">
        <v>106530584</v>
      </c>
      <c r="D35" s="186">
        <v>59072927</v>
      </c>
      <c r="E35" s="224">
        <v>24.15949609199127</v>
      </c>
      <c r="F35" s="225">
        <v>55.4516128438759</v>
      </c>
      <c r="G35" s="186">
        <v>32548319</v>
      </c>
      <c r="H35" s="186">
        <v>16757540</v>
      </c>
    </row>
    <row r="36" spans="1:8" s="235" customFormat="1" ht="12.75" customHeight="1">
      <c r="A36" s="233" t="s">
        <v>307</v>
      </c>
      <c r="B36" s="230">
        <v>8173074</v>
      </c>
      <c r="C36" s="230">
        <v>8094074</v>
      </c>
      <c r="D36" s="230">
        <v>8073074</v>
      </c>
      <c r="E36" s="231">
        <v>98.77647015064345</v>
      </c>
      <c r="F36" s="225">
        <v>99.74055092651734</v>
      </c>
      <c r="G36" s="230">
        <v>193465</v>
      </c>
      <c r="H36" s="230">
        <v>304151</v>
      </c>
    </row>
    <row r="37" spans="1:8" ht="12.75" customHeight="1">
      <c r="A37" s="238" t="s">
        <v>314</v>
      </c>
      <c r="B37" s="185">
        <v>32201205</v>
      </c>
      <c r="C37" s="239" t="s">
        <v>1594</v>
      </c>
      <c r="D37" s="185">
        <v>-1871923</v>
      </c>
      <c r="E37" s="240" t="s">
        <v>1594</v>
      </c>
      <c r="F37" s="241" t="s">
        <v>1594</v>
      </c>
      <c r="G37" s="239" t="s">
        <v>1594</v>
      </c>
      <c r="H37" s="185">
        <v>4032317</v>
      </c>
    </row>
    <row r="38" spans="1:8" s="227" customFormat="1" ht="13.5" customHeight="1">
      <c r="A38" s="218" t="s">
        <v>315</v>
      </c>
      <c r="B38" s="180">
        <v>-234843240</v>
      </c>
      <c r="C38" s="215" t="s">
        <v>1594</v>
      </c>
      <c r="D38" s="180">
        <v>107723718</v>
      </c>
      <c r="E38" s="242" t="s">
        <v>1594</v>
      </c>
      <c r="F38" s="217" t="s">
        <v>1594</v>
      </c>
      <c r="G38" s="217" t="s">
        <v>1594</v>
      </c>
      <c r="H38" s="220">
        <v>-44133432</v>
      </c>
    </row>
    <row r="39" spans="1:8" s="227" customFormat="1" ht="13.5" customHeight="1">
      <c r="A39" s="218" t="s">
        <v>316</v>
      </c>
      <c r="B39" s="180">
        <v>234843240</v>
      </c>
      <c r="C39" s="215" t="s">
        <v>1594</v>
      </c>
      <c r="D39" s="180">
        <v>-107723718</v>
      </c>
      <c r="E39" s="242" t="s">
        <v>1594</v>
      </c>
      <c r="F39" s="217" t="s">
        <v>1594</v>
      </c>
      <c r="G39" s="217" t="s">
        <v>1594</v>
      </c>
      <c r="H39" s="220">
        <v>44133432</v>
      </c>
    </row>
    <row r="40" spans="1:8" ht="12.75">
      <c r="A40" s="238" t="s">
        <v>317</v>
      </c>
      <c r="B40" s="185">
        <v>222684358</v>
      </c>
      <c r="C40" s="239" t="s">
        <v>1594</v>
      </c>
      <c r="D40" s="185">
        <v>-104484109</v>
      </c>
      <c r="E40" s="240" t="s">
        <v>1594</v>
      </c>
      <c r="F40" s="241" t="s">
        <v>1594</v>
      </c>
      <c r="G40" s="239" t="s">
        <v>1594</v>
      </c>
      <c r="H40" s="185">
        <v>32478249</v>
      </c>
    </row>
    <row r="41" spans="1:8" ht="38.25" customHeight="1">
      <c r="A41" s="243" t="s">
        <v>318</v>
      </c>
      <c r="B41" s="185">
        <v>1860293</v>
      </c>
      <c r="C41" s="185">
        <v>1658077</v>
      </c>
      <c r="D41" s="185">
        <v>1658077</v>
      </c>
      <c r="E41" s="240" t="s">
        <v>1594</v>
      </c>
      <c r="F41" s="241" t="s">
        <v>1594</v>
      </c>
      <c r="G41" s="185">
        <v>4618</v>
      </c>
      <c r="H41" s="185">
        <v>4618</v>
      </c>
    </row>
    <row r="42" spans="1:8" ht="28.5" customHeight="1">
      <c r="A42" s="187" t="s">
        <v>319</v>
      </c>
      <c r="B42" s="185">
        <v>10298589</v>
      </c>
      <c r="C42" s="185">
        <v>-4897686</v>
      </c>
      <c r="D42" s="185">
        <v>-4897686</v>
      </c>
      <c r="E42" s="240" t="s">
        <v>1594</v>
      </c>
      <c r="F42" s="241" t="s">
        <v>1594</v>
      </c>
      <c r="G42" s="185">
        <v>11650565</v>
      </c>
      <c r="H42" s="185">
        <v>11650565</v>
      </c>
    </row>
    <row r="43" spans="1:8" ht="16.5" customHeight="1">
      <c r="A43" s="187"/>
      <c r="B43" s="185"/>
      <c r="C43" s="185"/>
      <c r="D43" s="185"/>
      <c r="E43" s="240"/>
      <c r="F43" s="241"/>
      <c r="G43" s="185"/>
      <c r="H43" s="185"/>
    </row>
    <row r="44" spans="1:8" ht="13.5" customHeight="1">
      <c r="A44" s="213" t="s">
        <v>320</v>
      </c>
      <c r="B44" s="180"/>
      <c r="C44" s="244"/>
      <c r="D44" s="180"/>
      <c r="E44" s="216"/>
      <c r="F44" s="244"/>
      <c r="G44" s="244"/>
      <c r="H44" s="217"/>
    </row>
    <row r="45" spans="1:8" s="106" customFormat="1" ht="12.75" customHeight="1">
      <c r="A45" s="218" t="s">
        <v>296</v>
      </c>
      <c r="B45" s="180">
        <v>1953168</v>
      </c>
      <c r="C45" s="180">
        <v>919157</v>
      </c>
      <c r="D45" s="180">
        <v>919157</v>
      </c>
      <c r="E45" s="216">
        <v>47.05980233139187</v>
      </c>
      <c r="F45" s="221">
        <v>100</v>
      </c>
      <c r="G45" s="180">
        <v>181897</v>
      </c>
      <c r="H45" s="180">
        <v>181897</v>
      </c>
    </row>
    <row r="46" spans="1:8" s="106" customFormat="1" ht="12.75" customHeight="1">
      <c r="A46" s="222" t="s">
        <v>297</v>
      </c>
      <c r="B46" s="185">
        <v>1953168</v>
      </c>
      <c r="C46" s="185">
        <v>919157</v>
      </c>
      <c r="D46" s="185">
        <v>919157</v>
      </c>
      <c r="E46" s="224">
        <v>47.05980233139187</v>
      </c>
      <c r="F46" s="225">
        <v>100</v>
      </c>
      <c r="G46" s="186">
        <v>181897</v>
      </c>
      <c r="H46" s="186">
        <v>181897</v>
      </c>
    </row>
    <row r="47" spans="1:8" s="106" customFormat="1" ht="12.75" customHeight="1">
      <c r="A47" s="245" t="s">
        <v>300</v>
      </c>
      <c r="B47" s="180">
        <v>1953168</v>
      </c>
      <c r="C47" s="180">
        <v>919157</v>
      </c>
      <c r="D47" s="180">
        <v>902949</v>
      </c>
      <c r="E47" s="216">
        <v>46.22997100095844</v>
      </c>
      <c r="F47" s="221">
        <v>98.23664509980341</v>
      </c>
      <c r="G47" s="180">
        <v>181897</v>
      </c>
      <c r="H47" s="180">
        <v>188353</v>
      </c>
    </row>
    <row r="48" spans="1:8" s="106" customFormat="1" ht="12.75" customHeight="1">
      <c r="A48" s="228" t="s">
        <v>321</v>
      </c>
      <c r="B48" s="185">
        <v>1933168</v>
      </c>
      <c r="C48" s="185">
        <v>906157</v>
      </c>
      <c r="D48" s="185">
        <v>891674</v>
      </c>
      <c r="E48" s="224">
        <v>46.12501344942602</v>
      </c>
      <c r="F48" s="225">
        <v>98.4017118446362</v>
      </c>
      <c r="G48" s="185">
        <v>179897</v>
      </c>
      <c r="H48" s="185">
        <v>187459</v>
      </c>
    </row>
    <row r="49" spans="1:8" s="106" customFormat="1" ht="12.75" customHeight="1">
      <c r="A49" s="228" t="s">
        <v>322</v>
      </c>
      <c r="B49" s="185">
        <v>1921168</v>
      </c>
      <c r="C49" s="185">
        <v>900157</v>
      </c>
      <c r="D49" s="185">
        <v>885674</v>
      </c>
      <c r="E49" s="224">
        <v>46.10080950754957</v>
      </c>
      <c r="F49" s="225">
        <v>98.39105844869283</v>
      </c>
      <c r="G49" s="186">
        <v>178897</v>
      </c>
      <c r="H49" s="186">
        <v>186459</v>
      </c>
    </row>
    <row r="50" spans="1:8" s="235" customFormat="1" ht="12.75" customHeight="1">
      <c r="A50" s="229" t="s">
        <v>303</v>
      </c>
      <c r="B50" s="91">
        <v>652866</v>
      </c>
      <c r="C50" s="91">
        <v>293809</v>
      </c>
      <c r="D50" s="91">
        <v>293756</v>
      </c>
      <c r="E50" s="231">
        <v>44.9948381444278</v>
      </c>
      <c r="F50" s="232">
        <v>99.9819610699468</v>
      </c>
      <c r="G50" s="230">
        <v>64920</v>
      </c>
      <c r="H50" s="230">
        <v>65288</v>
      </c>
    </row>
    <row r="51" spans="1:8" s="106" customFormat="1" ht="12.75" customHeight="1">
      <c r="A51" s="228" t="s">
        <v>305</v>
      </c>
      <c r="B51" s="185">
        <v>12000</v>
      </c>
      <c r="C51" s="185">
        <v>6000</v>
      </c>
      <c r="D51" s="185">
        <v>6000</v>
      </c>
      <c r="E51" s="224">
        <v>50</v>
      </c>
      <c r="F51" s="225">
        <v>100</v>
      </c>
      <c r="G51" s="186">
        <v>1000</v>
      </c>
      <c r="H51" s="186">
        <v>1000</v>
      </c>
    </row>
    <row r="52" spans="1:8" s="106" customFormat="1" ht="12.75" customHeight="1">
      <c r="A52" s="228" t="s">
        <v>309</v>
      </c>
      <c r="B52" s="185">
        <v>12000</v>
      </c>
      <c r="C52" s="185">
        <v>6000</v>
      </c>
      <c r="D52" s="185">
        <v>6000</v>
      </c>
      <c r="E52" s="224">
        <v>50</v>
      </c>
      <c r="F52" s="225">
        <v>100</v>
      </c>
      <c r="G52" s="186">
        <v>1000</v>
      </c>
      <c r="H52" s="186">
        <v>1000</v>
      </c>
    </row>
    <row r="53" spans="1:8" s="106" customFormat="1" ht="12.75" customHeight="1">
      <c r="A53" s="228" t="s">
        <v>311</v>
      </c>
      <c r="B53" s="185">
        <v>20000</v>
      </c>
      <c r="C53" s="185">
        <v>13000</v>
      </c>
      <c r="D53" s="185">
        <v>11275</v>
      </c>
      <c r="E53" s="224">
        <v>56.375</v>
      </c>
      <c r="F53" s="225">
        <v>86.73076923076923</v>
      </c>
      <c r="G53" s="185">
        <v>2000</v>
      </c>
      <c r="H53" s="185">
        <v>894</v>
      </c>
    </row>
    <row r="54" spans="1:8" s="106" customFormat="1" ht="12.75" customHeight="1">
      <c r="A54" s="228" t="s">
        <v>312</v>
      </c>
      <c r="B54" s="185">
        <v>20000</v>
      </c>
      <c r="C54" s="185">
        <v>13000</v>
      </c>
      <c r="D54" s="185">
        <v>11275</v>
      </c>
      <c r="E54" s="224">
        <v>56.375</v>
      </c>
      <c r="F54" s="225">
        <v>86.73076923076923</v>
      </c>
      <c r="G54" s="186">
        <v>2000</v>
      </c>
      <c r="H54" s="186">
        <v>894</v>
      </c>
    </row>
    <row r="55" spans="1:8" s="106" customFormat="1" ht="12.75" customHeight="1">
      <c r="A55" s="228"/>
      <c r="B55" s="185"/>
      <c r="C55" s="185"/>
      <c r="D55" s="185"/>
      <c r="E55" s="224"/>
      <c r="F55" s="225"/>
      <c r="G55" s="185"/>
      <c r="H55" s="185"/>
    </row>
    <row r="56" spans="1:8" ht="13.5" customHeight="1">
      <c r="A56" s="213" t="s">
        <v>323</v>
      </c>
      <c r="B56" s="180"/>
      <c r="C56" s="244"/>
      <c r="D56" s="180"/>
      <c r="E56" s="216"/>
      <c r="F56" s="244"/>
      <c r="G56" s="244"/>
      <c r="H56" s="217"/>
    </row>
    <row r="57" spans="1:8" s="106" customFormat="1" ht="12.75" customHeight="1">
      <c r="A57" s="218" t="s">
        <v>296</v>
      </c>
      <c r="B57" s="180">
        <v>10610336</v>
      </c>
      <c r="C57" s="180">
        <v>5094453</v>
      </c>
      <c r="D57" s="180">
        <v>5127300</v>
      </c>
      <c r="E57" s="216">
        <v>48.32363461439864</v>
      </c>
      <c r="F57" s="221">
        <v>100.64476009495034</v>
      </c>
      <c r="G57" s="180">
        <v>879804</v>
      </c>
      <c r="H57" s="180">
        <v>885622</v>
      </c>
    </row>
    <row r="58" spans="1:8" s="106" customFormat="1" ht="12.75" customHeight="1">
      <c r="A58" s="222" t="s">
        <v>297</v>
      </c>
      <c r="B58" s="185">
        <v>10351336</v>
      </c>
      <c r="C58" s="185">
        <v>4964955</v>
      </c>
      <c r="D58" s="185">
        <v>4964955</v>
      </c>
      <c r="E58" s="224">
        <v>47.96438836494149</v>
      </c>
      <c r="F58" s="225">
        <v>100</v>
      </c>
      <c r="G58" s="186">
        <v>858221</v>
      </c>
      <c r="H58" s="186">
        <v>858221</v>
      </c>
    </row>
    <row r="59" spans="1:8" s="106" customFormat="1" ht="13.5" customHeight="1">
      <c r="A59" s="222" t="s">
        <v>298</v>
      </c>
      <c r="B59" s="185">
        <v>259000</v>
      </c>
      <c r="C59" s="185">
        <v>129498</v>
      </c>
      <c r="D59" s="185">
        <v>162345</v>
      </c>
      <c r="E59" s="224">
        <v>62.68146718146718</v>
      </c>
      <c r="F59" s="225">
        <v>125.3648704999305</v>
      </c>
      <c r="G59" s="186">
        <v>21583</v>
      </c>
      <c r="H59" s="186">
        <v>27401</v>
      </c>
    </row>
    <row r="60" spans="1:8" s="106" customFormat="1" ht="12.75" customHeight="1">
      <c r="A60" s="245" t="s">
        <v>324</v>
      </c>
      <c r="B60" s="180">
        <v>10610336</v>
      </c>
      <c r="C60" s="180">
        <v>5094453</v>
      </c>
      <c r="D60" s="180">
        <v>4519481</v>
      </c>
      <c r="E60" s="216">
        <v>42.59507898713104</v>
      </c>
      <c r="F60" s="221">
        <v>88.71376377404994</v>
      </c>
      <c r="G60" s="180">
        <v>879804</v>
      </c>
      <c r="H60" s="180">
        <v>891096</v>
      </c>
    </row>
    <row r="61" spans="1:8" s="106" customFormat="1" ht="12.75" customHeight="1">
      <c r="A61" s="228" t="s">
        <v>321</v>
      </c>
      <c r="B61" s="185">
        <v>10139686</v>
      </c>
      <c r="C61" s="185">
        <v>4920327</v>
      </c>
      <c r="D61" s="185">
        <v>4447723</v>
      </c>
      <c r="E61" s="224">
        <v>43.86450428543843</v>
      </c>
      <c r="F61" s="225">
        <v>90.39486603227793</v>
      </c>
      <c r="G61" s="185">
        <v>835783</v>
      </c>
      <c r="H61" s="185">
        <v>882660</v>
      </c>
    </row>
    <row r="62" spans="1:8" s="106" customFormat="1" ht="12.75" customHeight="1">
      <c r="A62" s="228" t="s">
        <v>322</v>
      </c>
      <c r="B62" s="185">
        <v>10044099</v>
      </c>
      <c r="C62" s="185">
        <v>4829740</v>
      </c>
      <c r="D62" s="185">
        <v>4368574</v>
      </c>
      <c r="E62" s="224">
        <v>43.49393609123128</v>
      </c>
      <c r="F62" s="225">
        <v>90.45153569343277</v>
      </c>
      <c r="G62" s="186">
        <v>835783</v>
      </c>
      <c r="H62" s="186">
        <v>882660</v>
      </c>
    </row>
    <row r="63" spans="1:8" s="235" customFormat="1" ht="12" customHeight="1">
      <c r="A63" s="229" t="s">
        <v>303</v>
      </c>
      <c r="B63" s="91">
        <v>5960132</v>
      </c>
      <c r="C63" s="91">
        <v>2822481</v>
      </c>
      <c r="D63" s="91">
        <v>2737851</v>
      </c>
      <c r="E63" s="231">
        <v>45.93607993916913</v>
      </c>
      <c r="F63" s="232">
        <v>97.00157414700045</v>
      </c>
      <c r="G63" s="230">
        <v>496442</v>
      </c>
      <c r="H63" s="230">
        <v>590302</v>
      </c>
    </row>
    <row r="64" spans="1:8" s="106" customFormat="1" ht="12.75" customHeight="1">
      <c r="A64" s="228" t="s">
        <v>305</v>
      </c>
      <c r="B64" s="185">
        <v>95587</v>
      </c>
      <c r="C64" s="185">
        <v>90587</v>
      </c>
      <c r="D64" s="185">
        <v>79149</v>
      </c>
      <c r="E64" s="224">
        <v>82.8031008400724</v>
      </c>
      <c r="F64" s="225">
        <v>87.3734641836025</v>
      </c>
      <c r="G64" s="186">
        <v>0</v>
      </c>
      <c r="H64" s="186">
        <v>0</v>
      </c>
    </row>
    <row r="65" spans="1:8" s="106" customFormat="1" ht="12" customHeight="1">
      <c r="A65" s="187" t="s">
        <v>310</v>
      </c>
      <c r="B65" s="185">
        <v>95587</v>
      </c>
      <c r="C65" s="185">
        <v>90587</v>
      </c>
      <c r="D65" s="185">
        <v>79149</v>
      </c>
      <c r="E65" s="224">
        <v>82.8031008400724</v>
      </c>
      <c r="F65" s="225">
        <v>87.3734641836025</v>
      </c>
      <c r="G65" s="186">
        <v>0</v>
      </c>
      <c r="H65" s="186">
        <v>0</v>
      </c>
    </row>
    <row r="66" spans="1:8" s="106" customFormat="1" ht="12.75" customHeight="1">
      <c r="A66" s="228" t="s">
        <v>311</v>
      </c>
      <c r="B66" s="185">
        <v>470650</v>
      </c>
      <c r="C66" s="185">
        <v>174126</v>
      </c>
      <c r="D66" s="185">
        <v>71758</v>
      </c>
      <c r="E66" s="224">
        <v>15.246573887177309</v>
      </c>
      <c r="F66" s="225">
        <v>41.21038788004089</v>
      </c>
      <c r="G66" s="186">
        <v>44021</v>
      </c>
      <c r="H66" s="186">
        <v>8436</v>
      </c>
    </row>
    <row r="67" spans="1:8" s="106" customFormat="1" ht="12.75">
      <c r="A67" s="228" t="s">
        <v>312</v>
      </c>
      <c r="B67" s="185">
        <v>470650</v>
      </c>
      <c r="C67" s="185">
        <v>174126</v>
      </c>
      <c r="D67" s="185">
        <v>71758</v>
      </c>
      <c r="E67" s="224">
        <v>15.246573887177309</v>
      </c>
      <c r="F67" s="225">
        <v>41.21038788004089</v>
      </c>
      <c r="G67" s="186">
        <v>44021</v>
      </c>
      <c r="H67" s="186">
        <v>8436</v>
      </c>
    </row>
    <row r="68" spans="1:8" s="106" customFormat="1" ht="12.75">
      <c r="A68" s="228"/>
      <c r="B68" s="185"/>
      <c r="C68" s="185"/>
      <c r="D68" s="185"/>
      <c r="E68" s="224"/>
      <c r="F68" s="225"/>
      <c r="G68" s="185"/>
      <c r="H68" s="185"/>
    </row>
    <row r="69" spans="1:8" ht="13.5" customHeight="1">
      <c r="A69" s="213" t="s">
        <v>325</v>
      </c>
      <c r="B69" s="180"/>
      <c r="C69" s="244"/>
      <c r="D69" s="180"/>
      <c r="E69" s="216"/>
      <c r="F69" s="244"/>
      <c r="G69" s="244"/>
      <c r="H69" s="217"/>
    </row>
    <row r="70" spans="1:8" s="106" customFormat="1" ht="12.75" customHeight="1">
      <c r="A70" s="218" t="s">
        <v>296</v>
      </c>
      <c r="B70" s="180">
        <v>8788002</v>
      </c>
      <c r="C70" s="180">
        <v>4465283</v>
      </c>
      <c r="D70" s="180">
        <v>4316016</v>
      </c>
      <c r="E70" s="216">
        <v>49.11259692476174</v>
      </c>
      <c r="F70" s="221">
        <v>96.65716596238133</v>
      </c>
      <c r="G70" s="180">
        <v>762559</v>
      </c>
      <c r="H70" s="180">
        <v>712185</v>
      </c>
    </row>
    <row r="71" spans="1:8" s="106" customFormat="1" ht="12.75" customHeight="1">
      <c r="A71" s="222" t="s">
        <v>297</v>
      </c>
      <c r="B71" s="185">
        <v>7275039</v>
      </c>
      <c r="C71" s="185">
        <v>3518718</v>
      </c>
      <c r="D71" s="185">
        <v>3518718</v>
      </c>
      <c r="E71" s="224">
        <v>48.366998444956785</v>
      </c>
      <c r="F71" s="225">
        <v>100</v>
      </c>
      <c r="G71" s="186">
        <v>680698</v>
      </c>
      <c r="H71" s="186">
        <v>680698</v>
      </c>
    </row>
    <row r="72" spans="1:8" s="106" customFormat="1" ht="13.5" customHeight="1">
      <c r="A72" s="222" t="s">
        <v>298</v>
      </c>
      <c r="B72" s="185">
        <v>689980</v>
      </c>
      <c r="C72" s="185">
        <v>406422</v>
      </c>
      <c r="D72" s="185">
        <v>544696</v>
      </c>
      <c r="E72" s="224">
        <v>78.94373749963766</v>
      </c>
      <c r="F72" s="225">
        <v>134.0222724163554</v>
      </c>
      <c r="G72" s="186">
        <v>48729</v>
      </c>
      <c r="H72" s="186">
        <v>17487</v>
      </c>
    </row>
    <row r="73" spans="1:8" s="106" customFormat="1" ht="12.75" customHeight="1">
      <c r="A73" s="222" t="s">
        <v>299</v>
      </c>
      <c r="B73" s="185">
        <v>822983</v>
      </c>
      <c r="C73" s="185">
        <v>540143</v>
      </c>
      <c r="D73" s="185">
        <v>252602</v>
      </c>
      <c r="E73" s="224">
        <v>30.69346511410321</v>
      </c>
      <c r="F73" s="225">
        <v>46.76576388104631</v>
      </c>
      <c r="G73" s="186">
        <v>33132</v>
      </c>
      <c r="H73" s="186">
        <v>14000</v>
      </c>
    </row>
    <row r="74" spans="1:8" s="106" customFormat="1" ht="12.75" customHeight="1">
      <c r="A74" s="245" t="s">
        <v>324</v>
      </c>
      <c r="B74" s="180">
        <v>8788002</v>
      </c>
      <c r="C74" s="180">
        <v>4465283</v>
      </c>
      <c r="D74" s="180">
        <v>3776254</v>
      </c>
      <c r="E74" s="216">
        <v>42.97056372995819</v>
      </c>
      <c r="F74" s="221">
        <v>84.5691975178281</v>
      </c>
      <c r="G74" s="180">
        <v>762559</v>
      </c>
      <c r="H74" s="180">
        <v>863442</v>
      </c>
    </row>
    <row r="75" spans="1:8" s="106" customFormat="1" ht="12.75" customHeight="1">
      <c r="A75" s="228" t="s">
        <v>326</v>
      </c>
      <c r="B75" s="185">
        <v>7904750</v>
      </c>
      <c r="C75" s="185">
        <v>3886668</v>
      </c>
      <c r="D75" s="185">
        <v>3530904</v>
      </c>
      <c r="E75" s="224">
        <v>44.66812992188241</v>
      </c>
      <c r="F75" s="225">
        <v>90.84655545572711</v>
      </c>
      <c r="G75" s="185">
        <v>659684</v>
      </c>
      <c r="H75" s="185">
        <v>795998</v>
      </c>
    </row>
    <row r="76" spans="1:8" s="106" customFormat="1" ht="12.75" customHeight="1">
      <c r="A76" s="228" t="s">
        <v>322</v>
      </c>
      <c r="B76" s="185">
        <v>7897600</v>
      </c>
      <c r="C76" s="185">
        <v>3879518</v>
      </c>
      <c r="D76" s="185">
        <v>3530359</v>
      </c>
      <c r="E76" s="224">
        <v>44.701668861426256</v>
      </c>
      <c r="F76" s="225">
        <v>90.99993865217277</v>
      </c>
      <c r="G76" s="186">
        <v>659684</v>
      </c>
      <c r="H76" s="186">
        <v>795998</v>
      </c>
    </row>
    <row r="77" spans="1:8" s="235" customFormat="1" ht="12.75" customHeight="1">
      <c r="A77" s="229" t="s">
        <v>303</v>
      </c>
      <c r="B77" s="91">
        <v>3927847</v>
      </c>
      <c r="C77" s="91">
        <v>1858496</v>
      </c>
      <c r="D77" s="91">
        <v>1787042</v>
      </c>
      <c r="E77" s="231">
        <v>45.496731415454825</v>
      </c>
      <c r="F77" s="232">
        <v>96.1552782464961</v>
      </c>
      <c r="G77" s="230">
        <v>365340</v>
      </c>
      <c r="H77" s="230">
        <v>440484</v>
      </c>
    </row>
    <row r="78" spans="1:8" s="106" customFormat="1" ht="12.75" customHeight="1">
      <c r="A78" s="228" t="s">
        <v>305</v>
      </c>
      <c r="B78" s="185">
        <v>7150</v>
      </c>
      <c r="C78" s="185">
        <v>7150</v>
      </c>
      <c r="D78" s="185">
        <v>545</v>
      </c>
      <c r="E78" s="224">
        <v>7.6223776223776225</v>
      </c>
      <c r="F78" s="225">
        <v>7.6223776223776225</v>
      </c>
      <c r="G78" s="186">
        <v>0</v>
      </c>
      <c r="H78" s="186">
        <v>0</v>
      </c>
    </row>
    <row r="79" spans="1:8" s="106" customFormat="1" ht="12.75" customHeight="1">
      <c r="A79" s="187" t="s">
        <v>310</v>
      </c>
      <c r="B79" s="185">
        <v>7150</v>
      </c>
      <c r="C79" s="185">
        <v>7150</v>
      </c>
      <c r="D79" s="185">
        <v>545</v>
      </c>
      <c r="E79" s="224">
        <v>7.6223776223776225</v>
      </c>
      <c r="F79" s="225">
        <v>7.6223776223776225</v>
      </c>
      <c r="G79" s="186">
        <v>0</v>
      </c>
      <c r="H79" s="186">
        <v>0</v>
      </c>
    </row>
    <row r="80" spans="1:8" s="106" customFormat="1" ht="12.75" customHeight="1">
      <c r="A80" s="228" t="s">
        <v>311</v>
      </c>
      <c r="B80" s="185">
        <v>883252</v>
      </c>
      <c r="C80" s="185">
        <v>578615</v>
      </c>
      <c r="D80" s="185">
        <v>245350</v>
      </c>
      <c r="E80" s="224">
        <v>27.778029373270595</v>
      </c>
      <c r="F80" s="225">
        <v>42.40297952870216</v>
      </c>
      <c r="G80" s="185">
        <v>102875</v>
      </c>
      <c r="H80" s="185">
        <v>67444</v>
      </c>
    </row>
    <row r="81" spans="1:8" s="106" customFormat="1" ht="12.75" customHeight="1">
      <c r="A81" s="228" t="s">
        <v>312</v>
      </c>
      <c r="B81" s="185">
        <v>883252</v>
      </c>
      <c r="C81" s="185">
        <v>578615</v>
      </c>
      <c r="D81" s="185">
        <v>245350</v>
      </c>
      <c r="E81" s="224">
        <v>27.778029373270595</v>
      </c>
      <c r="F81" s="225">
        <v>42.40297952870216</v>
      </c>
      <c r="G81" s="186">
        <v>102875</v>
      </c>
      <c r="H81" s="186">
        <v>67444</v>
      </c>
    </row>
    <row r="82" spans="1:8" s="106" customFormat="1" ht="12.75" customHeight="1">
      <c r="A82" s="228"/>
      <c r="B82" s="185"/>
      <c r="C82" s="185"/>
      <c r="D82" s="185"/>
      <c r="E82" s="224"/>
      <c r="F82" s="225"/>
      <c r="G82" s="185"/>
      <c r="H82" s="185"/>
    </row>
    <row r="83" spans="1:8" ht="13.5" customHeight="1">
      <c r="A83" s="213" t="s">
        <v>327</v>
      </c>
      <c r="B83" s="180"/>
      <c r="C83" s="244"/>
      <c r="D83" s="180"/>
      <c r="E83" s="216"/>
      <c r="F83" s="244"/>
      <c r="G83" s="244"/>
      <c r="H83" s="217"/>
    </row>
    <row r="84" spans="1:8" s="106" customFormat="1" ht="12.75" customHeight="1">
      <c r="A84" s="218" t="s">
        <v>296</v>
      </c>
      <c r="B84" s="180">
        <v>157599011</v>
      </c>
      <c r="C84" s="180">
        <v>66924074</v>
      </c>
      <c r="D84" s="180">
        <v>66880807</v>
      </c>
      <c r="E84" s="216">
        <v>42.43732658956851</v>
      </c>
      <c r="F84" s="221">
        <v>99.93534912414329</v>
      </c>
      <c r="G84" s="180">
        <v>18434409</v>
      </c>
      <c r="H84" s="180">
        <v>18429939</v>
      </c>
    </row>
    <row r="85" spans="1:8" s="106" customFormat="1" ht="12.75" customHeight="1">
      <c r="A85" s="222" t="s">
        <v>297</v>
      </c>
      <c r="B85" s="185">
        <v>155321901</v>
      </c>
      <c r="C85" s="185">
        <v>66334407</v>
      </c>
      <c r="D85" s="185">
        <v>66334407</v>
      </c>
      <c r="E85" s="224">
        <v>42.70769709417863</v>
      </c>
      <c r="F85" s="225">
        <v>100</v>
      </c>
      <c r="G85" s="186">
        <v>18325882</v>
      </c>
      <c r="H85" s="186">
        <v>18325882</v>
      </c>
    </row>
    <row r="86" spans="1:8" s="106" customFormat="1" ht="12.75" customHeight="1">
      <c r="A86" s="222" t="s">
        <v>298</v>
      </c>
      <c r="B86" s="185">
        <v>1299676</v>
      </c>
      <c r="C86" s="185">
        <v>589667</v>
      </c>
      <c r="D86" s="185">
        <v>546400</v>
      </c>
      <c r="E86" s="224">
        <v>42.04124720314909</v>
      </c>
      <c r="F86" s="225">
        <v>92.66246881714595</v>
      </c>
      <c r="G86" s="186">
        <v>108527</v>
      </c>
      <c r="H86" s="186">
        <v>104057</v>
      </c>
    </row>
    <row r="87" spans="1:8" s="106" customFormat="1" ht="12.75" customHeight="1">
      <c r="A87" s="222" t="s">
        <v>299</v>
      </c>
      <c r="B87" s="185">
        <v>977434</v>
      </c>
      <c r="C87" s="185">
        <v>0</v>
      </c>
      <c r="D87" s="185">
        <v>0</v>
      </c>
      <c r="E87" s="224">
        <v>0</v>
      </c>
      <c r="F87" s="225">
        <v>0</v>
      </c>
      <c r="G87" s="186">
        <v>0</v>
      </c>
      <c r="H87" s="186">
        <v>0</v>
      </c>
    </row>
    <row r="88" spans="1:8" s="106" customFormat="1" ht="12.75" customHeight="1">
      <c r="A88" s="245" t="s">
        <v>324</v>
      </c>
      <c r="B88" s="180">
        <v>157599011</v>
      </c>
      <c r="C88" s="180">
        <v>66924074</v>
      </c>
      <c r="D88" s="180">
        <v>60053702</v>
      </c>
      <c r="E88" s="216">
        <v>38.105379988710716</v>
      </c>
      <c r="F88" s="221">
        <v>89.7340798469621</v>
      </c>
      <c r="G88" s="180">
        <v>18434409</v>
      </c>
      <c r="H88" s="180">
        <v>18139235</v>
      </c>
    </row>
    <row r="89" spans="1:8" s="106" customFormat="1" ht="12.75" customHeight="1">
      <c r="A89" s="246" t="s">
        <v>326</v>
      </c>
      <c r="B89" s="185">
        <v>119023771</v>
      </c>
      <c r="C89" s="185">
        <v>51148386</v>
      </c>
      <c r="D89" s="185">
        <v>46660063</v>
      </c>
      <c r="E89" s="224">
        <v>39.20230606707966</v>
      </c>
      <c r="F89" s="225">
        <v>91.22489808378313</v>
      </c>
      <c r="G89" s="185">
        <v>10506670</v>
      </c>
      <c r="H89" s="185">
        <v>8862295</v>
      </c>
    </row>
    <row r="90" spans="1:8" s="106" customFormat="1" ht="12.75" customHeight="1">
      <c r="A90" s="228" t="s">
        <v>302</v>
      </c>
      <c r="B90" s="185">
        <v>111236854</v>
      </c>
      <c r="C90" s="185">
        <v>47469306</v>
      </c>
      <c r="D90" s="185">
        <v>43687240</v>
      </c>
      <c r="E90" s="224">
        <v>39.2740700847221</v>
      </c>
      <c r="F90" s="225">
        <v>92.03260734420681</v>
      </c>
      <c r="G90" s="186">
        <v>9562606</v>
      </c>
      <c r="H90" s="186">
        <v>8058414</v>
      </c>
    </row>
    <row r="91" spans="1:8" s="235" customFormat="1" ht="12.75" customHeight="1">
      <c r="A91" s="229" t="s">
        <v>303</v>
      </c>
      <c r="B91" s="91">
        <v>42530386</v>
      </c>
      <c r="C91" s="91">
        <v>20060252</v>
      </c>
      <c r="D91" s="91">
        <v>18651017</v>
      </c>
      <c r="E91" s="231">
        <v>43.85339225465765</v>
      </c>
      <c r="F91" s="232">
        <v>92.97498854949579</v>
      </c>
      <c r="G91" s="230">
        <v>4575801</v>
      </c>
      <c r="H91" s="230">
        <v>3612771</v>
      </c>
    </row>
    <row r="92" spans="1:8" s="106" customFormat="1" ht="12.75" customHeight="1">
      <c r="A92" s="228" t="s">
        <v>305</v>
      </c>
      <c r="B92" s="185">
        <v>7786917</v>
      </c>
      <c r="C92" s="185">
        <v>3679080</v>
      </c>
      <c r="D92" s="185">
        <v>2972823</v>
      </c>
      <c r="E92" s="224">
        <v>38.177150212336926</v>
      </c>
      <c r="F92" s="225">
        <v>80.80343455429075</v>
      </c>
      <c r="G92" s="186">
        <v>944064</v>
      </c>
      <c r="H92" s="186">
        <v>803881</v>
      </c>
    </row>
    <row r="93" spans="1:8" s="235" customFormat="1" ht="15.75" customHeight="1">
      <c r="A93" s="233" t="s">
        <v>306</v>
      </c>
      <c r="B93" s="91">
        <v>70558</v>
      </c>
      <c r="C93" s="230">
        <v>12080</v>
      </c>
      <c r="D93" s="230">
        <v>12080</v>
      </c>
      <c r="E93" s="231">
        <v>17.12066668556365</v>
      </c>
      <c r="F93" s="237" t="s">
        <v>1594</v>
      </c>
      <c r="G93" s="230">
        <v>0</v>
      </c>
      <c r="H93" s="230">
        <v>0</v>
      </c>
    </row>
    <row r="94" spans="1:8" s="106" customFormat="1" ht="24.75" customHeight="1">
      <c r="A94" s="187" t="s">
        <v>308</v>
      </c>
      <c r="B94" s="185">
        <v>3668762</v>
      </c>
      <c r="C94" s="185">
        <v>1657725</v>
      </c>
      <c r="D94" s="185">
        <v>1428211</v>
      </c>
      <c r="E94" s="224">
        <v>38.928962958076866</v>
      </c>
      <c r="F94" s="225">
        <v>86.15488093622284</v>
      </c>
      <c r="G94" s="186">
        <v>364598</v>
      </c>
      <c r="H94" s="186">
        <v>443094</v>
      </c>
    </row>
    <row r="95" spans="1:8" s="106" customFormat="1" ht="12.75" customHeight="1">
      <c r="A95" s="228" t="s">
        <v>309</v>
      </c>
      <c r="B95" s="185">
        <v>2106810</v>
      </c>
      <c r="C95" s="185">
        <v>1032800</v>
      </c>
      <c r="D95" s="185">
        <v>1013005</v>
      </c>
      <c r="E95" s="224">
        <v>48.08240895002397</v>
      </c>
      <c r="F95" s="225">
        <v>98.08336560805577</v>
      </c>
      <c r="G95" s="186">
        <v>173700</v>
      </c>
      <c r="H95" s="186">
        <v>177631</v>
      </c>
    </row>
    <row r="96" spans="1:8" s="106" customFormat="1" ht="12" customHeight="1">
      <c r="A96" s="187" t="s">
        <v>310</v>
      </c>
      <c r="B96" s="185">
        <v>1892787</v>
      </c>
      <c r="C96" s="185">
        <v>962475</v>
      </c>
      <c r="D96" s="185">
        <v>519527</v>
      </c>
      <c r="E96" s="224">
        <v>27.447726553489645</v>
      </c>
      <c r="F96" s="225">
        <v>53.978233200862356</v>
      </c>
      <c r="G96" s="186">
        <v>405766</v>
      </c>
      <c r="H96" s="186">
        <v>183156</v>
      </c>
    </row>
    <row r="97" spans="1:8" s="106" customFormat="1" ht="13.5" customHeight="1">
      <c r="A97" s="228" t="s">
        <v>311</v>
      </c>
      <c r="B97" s="185">
        <v>38575240</v>
      </c>
      <c r="C97" s="185">
        <v>15775688</v>
      </c>
      <c r="D97" s="185">
        <v>13393639</v>
      </c>
      <c r="E97" s="224">
        <v>34.720818328025956</v>
      </c>
      <c r="F97" s="225">
        <v>84.90050639946733</v>
      </c>
      <c r="G97" s="185">
        <v>7927739</v>
      </c>
      <c r="H97" s="185">
        <v>9276940</v>
      </c>
    </row>
    <row r="98" spans="1:8" s="106" customFormat="1" ht="13.5" customHeight="1">
      <c r="A98" s="228" t="s">
        <v>312</v>
      </c>
      <c r="B98" s="185">
        <v>21905401</v>
      </c>
      <c r="C98" s="185">
        <v>6631763</v>
      </c>
      <c r="D98" s="185">
        <v>4883630</v>
      </c>
      <c r="E98" s="224">
        <v>22.294182151698568</v>
      </c>
      <c r="F98" s="225">
        <v>73.6399958804318</v>
      </c>
      <c r="G98" s="186">
        <v>1152669</v>
      </c>
      <c r="H98" s="186">
        <v>2488475</v>
      </c>
    </row>
    <row r="99" spans="1:8" s="106" customFormat="1" ht="13.5" customHeight="1">
      <c r="A99" s="228" t="s">
        <v>313</v>
      </c>
      <c r="B99" s="185">
        <v>16669839</v>
      </c>
      <c r="C99" s="185">
        <v>9143925</v>
      </c>
      <c r="D99" s="185">
        <v>8510009</v>
      </c>
      <c r="E99" s="224">
        <v>51.050337078840414</v>
      </c>
      <c r="F99" s="225">
        <v>93.06735346145119</v>
      </c>
      <c r="G99" s="186">
        <v>6775070</v>
      </c>
      <c r="H99" s="186">
        <v>6788465</v>
      </c>
    </row>
    <row r="100" spans="1:8" s="106" customFormat="1" ht="13.5" customHeight="1">
      <c r="A100" s="228"/>
      <c r="B100" s="185"/>
      <c r="C100" s="185"/>
      <c r="D100" s="185"/>
      <c r="E100" s="224"/>
      <c r="F100" s="225"/>
      <c r="G100" s="185"/>
      <c r="H100" s="185"/>
    </row>
    <row r="101" spans="1:8" ht="13.5" customHeight="1">
      <c r="A101" s="213" t="s">
        <v>328</v>
      </c>
      <c r="B101" s="180"/>
      <c r="C101" s="244"/>
      <c r="D101" s="180"/>
      <c r="E101" s="216"/>
      <c r="F101" s="244"/>
      <c r="G101" s="244"/>
      <c r="H101" s="217"/>
    </row>
    <row r="102" spans="1:8" s="106" customFormat="1" ht="12.75" customHeight="1">
      <c r="A102" s="218" t="s">
        <v>296</v>
      </c>
      <c r="B102" s="180">
        <v>25371112</v>
      </c>
      <c r="C102" s="180">
        <v>11961230</v>
      </c>
      <c r="D102" s="180">
        <v>12263260</v>
      </c>
      <c r="E102" s="216">
        <v>48.335524276586696</v>
      </c>
      <c r="F102" s="221">
        <v>102.52507476237811</v>
      </c>
      <c r="G102" s="180">
        <v>2104040</v>
      </c>
      <c r="H102" s="180">
        <v>1961912</v>
      </c>
    </row>
    <row r="103" spans="1:8" s="106" customFormat="1" ht="12.75" customHeight="1">
      <c r="A103" s="222" t="s">
        <v>297</v>
      </c>
      <c r="B103" s="185">
        <v>24213211</v>
      </c>
      <c r="C103" s="185">
        <v>11436730</v>
      </c>
      <c r="D103" s="185">
        <v>11436730</v>
      </c>
      <c r="E103" s="224">
        <v>47.233429717355534</v>
      </c>
      <c r="F103" s="225">
        <v>100</v>
      </c>
      <c r="G103" s="186">
        <v>1962140</v>
      </c>
      <c r="H103" s="186">
        <v>1962140</v>
      </c>
    </row>
    <row r="104" spans="1:8" ht="13.5" customHeight="1">
      <c r="A104" s="222" t="s">
        <v>298</v>
      </c>
      <c r="B104" s="185">
        <v>367000</v>
      </c>
      <c r="C104" s="185">
        <v>161500</v>
      </c>
      <c r="D104" s="185">
        <v>70642</v>
      </c>
      <c r="E104" s="224">
        <v>19.24850136239782</v>
      </c>
      <c r="F104" s="225">
        <v>43.741176470588236</v>
      </c>
      <c r="G104" s="186">
        <v>21900</v>
      </c>
      <c r="H104" s="186">
        <v>-228</v>
      </c>
    </row>
    <row r="105" spans="1:8" ht="13.5" customHeight="1">
      <c r="A105" s="222" t="s">
        <v>299</v>
      </c>
      <c r="B105" s="185">
        <v>790901</v>
      </c>
      <c r="C105" s="185">
        <v>363000</v>
      </c>
      <c r="D105" s="185">
        <v>755888</v>
      </c>
      <c r="E105" s="224">
        <v>95.5730236780583</v>
      </c>
      <c r="F105" s="225">
        <v>208.23360881542698</v>
      </c>
      <c r="G105" s="186">
        <v>120000</v>
      </c>
      <c r="H105" s="186">
        <v>0</v>
      </c>
    </row>
    <row r="106" spans="1:8" s="106" customFormat="1" ht="12.75" customHeight="1">
      <c r="A106" s="245" t="s">
        <v>324</v>
      </c>
      <c r="B106" s="180">
        <v>25371112</v>
      </c>
      <c r="C106" s="180">
        <v>11961230</v>
      </c>
      <c r="D106" s="180">
        <v>11653657</v>
      </c>
      <c r="E106" s="216">
        <v>45.93277976936919</v>
      </c>
      <c r="F106" s="221">
        <v>97.42858384965426</v>
      </c>
      <c r="G106" s="180">
        <v>2104040</v>
      </c>
      <c r="H106" s="180">
        <v>2050388</v>
      </c>
    </row>
    <row r="107" spans="1:8" s="106" customFormat="1" ht="12.75" customHeight="1">
      <c r="A107" s="246" t="s">
        <v>326</v>
      </c>
      <c r="B107" s="185">
        <v>23515791</v>
      </c>
      <c r="C107" s="185">
        <v>11162230</v>
      </c>
      <c r="D107" s="185">
        <v>10912636</v>
      </c>
      <c r="E107" s="224">
        <v>46.40556637027434</v>
      </c>
      <c r="F107" s="225">
        <v>97.76394143464164</v>
      </c>
      <c r="G107" s="185">
        <v>2002040</v>
      </c>
      <c r="H107" s="185">
        <v>1985511</v>
      </c>
    </row>
    <row r="108" spans="1:8" s="106" customFormat="1" ht="12.75" customHeight="1">
      <c r="A108" s="228" t="s">
        <v>302</v>
      </c>
      <c r="B108" s="185">
        <v>22675071</v>
      </c>
      <c r="C108" s="185">
        <v>10499090</v>
      </c>
      <c r="D108" s="185">
        <v>10274613</v>
      </c>
      <c r="E108" s="224">
        <v>45.31237410458384</v>
      </c>
      <c r="F108" s="225">
        <v>97.8619385108614</v>
      </c>
      <c r="G108" s="186">
        <v>2000850</v>
      </c>
      <c r="H108" s="186">
        <v>1919629</v>
      </c>
    </row>
    <row r="109" spans="1:8" s="235" customFormat="1" ht="12.75" customHeight="1">
      <c r="A109" s="229" t="s">
        <v>303</v>
      </c>
      <c r="B109" s="91">
        <v>10165013</v>
      </c>
      <c r="C109" s="91">
        <v>4554100</v>
      </c>
      <c r="D109" s="91">
        <v>4519575</v>
      </c>
      <c r="E109" s="231">
        <v>44.46206807605657</v>
      </c>
      <c r="F109" s="232">
        <v>99.24189192156518</v>
      </c>
      <c r="G109" s="230">
        <v>818600</v>
      </c>
      <c r="H109" s="230">
        <v>942915</v>
      </c>
    </row>
    <row r="110" spans="1:8" s="106" customFormat="1" ht="12.75" customHeight="1">
      <c r="A110" s="228" t="s">
        <v>305</v>
      </c>
      <c r="B110" s="185">
        <v>840720</v>
      </c>
      <c r="C110" s="185">
        <v>663140</v>
      </c>
      <c r="D110" s="185">
        <v>638023</v>
      </c>
      <c r="E110" s="224">
        <v>75.89007041583405</v>
      </c>
      <c r="F110" s="225">
        <v>96.21241366830533</v>
      </c>
      <c r="G110" s="186">
        <v>1190</v>
      </c>
      <c r="H110" s="186">
        <v>65882</v>
      </c>
    </row>
    <row r="111" spans="1:8" s="235" customFormat="1" ht="15.75" customHeight="1">
      <c r="A111" s="233" t="s">
        <v>306</v>
      </c>
      <c r="B111" s="91">
        <v>14280</v>
      </c>
      <c r="C111" s="230">
        <v>7140</v>
      </c>
      <c r="D111" s="230">
        <v>3490</v>
      </c>
      <c r="E111" s="231">
        <v>24.439775910364144</v>
      </c>
      <c r="F111" s="232">
        <v>48.87955182072829</v>
      </c>
      <c r="G111" s="230">
        <v>1190</v>
      </c>
      <c r="H111" s="230">
        <v>609</v>
      </c>
    </row>
    <row r="112" spans="1:8" s="106" customFormat="1" ht="12.75" customHeight="1">
      <c r="A112" s="187" t="s">
        <v>310</v>
      </c>
      <c r="B112" s="185">
        <v>826440</v>
      </c>
      <c r="C112" s="185">
        <v>656000</v>
      </c>
      <c r="D112" s="185">
        <v>634533</v>
      </c>
      <c r="E112" s="224">
        <v>76.77907652098156</v>
      </c>
      <c r="F112" s="225">
        <v>96.72759146341463</v>
      </c>
      <c r="G112" s="186">
        <v>0</v>
      </c>
      <c r="H112" s="186">
        <v>65273</v>
      </c>
    </row>
    <row r="113" spans="1:8" s="106" customFormat="1" ht="12.75" customHeight="1">
      <c r="A113" s="246" t="s">
        <v>311</v>
      </c>
      <c r="B113" s="185">
        <v>1855321</v>
      </c>
      <c r="C113" s="185">
        <v>799000</v>
      </c>
      <c r="D113" s="185">
        <v>741021</v>
      </c>
      <c r="E113" s="224">
        <v>39.94031221551419</v>
      </c>
      <c r="F113" s="225">
        <v>92.74355444305382</v>
      </c>
      <c r="G113" s="185">
        <v>102000</v>
      </c>
      <c r="H113" s="185">
        <v>64877</v>
      </c>
    </row>
    <row r="114" spans="1:8" s="106" customFormat="1" ht="12" customHeight="1">
      <c r="A114" s="228" t="s">
        <v>312</v>
      </c>
      <c r="B114" s="185">
        <v>1855321</v>
      </c>
      <c r="C114" s="185">
        <v>799000</v>
      </c>
      <c r="D114" s="185">
        <v>741021</v>
      </c>
      <c r="E114" s="224">
        <v>39.94031221551419</v>
      </c>
      <c r="F114" s="225">
        <v>92.74355444305382</v>
      </c>
      <c r="G114" s="186">
        <v>102000</v>
      </c>
      <c r="H114" s="186">
        <v>64877</v>
      </c>
    </row>
    <row r="115" spans="1:8" s="106" customFormat="1" ht="12" customHeight="1">
      <c r="A115" s="228"/>
      <c r="B115" s="185"/>
      <c r="C115" s="185"/>
      <c r="D115" s="185"/>
      <c r="E115" s="224"/>
      <c r="F115" s="225"/>
      <c r="G115" s="185"/>
      <c r="H115" s="185"/>
    </row>
    <row r="116" spans="1:8" ht="13.5" customHeight="1">
      <c r="A116" s="213" t="s">
        <v>329</v>
      </c>
      <c r="B116" s="180"/>
      <c r="C116" s="244"/>
      <c r="D116" s="180"/>
      <c r="E116" s="216"/>
      <c r="F116" s="244"/>
      <c r="G116" s="244"/>
      <c r="H116" s="217"/>
    </row>
    <row r="117" spans="1:8" s="106" customFormat="1" ht="12.75" customHeight="1">
      <c r="A117" s="218" t="s">
        <v>296</v>
      </c>
      <c r="B117" s="180">
        <v>60891235</v>
      </c>
      <c r="C117" s="180">
        <v>23677853</v>
      </c>
      <c r="D117" s="180">
        <v>22902975</v>
      </c>
      <c r="E117" s="216">
        <v>37.612925735534844</v>
      </c>
      <c r="F117" s="221">
        <v>96.72741443238118</v>
      </c>
      <c r="G117" s="180">
        <v>2241208</v>
      </c>
      <c r="H117" s="180">
        <v>2300809</v>
      </c>
    </row>
    <row r="118" spans="1:8" s="106" customFormat="1" ht="12.75" customHeight="1">
      <c r="A118" s="222" t="s">
        <v>297</v>
      </c>
      <c r="B118" s="185">
        <v>54036210</v>
      </c>
      <c r="C118" s="185">
        <v>20010468</v>
      </c>
      <c r="D118" s="185">
        <v>20010468</v>
      </c>
      <c r="E118" s="224">
        <v>37.03159048349246</v>
      </c>
      <c r="F118" s="225">
        <v>100</v>
      </c>
      <c r="G118" s="186">
        <v>1456106</v>
      </c>
      <c r="H118" s="186">
        <v>1456106</v>
      </c>
    </row>
    <row r="119" spans="1:8" s="106" customFormat="1" ht="25.5">
      <c r="A119" s="222" t="s">
        <v>330</v>
      </c>
      <c r="B119" s="185">
        <v>32959</v>
      </c>
      <c r="C119" s="185">
        <v>32959</v>
      </c>
      <c r="D119" s="185">
        <v>0</v>
      </c>
      <c r="E119" s="224">
        <v>0</v>
      </c>
      <c r="F119" s="225">
        <v>0</v>
      </c>
      <c r="G119" s="186">
        <v>0</v>
      </c>
      <c r="H119" s="186">
        <v>0</v>
      </c>
    </row>
    <row r="120" spans="1:8" s="106" customFormat="1" ht="12.75" customHeight="1">
      <c r="A120" s="222" t="s">
        <v>298</v>
      </c>
      <c r="B120" s="185">
        <v>3207132</v>
      </c>
      <c r="C120" s="185">
        <v>1511129</v>
      </c>
      <c r="D120" s="185">
        <v>1583363</v>
      </c>
      <c r="E120" s="224">
        <v>49.37006022826625</v>
      </c>
      <c r="F120" s="225">
        <v>104.78013458811259</v>
      </c>
      <c r="G120" s="186">
        <v>120102</v>
      </c>
      <c r="H120" s="186">
        <v>96221</v>
      </c>
    </row>
    <row r="121" spans="1:8" s="106" customFormat="1" ht="12.75" customHeight="1">
      <c r="A121" s="222" t="s">
        <v>299</v>
      </c>
      <c r="B121" s="185">
        <v>3491335</v>
      </c>
      <c r="C121" s="185">
        <v>1999698</v>
      </c>
      <c r="D121" s="185">
        <v>1309144</v>
      </c>
      <c r="E121" s="224">
        <v>37.49694601062345</v>
      </c>
      <c r="F121" s="225">
        <v>65.46708552991501</v>
      </c>
      <c r="G121" s="186">
        <v>665000</v>
      </c>
      <c r="H121" s="186">
        <v>748482</v>
      </c>
    </row>
    <row r="122" spans="1:8" s="106" customFormat="1" ht="12.75" customHeight="1">
      <c r="A122" s="222" t="s">
        <v>331</v>
      </c>
      <c r="B122" s="185">
        <v>123599</v>
      </c>
      <c r="C122" s="185">
        <v>123599</v>
      </c>
      <c r="D122" s="185">
        <v>0</v>
      </c>
      <c r="E122" s="224">
        <v>0</v>
      </c>
      <c r="F122" s="225">
        <v>0</v>
      </c>
      <c r="G122" s="186">
        <v>0</v>
      </c>
      <c r="H122" s="186">
        <v>0</v>
      </c>
    </row>
    <row r="123" spans="1:8" s="106" customFormat="1" ht="12.75" customHeight="1">
      <c r="A123" s="245" t="s">
        <v>324</v>
      </c>
      <c r="B123" s="180">
        <v>60983037</v>
      </c>
      <c r="C123" s="180">
        <v>23691655</v>
      </c>
      <c r="D123" s="180">
        <v>19575712</v>
      </c>
      <c r="E123" s="216">
        <v>32.10025765033644</v>
      </c>
      <c r="F123" s="221">
        <v>82.62703470905683</v>
      </c>
      <c r="G123" s="180">
        <v>2384208</v>
      </c>
      <c r="H123" s="180">
        <v>3355877</v>
      </c>
    </row>
    <row r="124" spans="1:8" s="106" customFormat="1" ht="12.75" customHeight="1">
      <c r="A124" s="228" t="s">
        <v>326</v>
      </c>
      <c r="B124" s="185">
        <v>60000921</v>
      </c>
      <c r="C124" s="185">
        <v>23330480</v>
      </c>
      <c r="D124" s="185">
        <v>19392586</v>
      </c>
      <c r="E124" s="224">
        <v>32.320480547290266</v>
      </c>
      <c r="F124" s="225">
        <v>83.12124739825327</v>
      </c>
      <c r="G124" s="185">
        <v>2340708</v>
      </c>
      <c r="H124" s="185">
        <v>3313660</v>
      </c>
    </row>
    <row r="125" spans="1:8" s="106" customFormat="1" ht="12.75" customHeight="1">
      <c r="A125" s="228" t="s">
        <v>302</v>
      </c>
      <c r="B125" s="185">
        <v>23636396</v>
      </c>
      <c r="C125" s="185">
        <v>10437750</v>
      </c>
      <c r="D125" s="185">
        <v>8636998</v>
      </c>
      <c r="E125" s="224">
        <v>36.54109535142329</v>
      </c>
      <c r="F125" s="225">
        <v>82.74769945630045</v>
      </c>
      <c r="G125" s="186">
        <v>1649957</v>
      </c>
      <c r="H125" s="186">
        <v>1857966</v>
      </c>
    </row>
    <row r="126" spans="1:8" s="235" customFormat="1" ht="12.75" customHeight="1">
      <c r="A126" s="229" t="s">
        <v>303</v>
      </c>
      <c r="B126" s="91">
        <v>9527491</v>
      </c>
      <c r="C126" s="91">
        <v>4417731</v>
      </c>
      <c r="D126" s="91">
        <v>4013223</v>
      </c>
      <c r="E126" s="231">
        <v>42.122558814277546</v>
      </c>
      <c r="F126" s="232">
        <v>90.84353483722752</v>
      </c>
      <c r="G126" s="230">
        <v>872906</v>
      </c>
      <c r="H126" s="230">
        <v>1046154</v>
      </c>
    </row>
    <row r="127" spans="1:8" s="106" customFormat="1" ht="12.75" customHeight="1">
      <c r="A127" s="228" t="s">
        <v>305</v>
      </c>
      <c r="B127" s="185">
        <v>36364525</v>
      </c>
      <c r="C127" s="185">
        <v>12892730</v>
      </c>
      <c r="D127" s="185">
        <v>10755588</v>
      </c>
      <c r="E127" s="224">
        <v>29.577144208538403</v>
      </c>
      <c r="F127" s="225">
        <v>83.42366589543099</v>
      </c>
      <c r="G127" s="186">
        <v>690751</v>
      </c>
      <c r="H127" s="186">
        <v>1455694</v>
      </c>
    </row>
    <row r="128" spans="1:8" s="106" customFormat="1" ht="26.25" customHeight="1">
      <c r="A128" s="187" t="s">
        <v>308</v>
      </c>
      <c r="B128" s="185">
        <v>28813896</v>
      </c>
      <c r="C128" s="185">
        <v>12517630</v>
      </c>
      <c r="D128" s="185">
        <v>10399053</v>
      </c>
      <c r="E128" s="224">
        <v>36.09040929418222</v>
      </c>
      <c r="F128" s="225">
        <v>83.07525466082637</v>
      </c>
      <c r="G128" s="186">
        <v>681751</v>
      </c>
      <c r="H128" s="186">
        <v>1446991</v>
      </c>
    </row>
    <row r="129" spans="1:8" s="106" customFormat="1" ht="12.75">
      <c r="A129" s="187" t="s">
        <v>310</v>
      </c>
      <c r="B129" s="185">
        <v>446507</v>
      </c>
      <c r="C129" s="185">
        <v>361298</v>
      </c>
      <c r="D129" s="185">
        <v>356534</v>
      </c>
      <c r="E129" s="224">
        <v>79.84958802437588</v>
      </c>
      <c r="F129" s="225">
        <v>98.68142087694922</v>
      </c>
      <c r="G129" s="186">
        <v>9000</v>
      </c>
      <c r="H129" s="186">
        <v>8703</v>
      </c>
    </row>
    <row r="130" spans="1:8" s="106" customFormat="1" ht="12.75" customHeight="1">
      <c r="A130" s="228" t="s">
        <v>311</v>
      </c>
      <c r="B130" s="185">
        <v>982116</v>
      </c>
      <c r="C130" s="185">
        <v>361175</v>
      </c>
      <c r="D130" s="185">
        <v>183126</v>
      </c>
      <c r="E130" s="224">
        <v>18.64606624879342</v>
      </c>
      <c r="F130" s="225">
        <v>50.70284488129023</v>
      </c>
      <c r="G130" s="185">
        <v>43500</v>
      </c>
      <c r="H130" s="185">
        <v>42217</v>
      </c>
    </row>
    <row r="131" spans="1:8" s="106" customFormat="1" ht="12" customHeight="1">
      <c r="A131" s="228" t="s">
        <v>312</v>
      </c>
      <c r="B131" s="185">
        <v>982116</v>
      </c>
      <c r="C131" s="185">
        <v>361175</v>
      </c>
      <c r="D131" s="185">
        <v>183126</v>
      </c>
      <c r="E131" s="224">
        <v>18.64606624879342</v>
      </c>
      <c r="F131" s="225">
        <v>50.70284488129023</v>
      </c>
      <c r="G131" s="186">
        <v>43500</v>
      </c>
      <c r="H131" s="186">
        <v>42217</v>
      </c>
    </row>
    <row r="132" spans="1:8" s="106" customFormat="1" ht="12" customHeight="1">
      <c r="A132" s="248" t="s">
        <v>315</v>
      </c>
      <c r="B132" s="185">
        <v>-91802</v>
      </c>
      <c r="C132" s="185">
        <v>-13802</v>
      </c>
      <c r="D132" s="185">
        <v>3327263</v>
      </c>
      <c r="E132" s="240" t="s">
        <v>1594</v>
      </c>
      <c r="F132" s="240" t="s">
        <v>1594</v>
      </c>
      <c r="G132" s="185">
        <v>-143000</v>
      </c>
      <c r="H132" s="185">
        <v>-1055068</v>
      </c>
    </row>
    <row r="133" spans="1:8" s="106" customFormat="1" ht="26.25" customHeight="1">
      <c r="A133" s="187" t="s">
        <v>319</v>
      </c>
      <c r="B133" s="185">
        <v>91802</v>
      </c>
      <c r="C133" s="185">
        <v>13802</v>
      </c>
      <c r="D133" s="185">
        <v>13802</v>
      </c>
      <c r="E133" s="240" t="s">
        <v>1594</v>
      </c>
      <c r="F133" s="241" t="s">
        <v>1594</v>
      </c>
      <c r="G133" s="186">
        <v>0</v>
      </c>
      <c r="H133" s="186">
        <v>0</v>
      </c>
    </row>
    <row r="134" spans="1:8" s="106" customFormat="1" ht="39" customHeight="1">
      <c r="A134" s="243" t="s">
        <v>318</v>
      </c>
      <c r="B134" s="185">
        <v>0</v>
      </c>
      <c r="C134" s="185">
        <v>0</v>
      </c>
      <c r="D134" s="185">
        <v>0</v>
      </c>
      <c r="E134" s="240" t="s">
        <v>1594</v>
      </c>
      <c r="F134" s="241" t="s">
        <v>1594</v>
      </c>
      <c r="G134" s="186">
        <v>143000</v>
      </c>
      <c r="H134" s="186">
        <v>143000</v>
      </c>
    </row>
    <row r="135" spans="1:8" s="106" customFormat="1" ht="12.75">
      <c r="A135" s="243"/>
      <c r="B135" s="185"/>
      <c r="C135" s="185"/>
      <c r="D135" s="185"/>
      <c r="E135" s="240"/>
      <c r="F135" s="241"/>
      <c r="G135" s="185"/>
      <c r="H135" s="185"/>
    </row>
    <row r="136" spans="1:8" ht="13.5" customHeight="1">
      <c r="A136" s="213" t="s">
        <v>332</v>
      </c>
      <c r="B136" s="180"/>
      <c r="C136" s="244"/>
      <c r="D136" s="180"/>
      <c r="E136" s="216"/>
      <c r="F136" s="244"/>
      <c r="G136" s="244"/>
      <c r="H136" s="244"/>
    </row>
    <row r="137" spans="1:8" s="106" customFormat="1" ht="12.75" customHeight="1">
      <c r="A137" s="218" t="s">
        <v>296</v>
      </c>
      <c r="B137" s="180">
        <v>405526074</v>
      </c>
      <c r="C137" s="180">
        <v>191083053</v>
      </c>
      <c r="D137" s="180">
        <v>180810060</v>
      </c>
      <c r="E137" s="216">
        <v>44.586543650951526</v>
      </c>
      <c r="F137" s="221">
        <v>94.62380737657567</v>
      </c>
      <c r="G137" s="180">
        <v>18575710</v>
      </c>
      <c r="H137" s="180">
        <v>17399913</v>
      </c>
    </row>
    <row r="138" spans="1:8" s="106" customFormat="1" ht="12.75" customHeight="1">
      <c r="A138" s="222" t="s">
        <v>297</v>
      </c>
      <c r="B138" s="185">
        <v>383162586</v>
      </c>
      <c r="C138" s="185">
        <v>175989979</v>
      </c>
      <c r="D138" s="185">
        <v>175989979</v>
      </c>
      <c r="E138" s="224">
        <v>45.93088820002901</v>
      </c>
      <c r="F138" s="225">
        <v>100</v>
      </c>
      <c r="G138" s="186">
        <v>16716354</v>
      </c>
      <c r="H138" s="186">
        <v>16716354</v>
      </c>
    </row>
    <row r="139" spans="1:8" s="106" customFormat="1" ht="12.75" customHeight="1">
      <c r="A139" s="222" t="s">
        <v>298</v>
      </c>
      <c r="B139" s="185">
        <v>5239281</v>
      </c>
      <c r="C139" s="185">
        <v>2058770</v>
      </c>
      <c r="D139" s="185">
        <v>1309823</v>
      </c>
      <c r="E139" s="224">
        <v>25.000052488118126</v>
      </c>
      <c r="F139" s="225">
        <v>63.62162844805393</v>
      </c>
      <c r="G139" s="186">
        <v>223242</v>
      </c>
      <c r="H139" s="186">
        <v>142072</v>
      </c>
    </row>
    <row r="140" spans="1:8" s="106" customFormat="1" ht="12.75" customHeight="1">
      <c r="A140" s="222" t="s">
        <v>299</v>
      </c>
      <c r="B140" s="185">
        <v>17124207</v>
      </c>
      <c r="C140" s="185">
        <v>13034304</v>
      </c>
      <c r="D140" s="185">
        <v>3510258</v>
      </c>
      <c r="E140" s="224">
        <v>20.498806163695637</v>
      </c>
      <c r="F140" s="225">
        <v>26.93092013198403</v>
      </c>
      <c r="G140" s="186">
        <v>1636114</v>
      </c>
      <c r="H140" s="186">
        <v>541487</v>
      </c>
    </row>
    <row r="141" spans="1:8" s="106" customFormat="1" ht="12.75" customHeight="1">
      <c r="A141" s="245" t="s">
        <v>324</v>
      </c>
      <c r="B141" s="180">
        <v>405776015</v>
      </c>
      <c r="C141" s="180">
        <v>191332994</v>
      </c>
      <c r="D141" s="180">
        <v>135996446</v>
      </c>
      <c r="E141" s="216">
        <v>33.515151456154946</v>
      </c>
      <c r="F141" s="221">
        <v>71.07840794045171</v>
      </c>
      <c r="G141" s="180">
        <v>18575710</v>
      </c>
      <c r="H141" s="180">
        <v>19056584</v>
      </c>
    </row>
    <row r="142" spans="1:8" s="106" customFormat="1" ht="12.75" customHeight="1">
      <c r="A142" s="228" t="s">
        <v>301</v>
      </c>
      <c r="B142" s="185">
        <v>370324581</v>
      </c>
      <c r="C142" s="185">
        <v>172196646</v>
      </c>
      <c r="D142" s="185">
        <v>127481136</v>
      </c>
      <c r="E142" s="224">
        <v>34.42416262397661</v>
      </c>
      <c r="F142" s="225">
        <v>74.0322990959998</v>
      </c>
      <c r="G142" s="185">
        <v>16560743</v>
      </c>
      <c r="H142" s="185">
        <v>18041285</v>
      </c>
    </row>
    <row r="143" spans="1:8" s="106" customFormat="1" ht="12.75" customHeight="1">
      <c r="A143" s="228" t="s">
        <v>302</v>
      </c>
      <c r="B143" s="185">
        <v>80762031</v>
      </c>
      <c r="C143" s="185">
        <v>37287948</v>
      </c>
      <c r="D143" s="185">
        <v>31669706</v>
      </c>
      <c r="E143" s="224">
        <v>39.21360769146581</v>
      </c>
      <c r="F143" s="225">
        <v>84.9328206529359</v>
      </c>
      <c r="G143" s="186">
        <v>6005398</v>
      </c>
      <c r="H143" s="186">
        <v>6982185</v>
      </c>
    </row>
    <row r="144" spans="1:8" s="235" customFormat="1" ht="12.75" customHeight="1">
      <c r="A144" s="229" t="s">
        <v>303</v>
      </c>
      <c r="B144" s="91">
        <v>36466711</v>
      </c>
      <c r="C144" s="91">
        <v>17373331</v>
      </c>
      <c r="D144" s="91">
        <v>16984762</v>
      </c>
      <c r="E144" s="231">
        <v>46.57607317534065</v>
      </c>
      <c r="F144" s="232">
        <v>97.76341681396619</v>
      </c>
      <c r="G144" s="230">
        <v>3104715</v>
      </c>
      <c r="H144" s="230">
        <v>3664732</v>
      </c>
    </row>
    <row r="145" spans="1:8" s="106" customFormat="1" ht="12.75" customHeight="1">
      <c r="A145" s="228" t="s">
        <v>304</v>
      </c>
      <c r="B145" s="185">
        <v>60510000</v>
      </c>
      <c r="C145" s="185">
        <v>30747265</v>
      </c>
      <c r="D145" s="185">
        <v>30142144</v>
      </c>
      <c r="E145" s="224">
        <v>49.8134919847959</v>
      </c>
      <c r="F145" s="225">
        <v>98.0319517849799</v>
      </c>
      <c r="G145" s="186">
        <v>1245205</v>
      </c>
      <c r="H145" s="186">
        <v>1079983</v>
      </c>
    </row>
    <row r="146" spans="1:8" s="106" customFormat="1" ht="11.25" customHeight="1">
      <c r="A146" s="228" t="s">
        <v>305</v>
      </c>
      <c r="B146" s="185">
        <v>229052550</v>
      </c>
      <c r="C146" s="185">
        <v>104161433</v>
      </c>
      <c r="D146" s="185">
        <v>65669286</v>
      </c>
      <c r="E146" s="224">
        <v>28.669965036407586</v>
      </c>
      <c r="F146" s="225">
        <v>63.04568217681875</v>
      </c>
      <c r="G146" s="186">
        <v>9310140</v>
      </c>
      <c r="H146" s="186">
        <v>9979117</v>
      </c>
    </row>
    <row r="147" spans="1:8" s="235" customFormat="1" ht="12.75" customHeight="1">
      <c r="A147" s="233" t="s">
        <v>307</v>
      </c>
      <c r="B147" s="91">
        <v>4023442</v>
      </c>
      <c r="C147" s="236" t="s">
        <v>1594</v>
      </c>
      <c r="D147" s="91">
        <v>971756</v>
      </c>
      <c r="E147" s="231">
        <v>24.152355122802817</v>
      </c>
      <c r="F147" s="237" t="s">
        <v>1594</v>
      </c>
      <c r="G147" s="236" t="s">
        <v>1594</v>
      </c>
      <c r="H147" s="230">
        <v>165438</v>
      </c>
    </row>
    <row r="148" spans="1:8" s="235" customFormat="1" ht="12.75" customHeight="1">
      <c r="A148" s="233" t="s">
        <v>307</v>
      </c>
      <c r="B148" s="91">
        <v>32562243</v>
      </c>
      <c r="C148" s="236" t="s">
        <v>1594</v>
      </c>
      <c r="D148" s="91">
        <v>1503906</v>
      </c>
      <c r="E148" s="231">
        <v>4.618557757215926</v>
      </c>
      <c r="F148" s="237" t="s">
        <v>1594</v>
      </c>
      <c r="G148" s="236" t="s">
        <v>1594</v>
      </c>
      <c r="H148" s="230">
        <v>546299</v>
      </c>
    </row>
    <row r="149" spans="1:8" s="106" customFormat="1" ht="24.75" customHeight="1">
      <c r="A149" s="187" t="s">
        <v>308</v>
      </c>
      <c r="B149" s="185">
        <v>8526465</v>
      </c>
      <c r="C149" s="185">
        <v>8421048</v>
      </c>
      <c r="D149" s="185">
        <v>2804014</v>
      </c>
      <c r="E149" s="224">
        <v>32.886008445469486</v>
      </c>
      <c r="F149" s="225">
        <v>33.29768456372651</v>
      </c>
      <c r="G149" s="186">
        <v>1455000</v>
      </c>
      <c r="H149" s="186">
        <v>913556</v>
      </c>
    </row>
    <row r="150" spans="1:8" s="106" customFormat="1" ht="13.5" customHeight="1">
      <c r="A150" s="228" t="s">
        <v>309</v>
      </c>
      <c r="B150" s="185">
        <v>800000</v>
      </c>
      <c r="C150" s="185">
        <v>400002</v>
      </c>
      <c r="D150" s="185">
        <v>279408</v>
      </c>
      <c r="E150" s="224">
        <v>34.926</v>
      </c>
      <c r="F150" s="225">
        <v>69.8516507417463</v>
      </c>
      <c r="G150" s="186">
        <v>66667</v>
      </c>
      <c r="H150" s="186">
        <v>52947</v>
      </c>
    </row>
    <row r="151" spans="1:8" s="106" customFormat="1" ht="12.75" customHeight="1">
      <c r="A151" s="187" t="s">
        <v>310</v>
      </c>
      <c r="B151" s="185">
        <v>3833900</v>
      </c>
      <c r="C151" s="185">
        <v>1438900</v>
      </c>
      <c r="D151" s="185">
        <v>1286791</v>
      </c>
      <c r="E151" s="224">
        <v>33.56349930879783</v>
      </c>
      <c r="F151" s="225">
        <v>89.42879977760789</v>
      </c>
      <c r="G151" s="186">
        <v>133000</v>
      </c>
      <c r="H151" s="186">
        <v>98169</v>
      </c>
    </row>
    <row r="152" spans="1:8" s="106" customFormat="1" ht="24" customHeight="1">
      <c r="A152" s="187" t="s">
        <v>333</v>
      </c>
      <c r="B152" s="185">
        <v>562071</v>
      </c>
      <c r="C152" s="186">
        <v>562071</v>
      </c>
      <c r="D152" s="185">
        <v>234867</v>
      </c>
      <c r="E152" s="224">
        <v>41.78600212428679</v>
      </c>
      <c r="F152" s="225">
        <v>41.78600212428679</v>
      </c>
      <c r="G152" s="186">
        <v>0</v>
      </c>
      <c r="H152" s="186">
        <v>72634</v>
      </c>
    </row>
    <row r="153" spans="1:8" s="106" customFormat="1" ht="25.5" customHeight="1">
      <c r="A153" s="187" t="s">
        <v>334</v>
      </c>
      <c r="B153" s="185">
        <v>2224351</v>
      </c>
      <c r="C153" s="186">
        <v>2224351</v>
      </c>
      <c r="D153" s="185">
        <v>659423</v>
      </c>
      <c r="E153" s="224">
        <v>29.645635963029214</v>
      </c>
      <c r="F153" s="225">
        <v>29.645635963029214</v>
      </c>
      <c r="G153" s="186">
        <v>0</v>
      </c>
      <c r="H153" s="186">
        <v>29075</v>
      </c>
    </row>
    <row r="154" spans="1:8" s="106" customFormat="1" ht="12.75" customHeight="1">
      <c r="A154" s="228" t="s">
        <v>311</v>
      </c>
      <c r="B154" s="185">
        <v>35451434</v>
      </c>
      <c r="C154" s="185">
        <v>19136348</v>
      </c>
      <c r="D154" s="185">
        <v>8515310</v>
      </c>
      <c r="E154" s="224">
        <v>24.01964896539869</v>
      </c>
      <c r="F154" s="225">
        <v>44.498093366613105</v>
      </c>
      <c r="G154" s="185">
        <v>2014967</v>
      </c>
      <c r="H154" s="185">
        <v>1015299</v>
      </c>
    </row>
    <row r="155" spans="1:8" s="106" customFormat="1" ht="12.75" customHeight="1">
      <c r="A155" s="228" t="s">
        <v>312</v>
      </c>
      <c r="B155" s="185">
        <v>16028721</v>
      </c>
      <c r="C155" s="185">
        <v>4636348</v>
      </c>
      <c r="D155" s="185">
        <v>1238879</v>
      </c>
      <c r="E155" s="224">
        <v>7.729119497432141</v>
      </c>
      <c r="F155" s="225">
        <v>26.721009725758293</v>
      </c>
      <c r="G155" s="186">
        <v>14967</v>
      </c>
      <c r="H155" s="186">
        <v>265344</v>
      </c>
    </row>
    <row r="156" spans="1:8" s="106" customFormat="1" ht="12.75" customHeight="1">
      <c r="A156" s="228" t="s">
        <v>313</v>
      </c>
      <c r="B156" s="185">
        <v>19422713</v>
      </c>
      <c r="C156" s="185">
        <v>14500000</v>
      </c>
      <c r="D156" s="185">
        <v>7276431</v>
      </c>
      <c r="E156" s="224">
        <v>37.46351500946341</v>
      </c>
      <c r="F156" s="225">
        <v>50.18228275862069</v>
      </c>
      <c r="G156" s="186">
        <v>2000000</v>
      </c>
      <c r="H156" s="186">
        <v>749955</v>
      </c>
    </row>
    <row r="157" spans="1:8" s="106" customFormat="1" ht="12.75" customHeight="1">
      <c r="A157" s="238" t="s">
        <v>335</v>
      </c>
      <c r="B157" s="185">
        <v>32201205</v>
      </c>
      <c r="C157" s="239" t="s">
        <v>1594</v>
      </c>
      <c r="D157" s="185">
        <v>-1871923</v>
      </c>
      <c r="E157" s="240" t="s">
        <v>1594</v>
      </c>
      <c r="F157" s="241" t="s">
        <v>1594</v>
      </c>
      <c r="G157" s="239" t="s">
        <v>1594</v>
      </c>
      <c r="H157" s="186">
        <v>4032317</v>
      </c>
    </row>
    <row r="158" spans="1:8" s="106" customFormat="1" ht="11.25" customHeight="1">
      <c r="A158" s="248" t="s">
        <v>315</v>
      </c>
      <c r="B158" s="185">
        <v>-32451146</v>
      </c>
      <c r="C158" s="185">
        <v>-249941</v>
      </c>
      <c r="D158" s="185">
        <v>46685537</v>
      </c>
      <c r="E158" s="240" t="s">
        <v>1594</v>
      </c>
      <c r="F158" s="241" t="s">
        <v>1594</v>
      </c>
      <c r="G158" s="185">
        <v>0</v>
      </c>
      <c r="H158" s="185">
        <v>-1656671</v>
      </c>
    </row>
    <row r="159" spans="1:8" s="106" customFormat="1" ht="26.25" customHeight="1">
      <c r="A159" s="187" t="s">
        <v>319</v>
      </c>
      <c r="B159" s="185">
        <v>229208</v>
      </c>
      <c r="C159" s="185">
        <v>229208</v>
      </c>
      <c r="D159" s="185">
        <v>229208</v>
      </c>
      <c r="E159" s="240" t="s">
        <v>1594</v>
      </c>
      <c r="F159" s="241" t="s">
        <v>1594</v>
      </c>
      <c r="G159" s="186">
        <v>0</v>
      </c>
      <c r="H159" s="186">
        <v>0</v>
      </c>
    </row>
    <row r="160" spans="1:8" s="106" customFormat="1" ht="37.5" customHeight="1">
      <c r="A160" s="243" t="s">
        <v>318</v>
      </c>
      <c r="B160" s="185">
        <v>20733</v>
      </c>
      <c r="C160" s="185">
        <v>20733</v>
      </c>
      <c r="D160" s="185">
        <v>20733</v>
      </c>
      <c r="E160" s="240" t="s">
        <v>1594</v>
      </c>
      <c r="F160" s="241" t="s">
        <v>1594</v>
      </c>
      <c r="G160" s="186">
        <v>0</v>
      </c>
      <c r="H160" s="186">
        <v>0</v>
      </c>
    </row>
    <row r="161" spans="1:8" s="106" customFormat="1" ht="12.75">
      <c r="A161" s="248"/>
      <c r="B161" s="185"/>
      <c r="C161" s="185"/>
      <c r="D161" s="185"/>
      <c r="E161" s="240"/>
      <c r="F161" s="241"/>
      <c r="G161" s="185"/>
      <c r="H161" s="185"/>
    </row>
    <row r="162" spans="1:8" ht="13.5" customHeight="1">
      <c r="A162" s="213" t="s">
        <v>336</v>
      </c>
      <c r="B162" s="180"/>
      <c r="C162" s="244"/>
      <c r="D162" s="180"/>
      <c r="E162" s="216"/>
      <c r="F162" s="244"/>
      <c r="G162" s="244"/>
      <c r="H162" s="217"/>
    </row>
    <row r="163" spans="1:8" s="106" customFormat="1" ht="12.75" customHeight="1">
      <c r="A163" s="218" t="s">
        <v>296</v>
      </c>
      <c r="B163" s="180">
        <v>186974244</v>
      </c>
      <c r="C163" s="180">
        <v>92349491</v>
      </c>
      <c r="D163" s="180">
        <v>90957336</v>
      </c>
      <c r="E163" s="216">
        <v>48.64698690799359</v>
      </c>
      <c r="F163" s="221">
        <v>98.49251470156993</v>
      </c>
      <c r="G163" s="180">
        <v>15378641</v>
      </c>
      <c r="H163" s="180">
        <v>11409105</v>
      </c>
    </row>
    <row r="164" spans="1:8" s="106" customFormat="1" ht="12.75" customHeight="1">
      <c r="A164" s="222" t="s">
        <v>297</v>
      </c>
      <c r="B164" s="185">
        <v>124952993</v>
      </c>
      <c r="C164" s="185">
        <v>64114661</v>
      </c>
      <c r="D164" s="185">
        <v>64114661</v>
      </c>
      <c r="E164" s="224">
        <v>51.311024618674</v>
      </c>
      <c r="F164" s="225">
        <v>100</v>
      </c>
      <c r="G164" s="186">
        <v>10457537</v>
      </c>
      <c r="H164" s="186">
        <v>10457537</v>
      </c>
    </row>
    <row r="165" spans="1:8" s="106" customFormat="1" ht="14.25" customHeight="1">
      <c r="A165" s="222" t="s">
        <v>298</v>
      </c>
      <c r="B165" s="185">
        <v>13168942</v>
      </c>
      <c r="C165" s="185">
        <v>7162929</v>
      </c>
      <c r="D165" s="185">
        <v>4930524</v>
      </c>
      <c r="E165" s="224">
        <v>37.4405476157462</v>
      </c>
      <c r="F165" s="225">
        <v>68.83390858683647</v>
      </c>
      <c r="G165" s="186">
        <v>1646636</v>
      </c>
      <c r="H165" s="186">
        <v>706770</v>
      </c>
    </row>
    <row r="166" spans="1:8" s="106" customFormat="1" ht="12.75" customHeight="1">
      <c r="A166" s="222" t="s">
        <v>299</v>
      </c>
      <c r="B166" s="185">
        <v>48852309</v>
      </c>
      <c r="C166" s="185">
        <v>21071901</v>
      </c>
      <c r="D166" s="185">
        <v>21912151</v>
      </c>
      <c r="E166" s="224">
        <v>44.853869650255426</v>
      </c>
      <c r="F166" s="225">
        <v>103.98753771669675</v>
      </c>
      <c r="G166" s="186">
        <v>3274468</v>
      </c>
      <c r="H166" s="186">
        <v>244798</v>
      </c>
    </row>
    <row r="167" spans="1:8" s="106" customFormat="1" ht="12.75" customHeight="1">
      <c r="A167" s="245" t="s">
        <v>324</v>
      </c>
      <c r="B167" s="180">
        <v>187474244</v>
      </c>
      <c r="C167" s="180">
        <v>92968491</v>
      </c>
      <c r="D167" s="180">
        <v>78267741</v>
      </c>
      <c r="E167" s="216">
        <v>41.748530000739734</v>
      </c>
      <c r="F167" s="221">
        <v>84.18738451934215</v>
      </c>
      <c r="G167" s="180">
        <v>15104641</v>
      </c>
      <c r="H167" s="180">
        <v>14856945</v>
      </c>
    </row>
    <row r="168" spans="1:8" s="106" customFormat="1" ht="12.75" customHeight="1">
      <c r="A168" s="228" t="s">
        <v>301</v>
      </c>
      <c r="B168" s="185">
        <v>138407050</v>
      </c>
      <c r="C168" s="185">
        <v>72975471</v>
      </c>
      <c r="D168" s="185">
        <v>69514214</v>
      </c>
      <c r="E168" s="224">
        <v>50.22447483708381</v>
      </c>
      <c r="F168" s="225">
        <v>95.25695832781949</v>
      </c>
      <c r="G168" s="185">
        <v>12137210</v>
      </c>
      <c r="H168" s="185">
        <v>12026015</v>
      </c>
    </row>
    <row r="169" spans="1:8" s="106" customFormat="1" ht="12.75" customHeight="1">
      <c r="A169" s="228" t="s">
        <v>302</v>
      </c>
      <c r="B169" s="185">
        <v>134377384</v>
      </c>
      <c r="C169" s="185">
        <v>70932153</v>
      </c>
      <c r="D169" s="185">
        <v>67502461</v>
      </c>
      <c r="E169" s="224">
        <v>50.23349836904103</v>
      </c>
      <c r="F169" s="225">
        <v>95.16482743728363</v>
      </c>
      <c r="G169" s="186">
        <v>11739748</v>
      </c>
      <c r="H169" s="186">
        <v>11635338</v>
      </c>
    </row>
    <row r="170" spans="1:8" s="235" customFormat="1" ht="12" customHeight="1">
      <c r="A170" s="229" t="s">
        <v>303</v>
      </c>
      <c r="B170" s="91">
        <v>60737238</v>
      </c>
      <c r="C170" s="91">
        <v>32478141</v>
      </c>
      <c r="D170" s="91">
        <v>31965509</v>
      </c>
      <c r="E170" s="231">
        <v>52.62917783650287</v>
      </c>
      <c r="F170" s="232">
        <v>98.42160916783999</v>
      </c>
      <c r="G170" s="230">
        <v>5606970</v>
      </c>
      <c r="H170" s="230">
        <v>5666384</v>
      </c>
    </row>
    <row r="171" spans="1:8" s="106" customFormat="1" ht="12.75" customHeight="1">
      <c r="A171" s="228" t="s">
        <v>305</v>
      </c>
      <c r="B171" s="185">
        <v>4029666</v>
      </c>
      <c r="C171" s="185">
        <v>2043318</v>
      </c>
      <c r="D171" s="185">
        <v>2011753</v>
      </c>
      <c r="E171" s="224">
        <v>49.923566866335825</v>
      </c>
      <c r="F171" s="225">
        <v>98.45520863614964</v>
      </c>
      <c r="G171" s="186">
        <v>397462</v>
      </c>
      <c r="H171" s="186">
        <v>390677</v>
      </c>
    </row>
    <row r="172" spans="1:8" s="106" customFormat="1" ht="27" customHeight="1">
      <c r="A172" s="187" t="s">
        <v>308</v>
      </c>
      <c r="B172" s="185">
        <v>25801</v>
      </c>
      <c r="C172" s="185">
        <v>15600</v>
      </c>
      <c r="D172" s="185">
        <v>8800</v>
      </c>
      <c r="E172" s="224">
        <v>34.10720514708732</v>
      </c>
      <c r="F172" s="225">
        <v>56.41025641025641</v>
      </c>
      <c r="G172" s="186">
        <v>1800</v>
      </c>
      <c r="H172" s="186">
        <v>0</v>
      </c>
    </row>
    <row r="173" spans="1:8" s="106" customFormat="1" ht="12.75" customHeight="1">
      <c r="A173" s="228" t="s">
        <v>309</v>
      </c>
      <c r="B173" s="185">
        <v>3943085</v>
      </c>
      <c r="C173" s="185">
        <v>1971488</v>
      </c>
      <c r="D173" s="185">
        <v>1952169</v>
      </c>
      <c r="E173" s="224">
        <v>49.508671509744275</v>
      </c>
      <c r="F173" s="225">
        <v>99.02008026424711</v>
      </c>
      <c r="G173" s="186">
        <v>395662</v>
      </c>
      <c r="H173" s="186">
        <v>390677</v>
      </c>
    </row>
    <row r="174" spans="1:8" s="106" customFormat="1" ht="12.75" customHeight="1">
      <c r="A174" s="187" t="s">
        <v>310</v>
      </c>
      <c r="B174" s="185">
        <v>60780</v>
      </c>
      <c r="C174" s="185">
        <v>56230</v>
      </c>
      <c r="D174" s="185">
        <v>50784</v>
      </c>
      <c r="E174" s="224">
        <v>83.55380059230009</v>
      </c>
      <c r="F174" s="225">
        <v>90.31477858794239</v>
      </c>
      <c r="G174" s="186">
        <v>0</v>
      </c>
      <c r="H174" s="186">
        <v>0</v>
      </c>
    </row>
    <row r="175" spans="1:8" s="106" customFormat="1" ht="12.75" customHeight="1">
      <c r="A175" s="228" t="s">
        <v>311</v>
      </c>
      <c r="B175" s="185">
        <v>49067194</v>
      </c>
      <c r="C175" s="185">
        <v>19993020</v>
      </c>
      <c r="D175" s="185">
        <v>8753527</v>
      </c>
      <c r="E175" s="224">
        <v>17.83987688393186</v>
      </c>
      <c r="F175" s="225">
        <v>43.78291523741786</v>
      </c>
      <c r="G175" s="185">
        <v>2967431</v>
      </c>
      <c r="H175" s="185">
        <v>2830930</v>
      </c>
    </row>
    <row r="176" spans="1:8" s="106" customFormat="1" ht="12.75" customHeight="1">
      <c r="A176" s="228" t="s">
        <v>312</v>
      </c>
      <c r="B176" s="185">
        <v>38888682</v>
      </c>
      <c r="C176" s="185">
        <v>16364130</v>
      </c>
      <c r="D176" s="185">
        <v>7795185</v>
      </c>
      <c r="E176" s="224">
        <v>20.044868067269547</v>
      </c>
      <c r="F176" s="225">
        <v>47.635804653226295</v>
      </c>
      <c r="G176" s="186">
        <v>1605545</v>
      </c>
      <c r="H176" s="186">
        <v>2729526</v>
      </c>
    </row>
    <row r="177" spans="1:8" s="106" customFormat="1" ht="12.75">
      <c r="A177" s="228" t="s">
        <v>313</v>
      </c>
      <c r="B177" s="185">
        <v>10178512</v>
      </c>
      <c r="C177" s="185">
        <v>3628890</v>
      </c>
      <c r="D177" s="185">
        <v>958342</v>
      </c>
      <c r="E177" s="224">
        <v>9.415344796960499</v>
      </c>
      <c r="F177" s="225">
        <v>26.40868144253477</v>
      </c>
      <c r="G177" s="186">
        <v>1361886</v>
      </c>
      <c r="H177" s="186">
        <v>101404</v>
      </c>
    </row>
    <row r="178" spans="1:8" s="106" customFormat="1" ht="12.75">
      <c r="A178" s="248" t="s">
        <v>315</v>
      </c>
      <c r="B178" s="185">
        <v>-500000</v>
      </c>
      <c r="C178" s="185">
        <v>-619000</v>
      </c>
      <c r="D178" s="185">
        <v>12689595</v>
      </c>
      <c r="E178" s="240" t="s">
        <v>1594</v>
      </c>
      <c r="F178" s="241" t="s">
        <v>1594</v>
      </c>
      <c r="G178" s="185">
        <v>274000</v>
      </c>
      <c r="H178" s="185">
        <v>-3447840</v>
      </c>
    </row>
    <row r="179" spans="1:8" s="106" customFormat="1" ht="38.25">
      <c r="A179" s="243" t="s">
        <v>318</v>
      </c>
      <c r="B179" s="185">
        <v>500000</v>
      </c>
      <c r="C179" s="185">
        <v>619000</v>
      </c>
      <c r="D179" s="185">
        <v>619000</v>
      </c>
      <c r="E179" s="240" t="s">
        <v>1594</v>
      </c>
      <c r="F179" s="240" t="s">
        <v>1594</v>
      </c>
      <c r="G179" s="186">
        <v>-274000</v>
      </c>
      <c r="H179" s="186">
        <v>-274000</v>
      </c>
    </row>
    <row r="180" spans="1:8" s="106" customFormat="1" ht="12.75">
      <c r="A180" s="243"/>
      <c r="B180" s="185"/>
      <c r="C180" s="185"/>
      <c r="D180" s="185"/>
      <c r="E180" s="240"/>
      <c r="F180" s="240"/>
      <c r="G180" s="185"/>
      <c r="H180" s="185"/>
    </row>
    <row r="181" spans="1:8" ht="13.5" customHeight="1">
      <c r="A181" s="213" t="s">
        <v>337</v>
      </c>
      <c r="B181" s="180"/>
      <c r="C181" s="244"/>
      <c r="D181" s="180"/>
      <c r="E181" s="216"/>
      <c r="F181" s="244"/>
      <c r="G181" s="244"/>
      <c r="H181" s="244"/>
    </row>
    <row r="182" spans="1:8" s="106" customFormat="1" ht="12.75" customHeight="1">
      <c r="A182" s="218" t="s">
        <v>296</v>
      </c>
      <c r="B182" s="180">
        <v>197586383</v>
      </c>
      <c r="C182" s="180">
        <v>98013220</v>
      </c>
      <c r="D182" s="180">
        <v>95762313</v>
      </c>
      <c r="E182" s="216">
        <v>48.466048897711744</v>
      </c>
      <c r="F182" s="221">
        <v>97.70346592020954</v>
      </c>
      <c r="G182" s="180">
        <v>18712326</v>
      </c>
      <c r="H182" s="180">
        <v>16642284</v>
      </c>
    </row>
    <row r="183" spans="1:8" s="106" customFormat="1" ht="12.75" customHeight="1">
      <c r="A183" s="222" t="s">
        <v>297</v>
      </c>
      <c r="B183" s="185">
        <v>150437303</v>
      </c>
      <c r="C183" s="185">
        <v>72691867</v>
      </c>
      <c r="D183" s="185">
        <v>72691867</v>
      </c>
      <c r="E183" s="224">
        <v>48.32037370412044</v>
      </c>
      <c r="F183" s="225">
        <v>100</v>
      </c>
      <c r="G183" s="186">
        <v>13524109</v>
      </c>
      <c r="H183" s="186">
        <v>13524109</v>
      </c>
    </row>
    <row r="184" spans="1:8" s="106" customFormat="1" ht="12.75" customHeight="1">
      <c r="A184" s="222" t="s">
        <v>330</v>
      </c>
      <c r="B184" s="185">
        <v>529112</v>
      </c>
      <c r="C184" s="185">
        <v>401069</v>
      </c>
      <c r="D184" s="185">
        <v>234867</v>
      </c>
      <c r="E184" s="224">
        <v>44.388900648633935</v>
      </c>
      <c r="F184" s="225">
        <v>58.56024773792041</v>
      </c>
      <c r="G184" s="186">
        <v>162475</v>
      </c>
      <c r="H184" s="186">
        <v>72634</v>
      </c>
    </row>
    <row r="185" spans="1:8" s="106" customFormat="1" ht="12.75" customHeight="1">
      <c r="A185" s="222" t="s">
        <v>298</v>
      </c>
      <c r="B185" s="185">
        <v>37469548</v>
      </c>
      <c r="C185" s="185">
        <v>19445862</v>
      </c>
      <c r="D185" s="185">
        <v>17838878</v>
      </c>
      <c r="E185" s="224">
        <v>47.60900238241465</v>
      </c>
      <c r="F185" s="225">
        <v>91.73611331809308</v>
      </c>
      <c r="G185" s="186">
        <v>3796730</v>
      </c>
      <c r="H185" s="186">
        <v>1678675</v>
      </c>
    </row>
    <row r="186" spans="1:8" s="106" customFormat="1" ht="12.75" customHeight="1">
      <c r="A186" s="222" t="s">
        <v>299</v>
      </c>
      <c r="B186" s="185">
        <v>7162593</v>
      </c>
      <c r="C186" s="185">
        <v>3958268</v>
      </c>
      <c r="D186" s="185">
        <v>4379542</v>
      </c>
      <c r="E186" s="224">
        <v>61.144644125388666</v>
      </c>
      <c r="F186" s="225">
        <v>110.64288724260207</v>
      </c>
      <c r="G186" s="186">
        <v>626804</v>
      </c>
      <c r="H186" s="186">
        <v>1357470</v>
      </c>
    </row>
    <row r="187" spans="1:8" s="106" customFormat="1" ht="12.75" customHeight="1">
      <c r="A187" s="222" t="s">
        <v>338</v>
      </c>
      <c r="B187" s="185">
        <v>1987827</v>
      </c>
      <c r="C187" s="185">
        <v>1516154</v>
      </c>
      <c r="D187" s="185">
        <v>617159</v>
      </c>
      <c r="E187" s="224">
        <v>31.04691706068989</v>
      </c>
      <c r="F187" s="225">
        <v>40.70556157224134</v>
      </c>
      <c r="G187" s="186">
        <v>602208</v>
      </c>
      <c r="H187" s="186">
        <v>9396</v>
      </c>
    </row>
    <row r="188" spans="1:8" s="106" customFormat="1" ht="12.75" customHeight="1">
      <c r="A188" s="245" t="s">
        <v>324</v>
      </c>
      <c r="B188" s="180">
        <v>200350890</v>
      </c>
      <c r="C188" s="180">
        <v>99543206</v>
      </c>
      <c r="D188" s="180">
        <v>78238728</v>
      </c>
      <c r="E188" s="216">
        <v>39.050851234052416</v>
      </c>
      <c r="F188" s="221">
        <v>78.59775784195658</v>
      </c>
      <c r="G188" s="180">
        <v>18918526</v>
      </c>
      <c r="H188" s="180">
        <v>16425445</v>
      </c>
    </row>
    <row r="189" spans="1:8" s="106" customFormat="1" ht="12.75" customHeight="1">
      <c r="A189" s="228" t="s">
        <v>326</v>
      </c>
      <c r="B189" s="185">
        <v>182717983</v>
      </c>
      <c r="C189" s="185">
        <v>88221894</v>
      </c>
      <c r="D189" s="185">
        <v>74633119</v>
      </c>
      <c r="E189" s="224">
        <v>40.846072058490265</v>
      </c>
      <c r="F189" s="225">
        <v>84.59704911798879</v>
      </c>
      <c r="G189" s="185">
        <v>16218685</v>
      </c>
      <c r="H189" s="185">
        <v>15384601</v>
      </c>
    </row>
    <row r="190" spans="1:8" s="106" customFormat="1" ht="12.75" customHeight="1">
      <c r="A190" s="228" t="s">
        <v>302</v>
      </c>
      <c r="B190" s="185">
        <v>147633676</v>
      </c>
      <c r="C190" s="185">
        <v>68228379</v>
      </c>
      <c r="D190" s="185">
        <v>57612912</v>
      </c>
      <c r="E190" s="224">
        <v>39.02423455201373</v>
      </c>
      <c r="F190" s="225">
        <v>84.44127332997314</v>
      </c>
      <c r="G190" s="186">
        <v>12679571</v>
      </c>
      <c r="H190" s="186">
        <v>12139126</v>
      </c>
    </row>
    <row r="191" spans="1:8" s="235" customFormat="1" ht="12.75" customHeight="1">
      <c r="A191" s="229" t="s">
        <v>303</v>
      </c>
      <c r="B191" s="91">
        <v>76726703</v>
      </c>
      <c r="C191" s="91">
        <v>33597324</v>
      </c>
      <c r="D191" s="91">
        <v>29056293</v>
      </c>
      <c r="E191" s="231">
        <v>37.86985738198603</v>
      </c>
      <c r="F191" s="232">
        <v>86.48395032890119</v>
      </c>
      <c r="G191" s="230">
        <v>7403034</v>
      </c>
      <c r="H191" s="230">
        <v>7005685</v>
      </c>
    </row>
    <row r="192" spans="1:8" s="106" customFormat="1" ht="12.75" customHeight="1">
      <c r="A192" s="228" t="s">
        <v>304</v>
      </c>
      <c r="B192" s="185">
        <v>2271777</v>
      </c>
      <c r="C192" s="185">
        <v>754900</v>
      </c>
      <c r="D192" s="185">
        <v>683655</v>
      </c>
      <c r="E192" s="224">
        <v>30.093402653517487</v>
      </c>
      <c r="F192" s="225">
        <v>90.56232613591204</v>
      </c>
      <c r="G192" s="186">
        <v>52000</v>
      </c>
      <c r="H192" s="186">
        <v>51690</v>
      </c>
    </row>
    <row r="193" spans="1:8" s="106" customFormat="1" ht="12.75" customHeight="1">
      <c r="A193" s="228" t="s">
        <v>305</v>
      </c>
      <c r="B193" s="185">
        <v>32812530</v>
      </c>
      <c r="C193" s="185">
        <v>19238615</v>
      </c>
      <c r="D193" s="185">
        <v>16336552</v>
      </c>
      <c r="E193" s="224">
        <v>49.787541527581084</v>
      </c>
      <c r="F193" s="225">
        <v>84.915426604254</v>
      </c>
      <c r="G193" s="186">
        <v>3487114</v>
      </c>
      <c r="H193" s="186">
        <v>3193785</v>
      </c>
    </row>
    <row r="194" spans="1:8" s="235" customFormat="1" ht="12.75">
      <c r="A194" s="233" t="s">
        <v>307</v>
      </c>
      <c r="B194" s="91">
        <v>0</v>
      </c>
      <c r="C194" s="236" t="s">
        <v>1594</v>
      </c>
      <c r="D194" s="91">
        <v>97392</v>
      </c>
      <c r="E194" s="231">
        <v>0</v>
      </c>
      <c r="F194" s="236" t="s">
        <v>1594</v>
      </c>
      <c r="G194" s="236" t="s">
        <v>1594</v>
      </c>
      <c r="H194" s="230">
        <v>27869</v>
      </c>
    </row>
    <row r="195" spans="1:8" s="235" customFormat="1" ht="12.75">
      <c r="A195" s="233" t="s">
        <v>307</v>
      </c>
      <c r="B195" s="91">
        <v>528838</v>
      </c>
      <c r="C195" s="236" t="s">
        <v>1594</v>
      </c>
      <c r="D195" s="91">
        <v>132210</v>
      </c>
      <c r="E195" s="231">
        <v>25.000094546912287</v>
      </c>
      <c r="F195" s="236" t="s">
        <v>1594</v>
      </c>
      <c r="G195" s="236" t="s">
        <v>1594</v>
      </c>
      <c r="H195" s="230">
        <v>132210</v>
      </c>
    </row>
    <row r="196" spans="1:8" s="106" customFormat="1" ht="26.25" customHeight="1">
      <c r="A196" s="187" t="s">
        <v>308</v>
      </c>
      <c r="B196" s="185">
        <v>21556456</v>
      </c>
      <c r="C196" s="185">
        <v>12977982</v>
      </c>
      <c r="D196" s="185">
        <v>10643700</v>
      </c>
      <c r="E196" s="224">
        <v>49.375927100447306</v>
      </c>
      <c r="F196" s="225">
        <v>82.0135210543519</v>
      </c>
      <c r="G196" s="186">
        <v>2021920</v>
      </c>
      <c r="H196" s="186">
        <v>1787726</v>
      </c>
    </row>
    <row r="197" spans="1:8" s="235" customFormat="1" ht="12.75">
      <c r="A197" s="233" t="s">
        <v>307</v>
      </c>
      <c r="B197" s="91">
        <v>4404547</v>
      </c>
      <c r="C197" s="236" t="s">
        <v>1594</v>
      </c>
      <c r="D197" s="91">
        <v>2540364</v>
      </c>
      <c r="E197" s="231">
        <v>57.67594261112436</v>
      </c>
      <c r="F197" s="237" t="s">
        <v>1594</v>
      </c>
      <c r="G197" s="236" t="s">
        <v>1594</v>
      </c>
      <c r="H197" s="230">
        <v>577646</v>
      </c>
    </row>
    <row r="198" spans="1:8" s="106" customFormat="1" ht="12.75" customHeight="1">
      <c r="A198" s="228" t="s">
        <v>309</v>
      </c>
      <c r="B198" s="185">
        <v>9263685</v>
      </c>
      <c r="C198" s="185">
        <v>5496239</v>
      </c>
      <c r="D198" s="185">
        <v>5157494</v>
      </c>
      <c r="E198" s="224">
        <v>55.67432398662088</v>
      </c>
      <c r="F198" s="225">
        <v>93.83678548185405</v>
      </c>
      <c r="G198" s="186">
        <v>1191422</v>
      </c>
      <c r="H198" s="186">
        <v>1150507</v>
      </c>
    </row>
    <row r="199" spans="1:8" s="106" customFormat="1" ht="12" customHeight="1">
      <c r="A199" s="187" t="s">
        <v>310</v>
      </c>
      <c r="B199" s="185">
        <v>41930</v>
      </c>
      <c r="C199" s="185">
        <v>33107</v>
      </c>
      <c r="D199" s="185">
        <v>31933</v>
      </c>
      <c r="E199" s="224">
        <v>76.15788218459338</v>
      </c>
      <c r="F199" s="225">
        <v>96.45392213127133</v>
      </c>
      <c r="G199" s="186">
        <v>0</v>
      </c>
      <c r="H199" s="186">
        <v>5508</v>
      </c>
    </row>
    <row r="200" spans="1:8" s="106" customFormat="1" ht="12.75" customHeight="1">
      <c r="A200" s="228" t="s">
        <v>311</v>
      </c>
      <c r="B200" s="185">
        <v>17632907</v>
      </c>
      <c r="C200" s="185">
        <v>11321312</v>
      </c>
      <c r="D200" s="185">
        <v>3605609</v>
      </c>
      <c r="E200" s="224">
        <v>20.448182480631242</v>
      </c>
      <c r="F200" s="225">
        <v>31.847978396850117</v>
      </c>
      <c r="G200" s="186">
        <v>2699841</v>
      </c>
      <c r="H200" s="186">
        <v>1040844</v>
      </c>
    </row>
    <row r="201" spans="1:8" s="106" customFormat="1" ht="12.75" customHeight="1">
      <c r="A201" s="228" t="s">
        <v>312</v>
      </c>
      <c r="B201" s="185">
        <v>17632907</v>
      </c>
      <c r="C201" s="185">
        <v>11321312</v>
      </c>
      <c r="D201" s="185">
        <v>3605609</v>
      </c>
      <c r="E201" s="224">
        <v>20.448182480631242</v>
      </c>
      <c r="F201" s="225">
        <v>31.847978396850117</v>
      </c>
      <c r="G201" s="186">
        <v>2699841</v>
      </c>
      <c r="H201" s="186">
        <v>1040844</v>
      </c>
    </row>
    <row r="202" spans="1:8" s="106" customFormat="1" ht="12.75" customHeight="1">
      <c r="A202" s="228" t="s">
        <v>335</v>
      </c>
      <c r="B202" s="185">
        <v>-2208192</v>
      </c>
      <c r="C202" s="185">
        <v>-1029200</v>
      </c>
      <c r="D202" s="185">
        <v>-1183842</v>
      </c>
      <c r="E202" s="224">
        <v>0</v>
      </c>
      <c r="F202" s="225">
        <v>115.02545666537117</v>
      </c>
      <c r="G202" s="186">
        <v>-188200</v>
      </c>
      <c r="H202" s="186">
        <v>-247650</v>
      </c>
    </row>
    <row r="203" spans="1:8" s="106" customFormat="1" ht="12.75" customHeight="1">
      <c r="A203" s="228" t="s">
        <v>339</v>
      </c>
      <c r="B203" s="185">
        <v>263529</v>
      </c>
      <c r="C203" s="186">
        <v>208000</v>
      </c>
      <c r="D203" s="249">
        <v>52734</v>
      </c>
      <c r="E203" s="224">
        <v>20.010700909577313</v>
      </c>
      <c r="F203" s="225">
        <v>25.352884615384614</v>
      </c>
      <c r="G203" s="186">
        <v>18000</v>
      </c>
      <c r="H203" s="186">
        <v>7849</v>
      </c>
    </row>
    <row r="204" spans="1:8" s="106" customFormat="1" ht="12.75" customHeight="1">
      <c r="A204" s="228" t="s">
        <v>340</v>
      </c>
      <c r="B204" s="185">
        <v>2471721</v>
      </c>
      <c r="C204" s="186">
        <v>1237200</v>
      </c>
      <c r="D204" s="185">
        <v>1236576</v>
      </c>
      <c r="E204" s="224">
        <v>50.02894744188361</v>
      </c>
      <c r="F204" s="225">
        <v>99.94956353055287</v>
      </c>
      <c r="G204" s="186">
        <v>206200</v>
      </c>
      <c r="H204" s="186">
        <v>255499</v>
      </c>
    </row>
    <row r="205" spans="1:8" s="106" customFormat="1" ht="12.75" customHeight="1">
      <c r="A205" s="245" t="s">
        <v>315</v>
      </c>
      <c r="B205" s="185">
        <v>-556315</v>
      </c>
      <c r="C205" s="185">
        <v>-500786</v>
      </c>
      <c r="D205" s="185">
        <v>18707427</v>
      </c>
      <c r="E205" s="240" t="s">
        <v>1594</v>
      </c>
      <c r="F205" s="240" t="s">
        <v>1594</v>
      </c>
      <c r="G205" s="185">
        <v>-18000</v>
      </c>
      <c r="H205" s="185">
        <v>464489</v>
      </c>
    </row>
    <row r="206" spans="1:8" s="106" customFormat="1" ht="13.5" customHeight="1">
      <c r="A206" s="250" t="s">
        <v>1686</v>
      </c>
      <c r="B206" s="185">
        <v>263529</v>
      </c>
      <c r="C206" s="185">
        <v>208000</v>
      </c>
      <c r="D206" s="185">
        <v>52734</v>
      </c>
      <c r="E206" s="240" t="s">
        <v>1594</v>
      </c>
      <c r="F206" s="240" t="s">
        <v>1594</v>
      </c>
      <c r="G206" s="185">
        <v>18000</v>
      </c>
      <c r="H206" s="185">
        <v>7849</v>
      </c>
    </row>
    <row r="207" spans="1:8" s="106" customFormat="1" ht="12.75" customHeight="1">
      <c r="A207" s="250" t="s">
        <v>341</v>
      </c>
      <c r="B207" s="185">
        <v>263529</v>
      </c>
      <c r="C207" s="186">
        <v>208000</v>
      </c>
      <c r="D207" s="185">
        <v>52734</v>
      </c>
      <c r="E207" s="240" t="s">
        <v>1594</v>
      </c>
      <c r="F207" s="240" t="s">
        <v>1594</v>
      </c>
      <c r="G207" s="186">
        <v>18000</v>
      </c>
      <c r="H207" s="186">
        <v>7849</v>
      </c>
    </row>
    <row r="208" spans="1:8" s="106" customFormat="1" ht="26.25" customHeight="1">
      <c r="A208" s="187" t="s">
        <v>319</v>
      </c>
      <c r="B208" s="185">
        <v>292786</v>
      </c>
      <c r="C208" s="185">
        <v>292786</v>
      </c>
      <c r="D208" s="185">
        <v>292786</v>
      </c>
      <c r="E208" s="240" t="s">
        <v>1594</v>
      </c>
      <c r="F208" s="240" t="s">
        <v>1594</v>
      </c>
      <c r="G208" s="186">
        <v>0</v>
      </c>
      <c r="H208" s="186">
        <v>0</v>
      </c>
    </row>
    <row r="209" spans="1:8" s="106" customFormat="1" ht="14.25" customHeight="1">
      <c r="A209" s="187"/>
      <c r="B209" s="185"/>
      <c r="C209" s="186"/>
      <c r="D209" s="185"/>
      <c r="E209" s="240"/>
      <c r="F209" s="240"/>
      <c r="G209" s="185"/>
      <c r="H209" s="185"/>
    </row>
    <row r="210" spans="1:8" ht="13.5" customHeight="1">
      <c r="A210" s="213" t="s">
        <v>342</v>
      </c>
      <c r="B210" s="180"/>
      <c r="C210" s="244"/>
      <c r="D210" s="180"/>
      <c r="E210" s="216"/>
      <c r="F210" s="244"/>
      <c r="G210" s="244"/>
      <c r="H210" s="217"/>
    </row>
    <row r="211" spans="1:8" s="106" customFormat="1" ht="12.75" customHeight="1">
      <c r="A211" s="218" t="s">
        <v>296</v>
      </c>
      <c r="B211" s="180">
        <v>304912744</v>
      </c>
      <c r="C211" s="180">
        <v>117787301</v>
      </c>
      <c r="D211" s="180">
        <v>118626150</v>
      </c>
      <c r="E211" s="216">
        <v>38.90494980426269</v>
      </c>
      <c r="F211" s="221">
        <v>100.71217269848131</v>
      </c>
      <c r="G211" s="180">
        <v>14490141</v>
      </c>
      <c r="H211" s="180">
        <v>17947711</v>
      </c>
    </row>
    <row r="212" spans="1:8" s="106" customFormat="1" ht="12.75" customHeight="1">
      <c r="A212" s="222" t="s">
        <v>297</v>
      </c>
      <c r="B212" s="185">
        <v>275719077</v>
      </c>
      <c r="C212" s="185">
        <v>107633595</v>
      </c>
      <c r="D212" s="185">
        <v>107633595</v>
      </c>
      <c r="E212" s="224">
        <v>39.03741306953526</v>
      </c>
      <c r="F212" s="225">
        <v>100</v>
      </c>
      <c r="G212" s="186">
        <v>13425951</v>
      </c>
      <c r="H212" s="186">
        <v>13425951</v>
      </c>
    </row>
    <row r="213" spans="1:8" s="106" customFormat="1" ht="13.5" customHeight="1">
      <c r="A213" s="222" t="s">
        <v>298</v>
      </c>
      <c r="B213" s="185">
        <v>12394453</v>
      </c>
      <c r="C213" s="185">
        <v>6572534</v>
      </c>
      <c r="D213" s="185">
        <v>6248077</v>
      </c>
      <c r="E213" s="224">
        <v>50.41026820626937</v>
      </c>
      <c r="F213" s="225">
        <v>95.06344128459435</v>
      </c>
      <c r="G213" s="186">
        <v>875388</v>
      </c>
      <c r="H213" s="186">
        <v>1007117</v>
      </c>
    </row>
    <row r="214" spans="1:8" s="106" customFormat="1" ht="12.75" customHeight="1">
      <c r="A214" s="222" t="s">
        <v>299</v>
      </c>
      <c r="B214" s="185">
        <v>16799214</v>
      </c>
      <c r="C214" s="185">
        <v>3581172</v>
      </c>
      <c r="D214" s="185">
        <v>4744478</v>
      </c>
      <c r="E214" s="224">
        <v>28.24226181058233</v>
      </c>
      <c r="F214" s="225">
        <v>132.48394659625396</v>
      </c>
      <c r="G214" s="186">
        <v>188802</v>
      </c>
      <c r="H214" s="186">
        <v>3514643</v>
      </c>
    </row>
    <row r="215" spans="1:8" s="106" customFormat="1" ht="12.75" customHeight="1">
      <c r="A215" s="245" t="s">
        <v>324</v>
      </c>
      <c r="B215" s="180">
        <v>304912744</v>
      </c>
      <c r="C215" s="180">
        <v>117787301</v>
      </c>
      <c r="D215" s="180">
        <v>87222780</v>
      </c>
      <c r="E215" s="216">
        <v>28.605816488929698</v>
      </c>
      <c r="F215" s="221">
        <v>74.0510897690066</v>
      </c>
      <c r="G215" s="180">
        <v>14490141</v>
      </c>
      <c r="H215" s="180">
        <v>19543475</v>
      </c>
    </row>
    <row r="216" spans="1:8" ht="12.75" customHeight="1">
      <c r="A216" s="228" t="s">
        <v>326</v>
      </c>
      <c r="B216" s="185">
        <v>291836062</v>
      </c>
      <c r="C216" s="185">
        <v>113094465</v>
      </c>
      <c r="D216" s="185">
        <v>84959357</v>
      </c>
      <c r="E216" s="224">
        <v>29.112014607708076</v>
      </c>
      <c r="F216" s="225">
        <v>75.12247128981954</v>
      </c>
      <c r="G216" s="185">
        <v>13456059</v>
      </c>
      <c r="H216" s="185">
        <v>18608605</v>
      </c>
    </row>
    <row r="217" spans="1:8" ht="12.75" customHeight="1">
      <c r="A217" s="228" t="s">
        <v>302</v>
      </c>
      <c r="B217" s="185">
        <v>65090702</v>
      </c>
      <c r="C217" s="185">
        <v>29706338</v>
      </c>
      <c r="D217" s="185">
        <v>24865217</v>
      </c>
      <c r="E217" s="224">
        <v>38.20087391283627</v>
      </c>
      <c r="F217" s="225">
        <v>83.7034069968503</v>
      </c>
      <c r="G217" s="186">
        <v>5354198</v>
      </c>
      <c r="H217" s="186">
        <v>5521295</v>
      </c>
    </row>
    <row r="218" spans="1:8" s="234" customFormat="1" ht="12.75" customHeight="1">
      <c r="A218" s="229" t="s">
        <v>303</v>
      </c>
      <c r="B218" s="91">
        <v>26155721</v>
      </c>
      <c r="C218" s="91">
        <v>12608613</v>
      </c>
      <c r="D218" s="91">
        <v>12195256</v>
      </c>
      <c r="E218" s="231">
        <v>46.62557763175406</v>
      </c>
      <c r="F218" s="232">
        <v>96.72162988902903</v>
      </c>
      <c r="G218" s="230">
        <v>2696056</v>
      </c>
      <c r="H218" s="230">
        <v>2923956</v>
      </c>
    </row>
    <row r="219" spans="1:8" ht="12.75" customHeight="1">
      <c r="A219" s="228" t="s">
        <v>304</v>
      </c>
      <c r="B219" s="185">
        <v>2089</v>
      </c>
      <c r="C219" s="185">
        <v>1114</v>
      </c>
      <c r="D219" s="185">
        <v>1113</v>
      </c>
      <c r="E219" s="224">
        <v>53.27908089995213</v>
      </c>
      <c r="F219" s="232">
        <v>99.91023339317773</v>
      </c>
      <c r="G219" s="186">
        <v>0</v>
      </c>
      <c r="H219" s="186">
        <v>0</v>
      </c>
    </row>
    <row r="220" spans="1:8" ht="12.75" customHeight="1">
      <c r="A220" s="228" t="s">
        <v>305</v>
      </c>
      <c r="B220" s="185">
        <v>226743271</v>
      </c>
      <c r="C220" s="185">
        <v>83387013</v>
      </c>
      <c r="D220" s="185">
        <v>60093027</v>
      </c>
      <c r="E220" s="224">
        <v>26.50267270776031</v>
      </c>
      <c r="F220" s="225">
        <v>72.06521116183883</v>
      </c>
      <c r="G220" s="186">
        <v>8101861</v>
      </c>
      <c r="H220" s="186">
        <v>13087310</v>
      </c>
    </row>
    <row r="221" spans="1:8" ht="25.5" customHeight="1">
      <c r="A221" s="187" t="s">
        <v>308</v>
      </c>
      <c r="B221" s="185">
        <v>180745481</v>
      </c>
      <c r="C221" s="185">
        <v>64447130</v>
      </c>
      <c r="D221" s="185">
        <v>47669569</v>
      </c>
      <c r="E221" s="224">
        <v>0</v>
      </c>
      <c r="F221" s="225">
        <v>73.96693848120157</v>
      </c>
      <c r="G221" s="186">
        <v>5504111</v>
      </c>
      <c r="H221" s="186">
        <v>9601155</v>
      </c>
    </row>
    <row r="222" spans="1:8" ht="12.75" customHeight="1">
      <c r="A222" s="228" t="s">
        <v>309</v>
      </c>
      <c r="B222" s="185">
        <v>629640</v>
      </c>
      <c r="C222" s="185">
        <v>363750</v>
      </c>
      <c r="D222" s="185">
        <v>320647</v>
      </c>
      <c r="E222" s="224">
        <v>50.925449463185316</v>
      </c>
      <c r="F222" s="225">
        <v>88.15037800687286</v>
      </c>
      <c r="G222" s="186">
        <v>60750</v>
      </c>
      <c r="H222" s="186">
        <v>61094</v>
      </c>
    </row>
    <row r="223" spans="1:8" ht="12.75">
      <c r="A223" s="187" t="s">
        <v>310</v>
      </c>
      <c r="B223" s="185">
        <v>242510</v>
      </c>
      <c r="C223" s="185">
        <v>83333</v>
      </c>
      <c r="D223" s="185">
        <v>77467</v>
      </c>
      <c r="E223" s="224">
        <v>31.943837367531238</v>
      </c>
      <c r="F223" s="225">
        <v>92.96077184308737</v>
      </c>
      <c r="G223" s="186">
        <v>2000</v>
      </c>
      <c r="H223" s="186">
        <v>36268</v>
      </c>
    </row>
    <row r="224" spans="1:8" ht="12.75" customHeight="1">
      <c r="A224" s="228" t="s">
        <v>311</v>
      </c>
      <c r="B224" s="185">
        <v>13076682</v>
      </c>
      <c r="C224" s="185">
        <v>4692836</v>
      </c>
      <c r="D224" s="185">
        <v>2263423</v>
      </c>
      <c r="E224" s="224">
        <v>17.308847917231603</v>
      </c>
      <c r="F224" s="225">
        <v>48.231453219332614</v>
      </c>
      <c r="G224" s="185">
        <v>1034082</v>
      </c>
      <c r="H224" s="185">
        <v>934870</v>
      </c>
    </row>
    <row r="225" spans="1:8" ht="12.75" customHeight="1">
      <c r="A225" s="228" t="s">
        <v>312</v>
      </c>
      <c r="B225" s="185">
        <v>10330628</v>
      </c>
      <c r="C225" s="185">
        <v>3493236</v>
      </c>
      <c r="D225" s="185">
        <v>1923189</v>
      </c>
      <c r="E225" s="224">
        <v>18.616380340091617</v>
      </c>
      <c r="F225" s="225">
        <v>55.05465419456343</v>
      </c>
      <c r="G225" s="186">
        <v>698206</v>
      </c>
      <c r="H225" s="186">
        <v>677018</v>
      </c>
    </row>
    <row r="226" spans="1:8" ht="12.75">
      <c r="A226" s="228" t="s">
        <v>313</v>
      </c>
      <c r="B226" s="185">
        <v>2746054</v>
      </c>
      <c r="C226" s="185">
        <v>1199600</v>
      </c>
      <c r="D226" s="185">
        <v>340234</v>
      </c>
      <c r="E226" s="224">
        <v>12.38992386894067</v>
      </c>
      <c r="F226" s="225">
        <v>28.362287429143045</v>
      </c>
      <c r="G226" s="186">
        <v>335876</v>
      </c>
      <c r="H226" s="186">
        <v>257852</v>
      </c>
    </row>
    <row r="227" spans="1:8" ht="12.75">
      <c r="A227" s="228"/>
      <c r="B227" s="185"/>
      <c r="C227" s="185"/>
      <c r="D227" s="185"/>
      <c r="E227" s="224"/>
      <c r="F227" s="225"/>
      <c r="G227" s="185"/>
      <c r="H227" s="185"/>
    </row>
    <row r="228" spans="1:8" ht="13.5" customHeight="1">
      <c r="A228" s="213" t="s">
        <v>343</v>
      </c>
      <c r="B228" s="180"/>
      <c r="C228" s="244"/>
      <c r="D228" s="180"/>
      <c r="E228" s="216"/>
      <c r="F228" s="244"/>
      <c r="G228" s="244"/>
      <c r="H228" s="217"/>
    </row>
    <row r="229" spans="1:8" ht="12.75" customHeight="1">
      <c r="A229" s="218" t="s">
        <v>296</v>
      </c>
      <c r="B229" s="180">
        <v>288560729</v>
      </c>
      <c r="C229" s="180">
        <v>145325498</v>
      </c>
      <c r="D229" s="180">
        <v>127911426</v>
      </c>
      <c r="E229" s="216">
        <v>44.327385241669525</v>
      </c>
      <c r="F229" s="221">
        <v>88.0171943398398</v>
      </c>
      <c r="G229" s="180">
        <v>20988573</v>
      </c>
      <c r="H229" s="180">
        <v>20252117</v>
      </c>
    </row>
    <row r="230" spans="1:8" ht="12.75" customHeight="1">
      <c r="A230" s="222" t="s">
        <v>297</v>
      </c>
      <c r="B230" s="185">
        <v>198048725</v>
      </c>
      <c r="C230" s="185">
        <v>85250066</v>
      </c>
      <c r="D230" s="185">
        <v>85250066</v>
      </c>
      <c r="E230" s="224">
        <v>43.04499612405988</v>
      </c>
      <c r="F230" s="225">
        <v>100</v>
      </c>
      <c r="G230" s="186">
        <v>17681790</v>
      </c>
      <c r="H230" s="186">
        <v>17681790</v>
      </c>
    </row>
    <row r="231" spans="1:8" ht="12.75" customHeight="1">
      <c r="A231" s="222" t="s">
        <v>298</v>
      </c>
      <c r="B231" s="185">
        <v>1466190</v>
      </c>
      <c r="C231" s="185">
        <v>792299</v>
      </c>
      <c r="D231" s="185">
        <v>740944</v>
      </c>
      <c r="E231" s="224">
        <v>50.535333074158196</v>
      </c>
      <c r="F231" s="225">
        <v>93.51822986019167</v>
      </c>
      <c r="G231" s="186">
        <v>127283</v>
      </c>
      <c r="H231" s="186">
        <v>136526</v>
      </c>
    </row>
    <row r="232" spans="1:8" ht="12.75">
      <c r="A232" s="222" t="s">
        <v>299</v>
      </c>
      <c r="B232" s="185">
        <v>89045814</v>
      </c>
      <c r="C232" s="185">
        <v>59283133</v>
      </c>
      <c r="D232" s="185">
        <v>41920416</v>
      </c>
      <c r="E232" s="224">
        <v>47.07735728037704</v>
      </c>
      <c r="F232" s="225">
        <v>70.71221421445456</v>
      </c>
      <c r="G232" s="186">
        <v>3179500</v>
      </c>
      <c r="H232" s="186">
        <v>2433801</v>
      </c>
    </row>
    <row r="233" spans="1:8" ht="12.75" customHeight="1">
      <c r="A233" s="245" t="s">
        <v>324</v>
      </c>
      <c r="B233" s="180">
        <v>300601236</v>
      </c>
      <c r="C233" s="180">
        <v>132207510</v>
      </c>
      <c r="D233" s="180">
        <v>95432800</v>
      </c>
      <c r="E233" s="216">
        <v>31.747307918587538</v>
      </c>
      <c r="F233" s="221">
        <v>72.18409907273801</v>
      </c>
      <c r="G233" s="180">
        <v>32565885</v>
      </c>
      <c r="H233" s="180">
        <v>20791857</v>
      </c>
    </row>
    <row r="234" spans="1:8" ht="12.75" customHeight="1">
      <c r="A234" s="228" t="s">
        <v>326</v>
      </c>
      <c r="B234" s="185">
        <v>114300831</v>
      </c>
      <c r="C234" s="185">
        <v>60122204</v>
      </c>
      <c r="D234" s="185">
        <v>57966630</v>
      </c>
      <c r="E234" s="224">
        <v>50.7140932334954</v>
      </c>
      <c r="F234" s="225">
        <v>96.41467900943884</v>
      </c>
      <c r="G234" s="185">
        <v>10922663</v>
      </c>
      <c r="H234" s="185">
        <v>10806474</v>
      </c>
    </row>
    <row r="235" spans="1:8" ht="12.75" customHeight="1">
      <c r="A235" s="228" t="s">
        <v>302</v>
      </c>
      <c r="B235" s="185">
        <v>44455070</v>
      </c>
      <c r="C235" s="185">
        <v>24462452</v>
      </c>
      <c r="D235" s="185">
        <v>23525625</v>
      </c>
      <c r="E235" s="224">
        <v>52.920004399948084</v>
      </c>
      <c r="F235" s="225">
        <v>96.17034710992995</v>
      </c>
      <c r="G235" s="186">
        <v>4143097</v>
      </c>
      <c r="H235" s="186">
        <v>4033892</v>
      </c>
    </row>
    <row r="236" spans="1:8" s="234" customFormat="1" ht="12" customHeight="1">
      <c r="A236" s="229" t="s">
        <v>303</v>
      </c>
      <c r="B236" s="91">
        <v>2543103</v>
      </c>
      <c r="C236" s="91">
        <v>1215697</v>
      </c>
      <c r="D236" s="91">
        <v>1080103</v>
      </c>
      <c r="E236" s="231">
        <v>42.47185426622516</v>
      </c>
      <c r="F236" s="232">
        <v>88.84639840354957</v>
      </c>
      <c r="G236" s="230">
        <v>241604</v>
      </c>
      <c r="H236" s="230">
        <v>226992</v>
      </c>
    </row>
    <row r="237" spans="1:8" ht="12" customHeight="1">
      <c r="A237" s="228" t="s">
        <v>304</v>
      </c>
      <c r="B237" s="185">
        <v>1245003</v>
      </c>
      <c r="C237" s="185">
        <v>651340</v>
      </c>
      <c r="D237" s="185">
        <v>679242</v>
      </c>
      <c r="E237" s="224">
        <v>54.5574588976894</v>
      </c>
      <c r="F237" s="225">
        <v>104.28378419872877</v>
      </c>
      <c r="G237" s="186">
        <v>20000</v>
      </c>
      <c r="H237" s="186">
        <v>18043</v>
      </c>
    </row>
    <row r="238" spans="1:8" ht="12.75" customHeight="1">
      <c r="A238" s="228" t="s">
        <v>305</v>
      </c>
      <c r="B238" s="185">
        <v>68600758</v>
      </c>
      <c r="C238" s="185">
        <v>35008412</v>
      </c>
      <c r="D238" s="185">
        <v>33761763</v>
      </c>
      <c r="E238" s="224">
        <v>49.214854156567775</v>
      </c>
      <c r="F238" s="225">
        <v>96.4390015748215</v>
      </c>
      <c r="G238" s="186">
        <v>6759566</v>
      </c>
      <c r="H238" s="186">
        <v>6754539</v>
      </c>
    </row>
    <row r="239" spans="1:8" ht="12.75" customHeight="1">
      <c r="A239" s="233" t="s">
        <v>307</v>
      </c>
      <c r="B239" s="91">
        <v>42659179</v>
      </c>
      <c r="C239" s="236" t="s">
        <v>1594</v>
      </c>
      <c r="D239" s="91">
        <v>15767263</v>
      </c>
      <c r="E239" s="231">
        <v>36.96100902457593</v>
      </c>
      <c r="F239" s="236" t="s">
        <v>1594</v>
      </c>
      <c r="G239" s="236" t="s">
        <v>1594</v>
      </c>
      <c r="H239" s="230">
        <v>2627877</v>
      </c>
    </row>
    <row r="240" spans="1:8" ht="27" customHeight="1">
      <c r="A240" s="187" t="s">
        <v>308</v>
      </c>
      <c r="B240" s="185">
        <v>30458633</v>
      </c>
      <c r="C240" s="185">
        <v>15290169</v>
      </c>
      <c r="D240" s="185">
        <v>15290169</v>
      </c>
      <c r="E240" s="224">
        <v>50.19978736406194</v>
      </c>
      <c r="F240" s="225">
        <v>100</v>
      </c>
      <c r="G240" s="186">
        <v>3683829</v>
      </c>
      <c r="H240" s="186">
        <v>3683920</v>
      </c>
    </row>
    <row r="241" spans="1:8" ht="13.5" customHeight="1">
      <c r="A241" s="233" t="s">
        <v>307</v>
      </c>
      <c r="B241" s="91">
        <v>0</v>
      </c>
      <c r="C241" s="236" t="s">
        <v>1594</v>
      </c>
      <c r="D241" s="91">
        <v>2960344</v>
      </c>
      <c r="E241" s="231">
        <v>0</v>
      </c>
      <c r="F241" s="237" t="s">
        <v>1594</v>
      </c>
      <c r="G241" s="236" t="s">
        <v>1594</v>
      </c>
      <c r="H241" s="230">
        <v>491095</v>
      </c>
    </row>
    <row r="242" spans="1:8" ht="12.75">
      <c r="A242" s="228" t="s">
        <v>309</v>
      </c>
      <c r="B242" s="185">
        <v>5172730</v>
      </c>
      <c r="C242" s="185">
        <v>2586360</v>
      </c>
      <c r="D242" s="185">
        <v>2586360</v>
      </c>
      <c r="E242" s="224">
        <v>49.99990333924253</v>
      </c>
      <c r="F242" s="225">
        <v>100</v>
      </c>
      <c r="G242" s="186">
        <v>431060</v>
      </c>
      <c r="H242" s="186">
        <v>431060</v>
      </c>
    </row>
    <row r="243" spans="1:8" ht="12" customHeight="1">
      <c r="A243" s="187" t="s">
        <v>310</v>
      </c>
      <c r="B243" s="185">
        <v>194820</v>
      </c>
      <c r="C243" s="185">
        <v>124570</v>
      </c>
      <c r="D243" s="185">
        <v>117921</v>
      </c>
      <c r="E243" s="224">
        <v>60.528179858330766</v>
      </c>
      <c r="F243" s="225">
        <v>94.66243878943565</v>
      </c>
      <c r="G243" s="186">
        <v>16800</v>
      </c>
      <c r="H243" s="186">
        <v>11682</v>
      </c>
    </row>
    <row r="244" spans="1:8" ht="12.75" customHeight="1">
      <c r="A244" s="228" t="s">
        <v>311</v>
      </c>
      <c r="B244" s="185">
        <v>186300405</v>
      </c>
      <c r="C244" s="185">
        <v>72085306</v>
      </c>
      <c r="D244" s="185">
        <v>37466170</v>
      </c>
      <c r="E244" s="224">
        <v>20.110621874386155</v>
      </c>
      <c r="F244" s="225">
        <v>51.97476722926029</v>
      </c>
      <c r="G244" s="185">
        <v>21643222</v>
      </c>
      <c r="H244" s="185">
        <v>9985383</v>
      </c>
    </row>
    <row r="245" spans="1:8" ht="12.75" customHeight="1">
      <c r="A245" s="228" t="s">
        <v>312</v>
      </c>
      <c r="B245" s="185">
        <v>39632098</v>
      </c>
      <c r="C245" s="185">
        <v>11204130</v>
      </c>
      <c r="D245" s="185">
        <v>4424234</v>
      </c>
      <c r="E245" s="224">
        <v>11.163259638689832</v>
      </c>
      <c r="F245" s="225">
        <v>39.48752825966853</v>
      </c>
      <c r="G245" s="186">
        <v>3511550</v>
      </c>
      <c r="H245" s="186">
        <v>2773565</v>
      </c>
    </row>
    <row r="246" spans="1:8" ht="12.75">
      <c r="A246" s="228" t="s">
        <v>313</v>
      </c>
      <c r="B246" s="185">
        <v>146668307</v>
      </c>
      <c r="C246" s="185">
        <v>60881176</v>
      </c>
      <c r="D246" s="185">
        <v>33041936</v>
      </c>
      <c r="E246" s="224">
        <v>22.528340768261543</v>
      </c>
      <c r="F246" s="225">
        <v>54.27282810699977</v>
      </c>
      <c r="G246" s="186">
        <v>18131672</v>
      </c>
      <c r="H246" s="186">
        <v>7211818</v>
      </c>
    </row>
    <row r="247" spans="1:8" ht="12" customHeight="1">
      <c r="A247" s="245" t="s">
        <v>315</v>
      </c>
      <c r="B247" s="185">
        <v>-12040507</v>
      </c>
      <c r="C247" s="185">
        <v>13117988</v>
      </c>
      <c r="D247" s="185">
        <v>32478626</v>
      </c>
      <c r="E247" s="240" t="s">
        <v>1594</v>
      </c>
      <c r="F247" s="241" t="s">
        <v>1594</v>
      </c>
      <c r="G247" s="185">
        <v>-11577312</v>
      </c>
      <c r="H247" s="185">
        <v>-539740</v>
      </c>
    </row>
    <row r="248" spans="1:8" ht="26.25" customHeight="1">
      <c r="A248" s="187" t="s">
        <v>319</v>
      </c>
      <c r="B248" s="185">
        <v>12040507</v>
      </c>
      <c r="C248" s="185">
        <v>-13117988</v>
      </c>
      <c r="D248" s="185">
        <v>-13117988</v>
      </c>
      <c r="E248" s="240" t="s">
        <v>1594</v>
      </c>
      <c r="F248" s="241" t="s">
        <v>1594</v>
      </c>
      <c r="G248" s="186">
        <v>11577312</v>
      </c>
      <c r="H248" s="186">
        <v>11577312</v>
      </c>
    </row>
    <row r="249" spans="1:8" ht="12.75">
      <c r="A249" s="187"/>
      <c r="B249" s="185"/>
      <c r="C249" s="185"/>
      <c r="D249" s="185"/>
      <c r="E249" s="240"/>
      <c r="F249" s="241"/>
      <c r="G249" s="185"/>
      <c r="H249" s="185"/>
    </row>
    <row r="250" spans="1:8" ht="12.75" customHeight="1">
      <c r="A250" s="251" t="s">
        <v>344</v>
      </c>
      <c r="B250" s="180"/>
      <c r="C250" s="180"/>
      <c r="D250" s="180"/>
      <c r="E250" s="216"/>
      <c r="F250" s="221"/>
      <c r="G250" s="180"/>
      <c r="H250" s="180"/>
    </row>
    <row r="251" spans="1:8" ht="12.75">
      <c r="A251" s="218" t="s">
        <v>296</v>
      </c>
      <c r="B251" s="180">
        <v>188854706</v>
      </c>
      <c r="C251" s="180">
        <v>99335293</v>
      </c>
      <c r="D251" s="180">
        <v>98688582</v>
      </c>
      <c r="E251" s="216">
        <v>52.25635309294331</v>
      </c>
      <c r="F251" s="221">
        <v>99.34896150152797</v>
      </c>
      <c r="G251" s="180">
        <v>15595820</v>
      </c>
      <c r="H251" s="180">
        <v>15512871</v>
      </c>
    </row>
    <row r="252" spans="1:8" ht="11.25" customHeight="1">
      <c r="A252" s="222" t="s">
        <v>297</v>
      </c>
      <c r="B252" s="185">
        <v>183757334</v>
      </c>
      <c r="C252" s="185">
        <v>96527617</v>
      </c>
      <c r="D252" s="185">
        <v>96527617</v>
      </c>
      <c r="E252" s="224">
        <v>52.52993983902705</v>
      </c>
      <c r="F252" s="225">
        <v>100</v>
      </c>
      <c r="G252" s="186">
        <v>15228315</v>
      </c>
      <c r="H252" s="186">
        <v>15228315</v>
      </c>
    </row>
    <row r="253" spans="1:8" ht="12.75" customHeight="1">
      <c r="A253" s="222" t="s">
        <v>298</v>
      </c>
      <c r="B253" s="185">
        <v>3473210</v>
      </c>
      <c r="C253" s="185">
        <v>1905314</v>
      </c>
      <c r="D253" s="185">
        <v>1727948</v>
      </c>
      <c r="E253" s="224">
        <v>49.750749306837186</v>
      </c>
      <c r="F253" s="225">
        <v>90.6909832185141</v>
      </c>
      <c r="G253" s="186">
        <v>361590</v>
      </c>
      <c r="H253" s="186">
        <v>277575</v>
      </c>
    </row>
    <row r="254" spans="1:8" ht="12.75" customHeight="1">
      <c r="A254" s="222" t="s">
        <v>299</v>
      </c>
      <c r="B254" s="185">
        <v>1624162</v>
      </c>
      <c r="C254" s="185">
        <v>902362</v>
      </c>
      <c r="D254" s="185">
        <v>433017</v>
      </c>
      <c r="E254" s="224">
        <v>26.660948846235783</v>
      </c>
      <c r="F254" s="225">
        <v>47.98706062533661</v>
      </c>
      <c r="G254" s="186">
        <v>5915</v>
      </c>
      <c r="H254" s="186">
        <v>6981</v>
      </c>
    </row>
    <row r="255" spans="1:8" ht="12.75" customHeight="1">
      <c r="A255" s="245" t="s">
        <v>324</v>
      </c>
      <c r="B255" s="180">
        <v>188854706</v>
      </c>
      <c r="C255" s="180">
        <v>99335293</v>
      </c>
      <c r="D255" s="180">
        <v>91371533</v>
      </c>
      <c r="E255" s="216">
        <v>48.38192012011604</v>
      </c>
      <c r="F255" s="221">
        <v>91.98295010817556</v>
      </c>
      <c r="G255" s="180">
        <v>15595820</v>
      </c>
      <c r="H255" s="180">
        <v>17500847</v>
      </c>
    </row>
    <row r="256" spans="1:8" ht="12.75" customHeight="1">
      <c r="A256" s="228" t="s">
        <v>326</v>
      </c>
      <c r="B256" s="185">
        <v>182264432</v>
      </c>
      <c r="C256" s="185">
        <v>95046370</v>
      </c>
      <c r="D256" s="185">
        <v>87950643</v>
      </c>
      <c r="E256" s="224">
        <v>48.254419161715546</v>
      </c>
      <c r="F256" s="225">
        <v>92.53445765472158</v>
      </c>
      <c r="G256" s="185">
        <v>15115499</v>
      </c>
      <c r="H256" s="185">
        <v>16620922</v>
      </c>
    </row>
    <row r="257" spans="1:8" ht="12.75" customHeight="1">
      <c r="A257" s="228" t="s">
        <v>302</v>
      </c>
      <c r="B257" s="185">
        <v>51375956</v>
      </c>
      <c r="C257" s="185">
        <v>28844865</v>
      </c>
      <c r="D257" s="185">
        <v>25284646</v>
      </c>
      <c r="E257" s="224">
        <v>49.21494015605277</v>
      </c>
      <c r="F257" s="225">
        <v>87.65735599733263</v>
      </c>
      <c r="G257" s="186">
        <v>4151024</v>
      </c>
      <c r="H257" s="186">
        <v>5433000</v>
      </c>
    </row>
    <row r="258" spans="1:8" s="234" customFormat="1" ht="12.75" customHeight="1">
      <c r="A258" s="229" t="s">
        <v>303</v>
      </c>
      <c r="B258" s="91">
        <v>17714311</v>
      </c>
      <c r="C258" s="91">
        <v>8682759</v>
      </c>
      <c r="D258" s="91">
        <v>8460917</v>
      </c>
      <c r="E258" s="231">
        <v>47.76317295095474</v>
      </c>
      <c r="F258" s="232">
        <v>97.44502870573743</v>
      </c>
      <c r="G258" s="230">
        <v>1533782</v>
      </c>
      <c r="H258" s="230">
        <v>1692908</v>
      </c>
    </row>
    <row r="259" spans="1:8" ht="12.75" customHeight="1">
      <c r="A259" s="228" t="s">
        <v>304</v>
      </c>
      <c r="B259" s="185">
        <v>15341</v>
      </c>
      <c r="C259" s="185">
        <v>8305</v>
      </c>
      <c r="D259" s="185">
        <v>8295</v>
      </c>
      <c r="E259" s="224">
        <v>54.07079069161072</v>
      </c>
      <c r="F259" s="225">
        <v>99.87959060806743</v>
      </c>
      <c r="G259" s="186">
        <v>0</v>
      </c>
      <c r="H259" s="186">
        <v>0</v>
      </c>
    </row>
    <row r="260" spans="1:8" ht="12.75" customHeight="1">
      <c r="A260" s="228" t="s">
        <v>305</v>
      </c>
      <c r="B260" s="185">
        <v>130873135</v>
      </c>
      <c r="C260" s="185">
        <v>66193200</v>
      </c>
      <c r="D260" s="185">
        <v>62657702</v>
      </c>
      <c r="E260" s="224">
        <v>47.876672320870135</v>
      </c>
      <c r="F260" s="225">
        <v>94.65881993920826</v>
      </c>
      <c r="G260" s="186">
        <v>10964475</v>
      </c>
      <c r="H260" s="186">
        <v>11187922</v>
      </c>
    </row>
    <row r="261" spans="1:8" s="234" customFormat="1" ht="12.75" customHeight="1">
      <c r="A261" s="233" t="s">
        <v>307</v>
      </c>
      <c r="B261" s="91">
        <v>0</v>
      </c>
      <c r="C261" s="236" t="s">
        <v>1594</v>
      </c>
      <c r="D261" s="91">
        <v>21243</v>
      </c>
      <c r="E261" s="231">
        <v>0</v>
      </c>
      <c r="F261" s="236" t="s">
        <v>1594</v>
      </c>
      <c r="G261" s="236" t="s">
        <v>1594</v>
      </c>
      <c r="H261" s="230">
        <v>0</v>
      </c>
    </row>
    <row r="262" spans="1:8" s="234" customFormat="1" ht="12.75" customHeight="1">
      <c r="A262" s="233" t="s">
        <v>307</v>
      </c>
      <c r="B262" s="91">
        <v>0</v>
      </c>
      <c r="C262" s="236" t="s">
        <v>1594</v>
      </c>
      <c r="D262" s="91">
        <v>957266</v>
      </c>
      <c r="E262" s="231">
        <v>0</v>
      </c>
      <c r="F262" s="236" t="s">
        <v>1594</v>
      </c>
      <c r="G262" s="236" t="s">
        <v>1594</v>
      </c>
      <c r="H262" s="230">
        <v>199423</v>
      </c>
    </row>
    <row r="263" spans="1:8" s="234" customFormat="1" ht="15.75" customHeight="1">
      <c r="A263" s="233" t="s">
        <v>306</v>
      </c>
      <c r="B263" s="91">
        <v>15578746</v>
      </c>
      <c r="C263" s="230">
        <v>6670632</v>
      </c>
      <c r="D263" s="230">
        <v>6670632</v>
      </c>
      <c r="E263" s="231">
        <v>42.81879940785991</v>
      </c>
      <c r="F263" s="232">
        <v>100</v>
      </c>
      <c r="G263" s="230">
        <v>1296772</v>
      </c>
      <c r="H263" s="230">
        <v>1296772</v>
      </c>
    </row>
    <row r="264" spans="1:8" ht="24.75" customHeight="1">
      <c r="A264" s="187" t="s">
        <v>308</v>
      </c>
      <c r="B264" s="185">
        <v>11626606</v>
      </c>
      <c r="C264" s="185">
        <v>5680950</v>
      </c>
      <c r="D264" s="185">
        <v>5352820</v>
      </c>
      <c r="E264" s="224">
        <v>46.03940307257337</v>
      </c>
      <c r="F264" s="225">
        <v>94.22402943169716</v>
      </c>
      <c r="G264" s="186">
        <v>990420</v>
      </c>
      <c r="H264" s="186">
        <v>1036395</v>
      </c>
    </row>
    <row r="265" spans="1:8" ht="12.75" customHeight="1">
      <c r="A265" s="228" t="s">
        <v>309</v>
      </c>
      <c r="B265" s="185">
        <v>96217472</v>
      </c>
      <c r="C265" s="185">
        <v>49026198</v>
      </c>
      <c r="D265" s="185">
        <v>48597567</v>
      </c>
      <c r="E265" s="224">
        <v>50.508048060127784</v>
      </c>
      <c r="F265" s="225">
        <v>99.125710298808</v>
      </c>
      <c r="G265" s="186">
        <v>8084237</v>
      </c>
      <c r="H265" s="186">
        <v>8405960</v>
      </c>
    </row>
    <row r="266" spans="1:8" ht="12.75">
      <c r="A266" s="187" t="s">
        <v>310</v>
      </c>
      <c r="B266" s="185">
        <v>333516</v>
      </c>
      <c r="C266" s="185">
        <v>400</v>
      </c>
      <c r="D266" s="185">
        <v>346</v>
      </c>
      <c r="E266" s="224">
        <v>0.10374314875448254</v>
      </c>
      <c r="F266" s="225">
        <v>86.5</v>
      </c>
      <c r="G266" s="186">
        <v>0</v>
      </c>
      <c r="H266" s="186">
        <v>0</v>
      </c>
    </row>
    <row r="267" spans="1:8" ht="12.75" customHeight="1">
      <c r="A267" s="228" t="s">
        <v>311</v>
      </c>
      <c r="B267" s="185">
        <v>6590274</v>
      </c>
      <c r="C267" s="185">
        <v>4288923</v>
      </c>
      <c r="D267" s="185">
        <v>3420890</v>
      </c>
      <c r="E267" s="224">
        <v>51.9081604194302</v>
      </c>
      <c r="F267" s="225">
        <v>79.76104956885447</v>
      </c>
      <c r="G267" s="185">
        <v>480321</v>
      </c>
      <c r="H267" s="185">
        <v>879925</v>
      </c>
    </row>
    <row r="268" spans="1:8" ht="12.75" customHeight="1">
      <c r="A268" s="228" t="s">
        <v>312</v>
      </c>
      <c r="B268" s="185">
        <v>2248840</v>
      </c>
      <c r="C268" s="185">
        <v>1433658</v>
      </c>
      <c r="D268" s="185">
        <v>1145997</v>
      </c>
      <c r="E268" s="224">
        <v>50.95947243912418</v>
      </c>
      <c r="F268" s="225">
        <v>79.93517282364412</v>
      </c>
      <c r="G268" s="186">
        <v>128735</v>
      </c>
      <c r="H268" s="186">
        <v>151649</v>
      </c>
    </row>
    <row r="269" spans="1:8" ht="12" customHeight="1">
      <c r="A269" s="228" t="s">
        <v>313</v>
      </c>
      <c r="B269" s="185">
        <v>4341434</v>
      </c>
      <c r="C269" s="185">
        <v>2855265</v>
      </c>
      <c r="D269" s="185">
        <v>2274893</v>
      </c>
      <c r="E269" s="224">
        <v>52.399575808361945</v>
      </c>
      <c r="F269" s="225">
        <v>79.67362048706512</v>
      </c>
      <c r="G269" s="186">
        <v>351586</v>
      </c>
      <c r="H269" s="186">
        <v>728276</v>
      </c>
    </row>
    <row r="270" spans="1:8" ht="12.75">
      <c r="A270" s="228"/>
      <c r="B270" s="185"/>
      <c r="C270" s="185"/>
      <c r="D270" s="185"/>
      <c r="E270" s="224"/>
      <c r="F270" s="225"/>
      <c r="G270" s="185"/>
      <c r="H270" s="185"/>
    </row>
    <row r="271" spans="1:8" ht="12.75" customHeight="1">
      <c r="A271" s="251" t="s">
        <v>345</v>
      </c>
      <c r="B271" s="180"/>
      <c r="C271" s="180"/>
      <c r="D271" s="180"/>
      <c r="E271" s="224"/>
      <c r="F271" s="225"/>
      <c r="G271" s="180"/>
      <c r="H271" s="180"/>
    </row>
    <row r="272" spans="1:8" ht="12.75" customHeight="1">
      <c r="A272" s="218" t="s">
        <v>296</v>
      </c>
      <c r="B272" s="180">
        <v>75370642</v>
      </c>
      <c r="C272" s="180">
        <v>37106247</v>
      </c>
      <c r="D272" s="180">
        <v>37523361</v>
      </c>
      <c r="E272" s="216">
        <v>49.78511527074428</v>
      </c>
      <c r="F272" s="221">
        <v>101.12410721569336</v>
      </c>
      <c r="G272" s="180">
        <v>6823975</v>
      </c>
      <c r="H272" s="180">
        <v>6785226</v>
      </c>
    </row>
    <row r="273" spans="1:8" ht="12.75" customHeight="1">
      <c r="A273" s="222" t="s">
        <v>297</v>
      </c>
      <c r="B273" s="185">
        <v>66104320</v>
      </c>
      <c r="C273" s="185">
        <v>31445954</v>
      </c>
      <c r="D273" s="185">
        <v>31445954</v>
      </c>
      <c r="E273" s="224">
        <v>47.570195109790106</v>
      </c>
      <c r="F273" s="225">
        <v>100</v>
      </c>
      <c r="G273" s="186">
        <v>5752233</v>
      </c>
      <c r="H273" s="186">
        <v>5752233</v>
      </c>
    </row>
    <row r="274" spans="1:8" ht="12" customHeight="1">
      <c r="A274" s="222" t="s">
        <v>298</v>
      </c>
      <c r="B274" s="185">
        <v>7866946</v>
      </c>
      <c r="C274" s="185">
        <v>4637926</v>
      </c>
      <c r="D274" s="185">
        <v>5806092</v>
      </c>
      <c r="E274" s="224">
        <v>73.80363358284143</v>
      </c>
      <c r="F274" s="225">
        <v>125.18724964563903</v>
      </c>
      <c r="G274" s="186">
        <v>784093</v>
      </c>
      <c r="H274" s="186">
        <v>994302</v>
      </c>
    </row>
    <row r="275" spans="1:8" ht="12.75" customHeight="1">
      <c r="A275" s="222" t="s">
        <v>299</v>
      </c>
      <c r="B275" s="185">
        <v>1399376</v>
      </c>
      <c r="C275" s="185">
        <v>1022367</v>
      </c>
      <c r="D275" s="185">
        <v>271315</v>
      </c>
      <c r="E275" s="224">
        <v>19.388284492516664</v>
      </c>
      <c r="F275" s="225">
        <v>26.537926204582114</v>
      </c>
      <c r="G275" s="186">
        <v>287649</v>
      </c>
      <c r="H275" s="186">
        <v>38691</v>
      </c>
    </row>
    <row r="276" spans="1:8" ht="12.75" customHeight="1">
      <c r="A276" s="245" t="s">
        <v>324</v>
      </c>
      <c r="B276" s="180">
        <v>76660064</v>
      </c>
      <c r="C276" s="180">
        <v>38125411</v>
      </c>
      <c r="D276" s="180">
        <v>33733031</v>
      </c>
      <c r="E276" s="216">
        <v>44.00339530110489</v>
      </c>
      <c r="F276" s="221">
        <v>88.47912747747165</v>
      </c>
      <c r="G276" s="180">
        <v>6959181</v>
      </c>
      <c r="H276" s="180">
        <v>6546709</v>
      </c>
    </row>
    <row r="277" spans="1:8" ht="12.75" customHeight="1">
      <c r="A277" s="228" t="s">
        <v>326</v>
      </c>
      <c r="B277" s="185">
        <v>71637811</v>
      </c>
      <c r="C277" s="185">
        <v>35747810</v>
      </c>
      <c r="D277" s="185">
        <v>32558682</v>
      </c>
      <c r="E277" s="224">
        <v>45.44901853575621</v>
      </c>
      <c r="F277" s="225">
        <v>91.07881573724377</v>
      </c>
      <c r="G277" s="185">
        <v>6213118</v>
      </c>
      <c r="H277" s="185">
        <v>6195669</v>
      </c>
    </row>
    <row r="278" spans="1:8" ht="12.75" customHeight="1">
      <c r="A278" s="228" t="s">
        <v>302</v>
      </c>
      <c r="B278" s="185">
        <v>69599520</v>
      </c>
      <c r="C278" s="185">
        <v>34857941</v>
      </c>
      <c r="D278" s="185">
        <v>31678525</v>
      </c>
      <c r="E278" s="224">
        <v>45.515436025995584</v>
      </c>
      <c r="F278" s="225">
        <v>90.8789334401593</v>
      </c>
      <c r="G278" s="186">
        <v>6034906</v>
      </c>
      <c r="H278" s="186">
        <v>5899899</v>
      </c>
    </row>
    <row r="279" spans="1:8" s="234" customFormat="1" ht="12.75" customHeight="1">
      <c r="A279" s="229" t="s">
        <v>303</v>
      </c>
      <c r="B279" s="91">
        <v>34468608</v>
      </c>
      <c r="C279" s="91">
        <v>16992269</v>
      </c>
      <c r="D279" s="91">
        <v>16432676</v>
      </c>
      <c r="E279" s="231">
        <v>47.674324417162424</v>
      </c>
      <c r="F279" s="232">
        <v>96.70677882983138</v>
      </c>
      <c r="G279" s="186">
        <v>3072668</v>
      </c>
      <c r="H279" s="230">
        <v>3379964</v>
      </c>
    </row>
    <row r="280" spans="1:8" ht="12.75" customHeight="1">
      <c r="A280" s="228" t="s">
        <v>304</v>
      </c>
      <c r="B280" s="185">
        <v>37045</v>
      </c>
      <c r="C280" s="185">
        <v>18522</v>
      </c>
      <c r="D280" s="185">
        <v>13191</v>
      </c>
      <c r="E280" s="224">
        <v>35.60804427048185</v>
      </c>
      <c r="F280" s="225">
        <v>71.21801101392938</v>
      </c>
      <c r="G280" s="186">
        <v>18522</v>
      </c>
      <c r="H280" s="186">
        <v>13191</v>
      </c>
    </row>
    <row r="281" spans="1:8" ht="12.75" customHeight="1">
      <c r="A281" s="228" t="s">
        <v>305</v>
      </c>
      <c r="B281" s="185">
        <v>2001246</v>
      </c>
      <c r="C281" s="185">
        <v>871347</v>
      </c>
      <c r="D281" s="185">
        <v>866966</v>
      </c>
      <c r="E281" s="224">
        <v>43.32131082335705</v>
      </c>
      <c r="F281" s="225">
        <v>99.49721523113065</v>
      </c>
      <c r="G281" s="186">
        <v>159690</v>
      </c>
      <c r="H281" s="186">
        <v>282579</v>
      </c>
    </row>
    <row r="282" spans="1:8" ht="24" customHeight="1">
      <c r="A282" s="187" t="s">
        <v>308</v>
      </c>
      <c r="B282" s="185">
        <v>1202427</v>
      </c>
      <c r="C282" s="185">
        <v>444332</v>
      </c>
      <c r="D282" s="185">
        <v>275793</v>
      </c>
      <c r="E282" s="224">
        <v>22.936361209453878</v>
      </c>
      <c r="F282" s="225">
        <v>62.06912848950784</v>
      </c>
      <c r="G282" s="186">
        <v>98856</v>
      </c>
      <c r="H282" s="186">
        <v>71245</v>
      </c>
    </row>
    <row r="283" spans="1:8" ht="12.75" customHeight="1">
      <c r="A283" s="228" t="s">
        <v>309</v>
      </c>
      <c r="B283" s="185">
        <v>768217</v>
      </c>
      <c r="C283" s="185">
        <v>406413</v>
      </c>
      <c r="D283" s="185">
        <v>571911</v>
      </c>
      <c r="E283" s="224">
        <v>74.44654309915038</v>
      </c>
      <c r="F283" s="225">
        <v>140.7216304596556</v>
      </c>
      <c r="G283" s="186">
        <v>60834</v>
      </c>
      <c r="H283" s="186">
        <v>211335</v>
      </c>
    </row>
    <row r="284" spans="1:8" ht="12.75">
      <c r="A284" s="187" t="s">
        <v>310</v>
      </c>
      <c r="B284" s="185">
        <v>30602</v>
      </c>
      <c r="C284" s="185">
        <v>20602</v>
      </c>
      <c r="D284" s="185">
        <v>19262</v>
      </c>
      <c r="E284" s="224">
        <v>62.94359845761714</v>
      </c>
      <c r="F284" s="225">
        <v>93.49577710901855</v>
      </c>
      <c r="G284" s="186">
        <v>0</v>
      </c>
      <c r="H284" s="186">
        <v>0</v>
      </c>
    </row>
    <row r="285" spans="1:8" ht="12.75" customHeight="1">
      <c r="A285" s="228" t="s">
        <v>311</v>
      </c>
      <c r="B285" s="185">
        <v>5022253</v>
      </c>
      <c r="C285" s="185">
        <v>2377601</v>
      </c>
      <c r="D285" s="185">
        <v>1174349</v>
      </c>
      <c r="E285" s="224">
        <v>23.38291201180028</v>
      </c>
      <c r="F285" s="225">
        <v>49.39218144676083</v>
      </c>
      <c r="G285" s="185">
        <v>746063</v>
      </c>
      <c r="H285" s="185">
        <v>351040</v>
      </c>
    </row>
    <row r="286" spans="1:8" ht="12.75">
      <c r="A286" s="228" t="s">
        <v>312</v>
      </c>
      <c r="B286" s="185">
        <v>2224853</v>
      </c>
      <c r="C286" s="185">
        <v>1285831</v>
      </c>
      <c r="D286" s="185">
        <v>493488</v>
      </c>
      <c r="E286" s="224">
        <v>22.180701376675223</v>
      </c>
      <c r="F286" s="225">
        <v>38.37891604728771</v>
      </c>
      <c r="G286" s="186">
        <v>227693</v>
      </c>
      <c r="H286" s="186">
        <v>130179</v>
      </c>
    </row>
    <row r="287" spans="1:8" ht="14.25" customHeight="1">
      <c r="A287" s="228" t="s">
        <v>313</v>
      </c>
      <c r="B287" s="185">
        <v>2797400</v>
      </c>
      <c r="C287" s="185">
        <v>1091770</v>
      </c>
      <c r="D287" s="185">
        <v>680861</v>
      </c>
      <c r="E287" s="224">
        <v>24.339064845928363</v>
      </c>
      <c r="F287" s="225">
        <v>62.363043498172686</v>
      </c>
      <c r="G287" s="186">
        <v>518370</v>
      </c>
      <c r="H287" s="186">
        <v>220861</v>
      </c>
    </row>
    <row r="288" spans="1:8" ht="13.5" customHeight="1">
      <c r="A288" s="245" t="s">
        <v>315</v>
      </c>
      <c r="B288" s="185">
        <v>-1289422</v>
      </c>
      <c r="C288" s="185">
        <v>-1019164</v>
      </c>
      <c r="D288" s="185">
        <v>3790330</v>
      </c>
      <c r="E288" s="240" t="s">
        <v>1594</v>
      </c>
      <c r="F288" s="241" t="s">
        <v>1594</v>
      </c>
      <c r="G288" s="185">
        <v>-135206</v>
      </c>
      <c r="H288" s="185">
        <v>238517</v>
      </c>
    </row>
    <row r="289" spans="1:8" ht="38.25" customHeight="1">
      <c r="A289" s="243" t="s">
        <v>318</v>
      </c>
      <c r="B289" s="185">
        <v>1289422</v>
      </c>
      <c r="C289" s="185">
        <v>1019164</v>
      </c>
      <c r="D289" s="185">
        <v>1019164</v>
      </c>
      <c r="E289" s="240" t="s">
        <v>1594</v>
      </c>
      <c r="F289" s="240" t="s">
        <v>1594</v>
      </c>
      <c r="G289" s="186">
        <v>135206</v>
      </c>
      <c r="H289" s="186">
        <v>135206</v>
      </c>
    </row>
    <row r="290" spans="1:8" ht="12.75">
      <c r="A290" s="243"/>
      <c r="B290" s="185"/>
      <c r="C290" s="185"/>
      <c r="D290" s="185"/>
      <c r="E290" s="240"/>
      <c r="F290" s="240"/>
      <c r="G290" s="185"/>
      <c r="H290" s="185"/>
    </row>
    <row r="291" spans="1:8" ht="12.75">
      <c r="A291" s="252" t="s">
        <v>346</v>
      </c>
      <c r="B291" s="185"/>
      <c r="C291" s="185"/>
      <c r="D291" s="185"/>
      <c r="E291" s="216"/>
      <c r="F291" s="221"/>
      <c r="G291" s="185"/>
      <c r="H291" s="185"/>
    </row>
    <row r="292" spans="1:8" ht="12.75" customHeight="1">
      <c r="A292" s="218" t="s">
        <v>296</v>
      </c>
      <c r="B292" s="180">
        <v>87307491</v>
      </c>
      <c r="C292" s="180">
        <v>26193411</v>
      </c>
      <c r="D292" s="180">
        <v>24489326</v>
      </c>
      <c r="E292" s="216">
        <v>28.0495129564541</v>
      </c>
      <c r="F292" s="221">
        <v>93.49422265011609</v>
      </c>
      <c r="G292" s="180">
        <v>6522506</v>
      </c>
      <c r="H292" s="180">
        <v>6268248</v>
      </c>
    </row>
    <row r="293" spans="1:8" ht="12.75" customHeight="1">
      <c r="A293" s="222" t="s">
        <v>297</v>
      </c>
      <c r="B293" s="185">
        <v>37416178</v>
      </c>
      <c r="C293" s="185">
        <v>16418766</v>
      </c>
      <c r="D293" s="185">
        <v>16418766</v>
      </c>
      <c r="E293" s="224">
        <v>43.881462184619714</v>
      </c>
      <c r="F293" s="225">
        <v>100</v>
      </c>
      <c r="G293" s="186">
        <v>5142918</v>
      </c>
      <c r="H293" s="186">
        <v>5142918</v>
      </c>
    </row>
    <row r="294" spans="1:8" ht="12.75" customHeight="1">
      <c r="A294" s="222" t="s">
        <v>298</v>
      </c>
      <c r="B294" s="185">
        <v>1957971</v>
      </c>
      <c r="C294" s="185">
        <v>1019043</v>
      </c>
      <c r="D294" s="185">
        <v>1034967</v>
      </c>
      <c r="E294" s="224">
        <v>52.85915879244381</v>
      </c>
      <c r="F294" s="225">
        <v>101.56264259702485</v>
      </c>
      <c r="G294" s="186">
        <v>162071</v>
      </c>
      <c r="H294" s="186">
        <v>133091</v>
      </c>
    </row>
    <row r="295" spans="1:8" ht="12.75" customHeight="1">
      <c r="A295" s="222" t="s">
        <v>299</v>
      </c>
      <c r="B295" s="185">
        <v>47933342</v>
      </c>
      <c r="C295" s="185">
        <v>8755602</v>
      </c>
      <c r="D295" s="185">
        <v>7035593</v>
      </c>
      <c r="E295" s="224">
        <v>14.677868695239319</v>
      </c>
      <c r="F295" s="225">
        <v>80.35533136385139</v>
      </c>
      <c r="G295" s="186">
        <v>1217517</v>
      </c>
      <c r="H295" s="186">
        <v>992239</v>
      </c>
    </row>
    <row r="296" spans="1:8" ht="12.75" customHeight="1">
      <c r="A296" s="245" t="s">
        <v>324</v>
      </c>
      <c r="B296" s="180">
        <v>84951777</v>
      </c>
      <c r="C296" s="180">
        <v>33877917</v>
      </c>
      <c r="D296" s="180">
        <v>14274197</v>
      </c>
      <c r="E296" s="216">
        <v>16.8027056102664</v>
      </c>
      <c r="F296" s="221">
        <v>42.13422271505063</v>
      </c>
      <c r="G296" s="180">
        <v>6595759</v>
      </c>
      <c r="H296" s="180">
        <v>2963416</v>
      </c>
    </row>
    <row r="297" spans="1:8" ht="12.75" customHeight="1">
      <c r="A297" s="228" t="s">
        <v>326</v>
      </c>
      <c r="B297" s="185">
        <v>33284891</v>
      </c>
      <c r="C297" s="185">
        <v>14818900</v>
      </c>
      <c r="D297" s="185">
        <v>9290392</v>
      </c>
      <c r="E297" s="224">
        <v>27.911739293362864</v>
      </c>
      <c r="F297" s="225">
        <v>62.69285844428399</v>
      </c>
      <c r="G297" s="185">
        <v>2226675</v>
      </c>
      <c r="H297" s="185">
        <v>1985720</v>
      </c>
    </row>
    <row r="298" spans="1:8" ht="12.75" customHeight="1">
      <c r="A298" s="228" t="s">
        <v>302</v>
      </c>
      <c r="B298" s="185">
        <v>25990736</v>
      </c>
      <c r="C298" s="185">
        <v>12059252</v>
      </c>
      <c r="D298" s="185">
        <v>7824045</v>
      </c>
      <c r="E298" s="224">
        <v>30.103206773367248</v>
      </c>
      <c r="F298" s="225">
        <v>64.88001909239478</v>
      </c>
      <c r="G298" s="186">
        <v>1872615</v>
      </c>
      <c r="H298" s="186">
        <v>1659031</v>
      </c>
    </row>
    <row r="299" spans="1:8" s="234" customFormat="1" ht="12.75" customHeight="1">
      <c r="A299" s="229" t="s">
        <v>303</v>
      </c>
      <c r="B299" s="91">
        <v>6188851</v>
      </c>
      <c r="C299" s="91">
        <v>3053291</v>
      </c>
      <c r="D299" s="91">
        <v>2849292</v>
      </c>
      <c r="E299" s="231">
        <v>46.03911129868856</v>
      </c>
      <c r="F299" s="232">
        <v>93.31871741016496</v>
      </c>
      <c r="G299" s="230">
        <v>547125</v>
      </c>
      <c r="H299" s="230">
        <v>639616</v>
      </c>
    </row>
    <row r="300" spans="1:8" ht="12.75" customHeight="1">
      <c r="A300" s="228" t="s">
        <v>305</v>
      </c>
      <c r="B300" s="185">
        <v>7294155</v>
      </c>
      <c r="C300" s="185">
        <v>2759648</v>
      </c>
      <c r="D300" s="185">
        <v>1466347</v>
      </c>
      <c r="E300" s="224">
        <v>20.103041407812146</v>
      </c>
      <c r="F300" s="225">
        <v>53.1352911675692</v>
      </c>
      <c r="G300" s="186">
        <v>354060</v>
      </c>
      <c r="H300" s="186">
        <v>326689</v>
      </c>
    </row>
    <row r="301" spans="1:8" ht="25.5" customHeight="1">
      <c r="A301" s="187" t="s">
        <v>308</v>
      </c>
      <c r="B301" s="185">
        <v>2888988</v>
      </c>
      <c r="C301" s="185">
        <v>1249344</v>
      </c>
      <c r="D301" s="185">
        <v>1032537</v>
      </c>
      <c r="E301" s="224">
        <v>35.74043921262394</v>
      </c>
      <c r="F301" s="225">
        <v>82.64633279545104</v>
      </c>
      <c r="G301" s="186">
        <v>354060</v>
      </c>
      <c r="H301" s="186">
        <v>272089</v>
      </c>
    </row>
    <row r="302" spans="1:8" ht="12.75">
      <c r="A302" s="187" t="s">
        <v>310</v>
      </c>
      <c r="B302" s="185">
        <v>305946</v>
      </c>
      <c r="C302" s="185">
        <v>221171</v>
      </c>
      <c r="D302" s="185">
        <v>209041</v>
      </c>
      <c r="E302" s="224">
        <v>68.32610983637636</v>
      </c>
      <c r="F302" s="225">
        <v>94.51555583688639</v>
      </c>
      <c r="G302" s="186">
        <v>0</v>
      </c>
      <c r="H302" s="186">
        <v>54585</v>
      </c>
    </row>
    <row r="303" spans="1:8" ht="12.75" customHeight="1">
      <c r="A303" s="228" t="s">
        <v>311</v>
      </c>
      <c r="B303" s="185">
        <v>51666886</v>
      </c>
      <c r="C303" s="185">
        <v>19059017</v>
      </c>
      <c r="D303" s="185">
        <v>4983805</v>
      </c>
      <c r="E303" s="224">
        <v>9.646033244581451</v>
      </c>
      <c r="F303" s="225">
        <v>26.14932868783317</v>
      </c>
      <c r="G303" s="185">
        <v>4369084</v>
      </c>
      <c r="H303" s="185">
        <v>977696</v>
      </c>
    </row>
    <row r="304" spans="1:8" ht="12.75" customHeight="1">
      <c r="A304" s="228" t="s">
        <v>312</v>
      </c>
      <c r="B304" s="185">
        <v>2469421</v>
      </c>
      <c r="C304" s="185">
        <v>1422974</v>
      </c>
      <c r="D304" s="185">
        <v>461728</v>
      </c>
      <c r="E304" s="224">
        <v>18.697824307803327</v>
      </c>
      <c r="F304" s="225">
        <v>32.4480981381248</v>
      </c>
      <c r="G304" s="186">
        <v>411593</v>
      </c>
      <c r="H304" s="186">
        <v>48288</v>
      </c>
    </row>
    <row r="305" spans="1:8" ht="12.75" customHeight="1">
      <c r="A305" s="228" t="s">
        <v>313</v>
      </c>
      <c r="B305" s="185">
        <v>49197465</v>
      </c>
      <c r="C305" s="185">
        <v>17636043</v>
      </c>
      <c r="D305" s="185">
        <v>4522077</v>
      </c>
      <c r="E305" s="224">
        <v>9.191687010702685</v>
      </c>
      <c r="F305" s="225">
        <v>25.641108949439506</v>
      </c>
      <c r="G305" s="186">
        <v>3957491</v>
      </c>
      <c r="H305" s="186">
        <v>929408</v>
      </c>
    </row>
    <row r="306" spans="1:8" ht="13.5" customHeight="1">
      <c r="A306" s="245" t="s">
        <v>315</v>
      </c>
      <c r="B306" s="185">
        <v>2355714</v>
      </c>
      <c r="C306" s="185">
        <v>-7684506</v>
      </c>
      <c r="D306" s="185">
        <v>10215129</v>
      </c>
      <c r="E306" s="240" t="s">
        <v>1594</v>
      </c>
      <c r="F306" s="241" t="s">
        <v>1594</v>
      </c>
      <c r="G306" s="185">
        <v>-73253</v>
      </c>
      <c r="H306" s="185">
        <v>3304832</v>
      </c>
    </row>
    <row r="307" spans="1:8" ht="27.75" customHeight="1">
      <c r="A307" s="187" t="s">
        <v>319</v>
      </c>
      <c r="B307" s="185">
        <v>-2355714</v>
      </c>
      <c r="C307" s="185">
        <v>7684506</v>
      </c>
      <c r="D307" s="185">
        <v>7684506</v>
      </c>
      <c r="E307" s="240" t="s">
        <v>347</v>
      </c>
      <c r="F307" s="241" t="s">
        <v>1594</v>
      </c>
      <c r="G307" s="186">
        <v>73253</v>
      </c>
      <c r="H307" s="186">
        <v>73253</v>
      </c>
    </row>
    <row r="308" spans="1:8" ht="12.75">
      <c r="A308" s="187"/>
      <c r="B308" s="185"/>
      <c r="C308" s="185"/>
      <c r="D308" s="185"/>
      <c r="E308" s="240"/>
      <c r="F308" s="241"/>
      <c r="G308" s="185"/>
      <c r="H308" s="185"/>
    </row>
    <row r="309" spans="1:8" ht="12.75" customHeight="1">
      <c r="A309" s="251" t="s">
        <v>348</v>
      </c>
      <c r="B309" s="180"/>
      <c r="C309" s="180"/>
      <c r="D309" s="180"/>
      <c r="E309" s="224"/>
      <c r="F309" s="225"/>
      <c r="G309" s="180"/>
      <c r="H309" s="180"/>
    </row>
    <row r="310" spans="1:8" ht="12.75" customHeight="1">
      <c r="A310" s="218" t="s">
        <v>296</v>
      </c>
      <c r="B310" s="180">
        <v>53746326</v>
      </c>
      <c r="C310" s="180">
        <v>29668533</v>
      </c>
      <c r="D310" s="180">
        <v>29214704</v>
      </c>
      <c r="E310" s="216">
        <v>54.35665314127704</v>
      </c>
      <c r="F310" s="221">
        <v>98.47033555720466</v>
      </c>
      <c r="G310" s="180">
        <v>7349484</v>
      </c>
      <c r="H310" s="180">
        <v>7367547</v>
      </c>
    </row>
    <row r="311" spans="1:8" ht="12.75" customHeight="1">
      <c r="A311" s="222" t="s">
        <v>297</v>
      </c>
      <c r="B311" s="185">
        <v>48753452</v>
      </c>
      <c r="C311" s="185">
        <v>27050533</v>
      </c>
      <c r="D311" s="185">
        <v>27050533</v>
      </c>
      <c r="E311" s="224">
        <v>55.48434395989027</v>
      </c>
      <c r="F311" s="225">
        <v>100</v>
      </c>
      <c r="G311" s="186">
        <v>6922816</v>
      </c>
      <c r="H311" s="186">
        <v>6922816</v>
      </c>
    </row>
    <row r="312" spans="1:8" ht="13.5" customHeight="1">
      <c r="A312" s="222" t="s">
        <v>298</v>
      </c>
      <c r="B312" s="185">
        <v>4816269</v>
      </c>
      <c r="C312" s="185">
        <v>2441395</v>
      </c>
      <c r="D312" s="185">
        <v>2139669</v>
      </c>
      <c r="E312" s="224">
        <v>44.425861595355244</v>
      </c>
      <c r="F312" s="225">
        <v>87.64124609086198</v>
      </c>
      <c r="G312" s="186">
        <v>426668</v>
      </c>
      <c r="H312" s="186">
        <v>444731</v>
      </c>
    </row>
    <row r="313" spans="1:8" ht="13.5" customHeight="1">
      <c r="A313" s="222" t="s">
        <v>299</v>
      </c>
      <c r="B313" s="185">
        <v>63680</v>
      </c>
      <c r="C313" s="185">
        <v>63680</v>
      </c>
      <c r="D313" s="185">
        <v>1917</v>
      </c>
      <c r="E313" s="224">
        <v>3.0103643216080402</v>
      </c>
      <c r="F313" s="225">
        <v>3.0103643216080402</v>
      </c>
      <c r="G313" s="186">
        <v>0</v>
      </c>
      <c r="H313" s="186">
        <v>0</v>
      </c>
    </row>
    <row r="314" spans="1:8" ht="13.5" customHeight="1">
      <c r="A314" s="222" t="s">
        <v>338</v>
      </c>
      <c r="B314" s="185">
        <v>112925</v>
      </c>
      <c r="C314" s="185">
        <v>112925</v>
      </c>
      <c r="D314" s="185">
        <v>22585</v>
      </c>
      <c r="E314" s="224">
        <v>20</v>
      </c>
      <c r="F314" s="225">
        <v>20</v>
      </c>
      <c r="G314" s="186">
        <v>0</v>
      </c>
      <c r="H314" s="186">
        <v>0</v>
      </c>
    </row>
    <row r="315" spans="1:8" ht="12.75" customHeight="1">
      <c r="A315" s="245" t="s">
        <v>300</v>
      </c>
      <c r="B315" s="180">
        <v>53746326</v>
      </c>
      <c r="C315" s="180">
        <v>29668533</v>
      </c>
      <c r="D315" s="180">
        <v>27285302</v>
      </c>
      <c r="E315" s="216">
        <v>50.766822647561064</v>
      </c>
      <c r="F315" s="221">
        <v>91.96714242662419</v>
      </c>
      <c r="G315" s="180">
        <v>7349484</v>
      </c>
      <c r="H315" s="180">
        <v>6411483</v>
      </c>
    </row>
    <row r="316" spans="1:8" ht="12.75" customHeight="1">
      <c r="A316" s="228" t="s">
        <v>326</v>
      </c>
      <c r="B316" s="185">
        <v>51329944</v>
      </c>
      <c r="C316" s="185">
        <v>28323583</v>
      </c>
      <c r="D316" s="185">
        <v>26997406</v>
      </c>
      <c r="E316" s="224">
        <v>52.59582204102931</v>
      </c>
      <c r="F316" s="225">
        <v>95.31776399899687</v>
      </c>
      <c r="G316" s="185">
        <v>6494989</v>
      </c>
      <c r="H316" s="185">
        <v>6340264</v>
      </c>
    </row>
    <row r="317" spans="1:8" ht="12.75" customHeight="1">
      <c r="A317" s="228" t="s">
        <v>302</v>
      </c>
      <c r="B317" s="185">
        <v>28224655</v>
      </c>
      <c r="C317" s="185">
        <v>14588022</v>
      </c>
      <c r="D317" s="185">
        <v>13990905</v>
      </c>
      <c r="E317" s="224">
        <v>49.56979987886477</v>
      </c>
      <c r="F317" s="225">
        <v>95.90679942764002</v>
      </c>
      <c r="G317" s="186">
        <v>2854015</v>
      </c>
      <c r="H317" s="186">
        <v>2891423</v>
      </c>
    </row>
    <row r="318" spans="1:8" ht="12.75" customHeight="1">
      <c r="A318" s="229" t="s">
        <v>303</v>
      </c>
      <c r="B318" s="91">
        <v>17162604</v>
      </c>
      <c r="C318" s="91">
        <v>8934745</v>
      </c>
      <c r="D318" s="91">
        <v>8721415</v>
      </c>
      <c r="E318" s="231">
        <v>50.81638543894621</v>
      </c>
      <c r="F318" s="232">
        <v>97.61235491331874</v>
      </c>
      <c r="G318" s="230">
        <v>1997305</v>
      </c>
      <c r="H318" s="230">
        <v>2008390</v>
      </c>
    </row>
    <row r="319" spans="1:8" ht="12.75" customHeight="1">
      <c r="A319" s="228" t="s">
        <v>305</v>
      </c>
      <c r="B319" s="185">
        <v>23105289</v>
      </c>
      <c r="C319" s="185">
        <v>13735561</v>
      </c>
      <c r="D319" s="185">
        <v>13006501</v>
      </c>
      <c r="E319" s="224">
        <v>56.2923103883271</v>
      </c>
      <c r="F319" s="225">
        <v>94.69217165574817</v>
      </c>
      <c r="G319" s="186">
        <v>3640974</v>
      </c>
      <c r="H319" s="186">
        <v>3448841</v>
      </c>
    </row>
    <row r="320" spans="1:8" ht="24.75" customHeight="1">
      <c r="A320" s="187" t="s">
        <v>308</v>
      </c>
      <c r="B320" s="185">
        <v>22548188</v>
      </c>
      <c r="C320" s="185">
        <v>13378203</v>
      </c>
      <c r="D320" s="185">
        <v>12686736</v>
      </c>
      <c r="E320" s="224">
        <v>56.26499122678948</v>
      </c>
      <c r="F320" s="225">
        <v>94.83139103211396</v>
      </c>
      <c r="G320" s="186">
        <v>3549139</v>
      </c>
      <c r="H320" s="186">
        <v>3375260</v>
      </c>
    </row>
    <row r="321" spans="1:8" s="234" customFormat="1" ht="12.75">
      <c r="A321" s="233" t="s">
        <v>307</v>
      </c>
      <c r="B321" s="91">
        <v>9292005</v>
      </c>
      <c r="C321" s="236" t="s">
        <v>1594</v>
      </c>
      <c r="D321" s="91">
        <v>6177871</v>
      </c>
      <c r="E321" s="231">
        <v>66.48587683713042</v>
      </c>
      <c r="F321" s="237" t="s">
        <v>1594</v>
      </c>
      <c r="G321" s="236" t="s">
        <v>1594</v>
      </c>
      <c r="H321" s="230">
        <v>2324861</v>
      </c>
    </row>
    <row r="322" spans="1:8" ht="12.75" customHeight="1">
      <c r="A322" s="228" t="s">
        <v>309</v>
      </c>
      <c r="B322" s="185">
        <v>486057</v>
      </c>
      <c r="C322" s="186">
        <v>286894</v>
      </c>
      <c r="D322" s="185">
        <v>271893</v>
      </c>
      <c r="E322" s="224">
        <v>55.938501040001476</v>
      </c>
      <c r="F322" s="225">
        <v>94.77123955189025</v>
      </c>
      <c r="G322" s="186">
        <v>66765</v>
      </c>
      <c r="H322" s="186">
        <v>58587</v>
      </c>
    </row>
    <row r="323" spans="1:8" ht="12.75">
      <c r="A323" s="187" t="s">
        <v>310</v>
      </c>
      <c r="B323" s="185">
        <v>69379</v>
      </c>
      <c r="C323" s="185">
        <v>68799</v>
      </c>
      <c r="D323" s="185">
        <v>47872</v>
      </c>
      <c r="E323" s="224">
        <v>69.00070626558468</v>
      </c>
      <c r="F323" s="225">
        <v>69.58240672102792</v>
      </c>
      <c r="G323" s="186">
        <v>25070</v>
      </c>
      <c r="H323" s="186">
        <v>14994</v>
      </c>
    </row>
    <row r="324" spans="1:8" ht="12.75" customHeight="1">
      <c r="A324" s="228" t="s">
        <v>311</v>
      </c>
      <c r="B324" s="185">
        <v>2416382</v>
      </c>
      <c r="C324" s="185">
        <v>1344950</v>
      </c>
      <c r="D324" s="185">
        <v>287896</v>
      </c>
      <c r="E324" s="224">
        <v>11.914341358278618</v>
      </c>
      <c r="F324" s="225">
        <v>21.405702814231013</v>
      </c>
      <c r="G324" s="185">
        <v>854495</v>
      </c>
      <c r="H324" s="185">
        <v>71219</v>
      </c>
    </row>
    <row r="325" spans="1:8" ht="12.75" customHeight="1">
      <c r="A325" s="228" t="s">
        <v>312</v>
      </c>
      <c r="B325" s="185">
        <v>589228</v>
      </c>
      <c r="C325" s="185">
        <v>320560</v>
      </c>
      <c r="D325" s="185">
        <v>197973</v>
      </c>
      <c r="E325" s="224">
        <v>33.59870881899706</v>
      </c>
      <c r="F325" s="225">
        <v>61.75848515098578</v>
      </c>
      <c r="G325" s="186">
        <v>27300</v>
      </c>
      <c r="H325" s="186">
        <v>15670</v>
      </c>
    </row>
    <row r="326" spans="1:8" ht="12.75">
      <c r="A326" s="228" t="s">
        <v>313</v>
      </c>
      <c r="B326" s="185">
        <v>1827154</v>
      </c>
      <c r="C326" s="185">
        <v>1024390</v>
      </c>
      <c r="D326" s="185">
        <v>89923</v>
      </c>
      <c r="E326" s="224">
        <v>4.9214789776888</v>
      </c>
      <c r="F326" s="225">
        <v>8.77819970909517</v>
      </c>
      <c r="G326" s="186">
        <v>827195</v>
      </c>
      <c r="H326" s="186">
        <v>55549</v>
      </c>
    </row>
    <row r="327" spans="1:8" ht="12.75">
      <c r="A327" s="228"/>
      <c r="B327" s="185"/>
      <c r="C327" s="185"/>
      <c r="D327" s="185"/>
      <c r="E327" s="224"/>
      <c r="F327" s="225"/>
      <c r="G327" s="185"/>
      <c r="H327" s="185"/>
    </row>
    <row r="328" spans="1:8" ht="12.75" customHeight="1">
      <c r="A328" s="251" t="s">
        <v>349</v>
      </c>
      <c r="B328" s="185"/>
      <c r="C328" s="185"/>
      <c r="D328" s="185"/>
      <c r="E328" s="216"/>
      <c r="F328" s="221"/>
      <c r="G328" s="185"/>
      <c r="H328" s="185"/>
    </row>
    <row r="329" spans="1:8" ht="12.75" customHeight="1">
      <c r="A329" s="218" t="s">
        <v>296</v>
      </c>
      <c r="B329" s="180">
        <v>3136585</v>
      </c>
      <c r="C329" s="180">
        <v>1469034</v>
      </c>
      <c r="D329" s="180">
        <v>1468852</v>
      </c>
      <c r="E329" s="216">
        <v>46.82965709521662</v>
      </c>
      <c r="F329" s="221">
        <v>99.98761090621457</v>
      </c>
      <c r="G329" s="180">
        <v>354204</v>
      </c>
      <c r="H329" s="180">
        <v>355061</v>
      </c>
    </row>
    <row r="330" spans="1:8" ht="12.75" customHeight="1">
      <c r="A330" s="222" t="s">
        <v>297</v>
      </c>
      <c r="B330" s="185">
        <v>3044555</v>
      </c>
      <c r="C330" s="185">
        <v>1394034</v>
      </c>
      <c r="D330" s="185">
        <v>1394034</v>
      </c>
      <c r="E330" s="224">
        <v>45.78777522495077</v>
      </c>
      <c r="F330" s="225">
        <v>100</v>
      </c>
      <c r="G330" s="186">
        <v>353304</v>
      </c>
      <c r="H330" s="186">
        <v>353304</v>
      </c>
    </row>
    <row r="331" spans="1:8" ht="12.75" customHeight="1">
      <c r="A331" s="222" t="s">
        <v>299</v>
      </c>
      <c r="B331" s="185">
        <v>92030</v>
      </c>
      <c r="C331" s="185">
        <v>75000</v>
      </c>
      <c r="D331" s="185">
        <v>74818</v>
      </c>
      <c r="E331" s="224">
        <v>81.2974030207541</v>
      </c>
      <c r="F331" s="225">
        <v>99.75733333333334</v>
      </c>
      <c r="G331" s="186">
        <v>900</v>
      </c>
      <c r="H331" s="186">
        <v>1757</v>
      </c>
    </row>
    <row r="332" spans="1:8" ht="12.75" customHeight="1">
      <c r="A332" s="245" t="s">
        <v>324</v>
      </c>
      <c r="B332" s="180">
        <v>3136585</v>
      </c>
      <c r="C332" s="180">
        <v>1469034</v>
      </c>
      <c r="D332" s="180">
        <v>1212950</v>
      </c>
      <c r="E332" s="216">
        <v>38.6710387252378</v>
      </c>
      <c r="F332" s="225">
        <v>82.56786432444723</v>
      </c>
      <c r="G332" s="180">
        <v>354204</v>
      </c>
      <c r="H332" s="180">
        <v>288709</v>
      </c>
    </row>
    <row r="333" spans="1:8" ht="12.75" customHeight="1">
      <c r="A333" s="228" t="s">
        <v>326</v>
      </c>
      <c r="B333" s="185">
        <v>3041585</v>
      </c>
      <c r="C333" s="185">
        <v>1429534</v>
      </c>
      <c r="D333" s="185">
        <v>1206760</v>
      </c>
      <c r="E333" s="224">
        <v>39.67536662628202</v>
      </c>
      <c r="F333" s="225">
        <v>84.41632028339305</v>
      </c>
      <c r="G333" s="185">
        <v>334204</v>
      </c>
      <c r="H333" s="185">
        <v>285521</v>
      </c>
    </row>
    <row r="334" spans="1:8" ht="12.75" customHeight="1">
      <c r="A334" s="228" t="s">
        <v>302</v>
      </c>
      <c r="B334" s="185">
        <v>3040785</v>
      </c>
      <c r="C334" s="185">
        <v>1428734</v>
      </c>
      <c r="D334" s="185">
        <v>1206012</v>
      </c>
      <c r="E334" s="224">
        <v>39.66120590571185</v>
      </c>
      <c r="F334" s="225">
        <v>84.41123400157062</v>
      </c>
      <c r="G334" s="186">
        <v>334204</v>
      </c>
      <c r="H334" s="186">
        <v>285521</v>
      </c>
    </row>
    <row r="335" spans="1:8" s="234" customFormat="1" ht="12" customHeight="1">
      <c r="A335" s="229" t="s">
        <v>303</v>
      </c>
      <c r="B335" s="91">
        <v>2025690</v>
      </c>
      <c r="C335" s="91">
        <v>923105</v>
      </c>
      <c r="D335" s="91">
        <v>764057</v>
      </c>
      <c r="E335" s="231">
        <v>37.71835769540255</v>
      </c>
      <c r="F335" s="232">
        <v>82.77032406930955</v>
      </c>
      <c r="G335" s="230">
        <v>215160</v>
      </c>
      <c r="H335" s="230">
        <v>221032</v>
      </c>
    </row>
    <row r="336" spans="1:8" ht="12.75">
      <c r="A336" s="228" t="s">
        <v>305</v>
      </c>
      <c r="B336" s="185">
        <v>800</v>
      </c>
      <c r="C336" s="185">
        <v>800</v>
      </c>
      <c r="D336" s="185">
        <v>748</v>
      </c>
      <c r="E336" s="224">
        <v>93.5</v>
      </c>
      <c r="F336" s="225">
        <v>93.5</v>
      </c>
      <c r="G336" s="186">
        <v>0</v>
      </c>
      <c r="H336" s="186">
        <v>0</v>
      </c>
    </row>
    <row r="337" spans="1:8" ht="12.75">
      <c r="A337" s="187" t="s">
        <v>310</v>
      </c>
      <c r="B337" s="185">
        <v>600</v>
      </c>
      <c r="C337" s="185">
        <v>600</v>
      </c>
      <c r="D337" s="185">
        <v>548</v>
      </c>
      <c r="E337" s="224">
        <v>91.33333333333333</v>
      </c>
      <c r="F337" s="225">
        <v>91.33333333333333</v>
      </c>
      <c r="G337" s="186">
        <v>0</v>
      </c>
      <c r="H337" s="186">
        <v>0</v>
      </c>
    </row>
    <row r="338" spans="1:8" ht="12.75" customHeight="1">
      <c r="A338" s="228" t="s">
        <v>311</v>
      </c>
      <c r="B338" s="185">
        <v>95000</v>
      </c>
      <c r="C338" s="185">
        <v>39500</v>
      </c>
      <c r="D338" s="185">
        <v>6190</v>
      </c>
      <c r="E338" s="224">
        <v>6.515789473684211</v>
      </c>
      <c r="F338" s="225">
        <v>15.670886075949367</v>
      </c>
      <c r="G338" s="185">
        <v>20000</v>
      </c>
      <c r="H338" s="185">
        <v>3188</v>
      </c>
    </row>
    <row r="339" spans="1:8" ht="12.75" customHeight="1">
      <c r="A339" s="228" t="s">
        <v>312</v>
      </c>
      <c r="B339" s="185">
        <v>95000</v>
      </c>
      <c r="C339" s="185">
        <v>39500</v>
      </c>
      <c r="D339" s="185">
        <v>6190</v>
      </c>
      <c r="E339" s="224">
        <v>0</v>
      </c>
      <c r="F339" s="225">
        <v>15.670886075949367</v>
      </c>
      <c r="G339" s="186">
        <v>20000</v>
      </c>
      <c r="H339" s="186">
        <v>3188</v>
      </c>
    </row>
    <row r="340" spans="1:8" ht="12.75" customHeight="1">
      <c r="A340" s="228"/>
      <c r="B340" s="185"/>
      <c r="C340" s="185"/>
      <c r="D340" s="185"/>
      <c r="E340" s="224"/>
      <c r="F340" s="225"/>
      <c r="G340" s="185"/>
      <c r="H340" s="185"/>
    </row>
    <row r="341" spans="1:8" ht="12.75" customHeight="1">
      <c r="A341" s="251" t="s">
        <v>350</v>
      </c>
      <c r="B341" s="180"/>
      <c r="C341" s="180"/>
      <c r="D341" s="180"/>
      <c r="E341" s="216"/>
      <c r="F341" s="221"/>
      <c r="G341" s="180"/>
      <c r="H341" s="180"/>
    </row>
    <row r="342" spans="1:8" ht="12.75" customHeight="1">
      <c r="A342" s="218" t="s">
        <v>296</v>
      </c>
      <c r="B342" s="180">
        <v>2488729</v>
      </c>
      <c r="C342" s="180">
        <v>1202228</v>
      </c>
      <c r="D342" s="180">
        <v>1202566</v>
      </c>
      <c r="E342" s="216">
        <v>48.32048808849819</v>
      </c>
      <c r="F342" s="221">
        <v>100.02811446747207</v>
      </c>
      <c r="G342" s="180">
        <v>235803</v>
      </c>
      <c r="H342" s="180">
        <v>235805</v>
      </c>
    </row>
    <row r="343" spans="1:8" ht="12.75" customHeight="1">
      <c r="A343" s="222" t="s">
        <v>297</v>
      </c>
      <c r="B343" s="185">
        <v>2404192</v>
      </c>
      <c r="C343" s="185">
        <v>1202028</v>
      </c>
      <c r="D343" s="185">
        <v>1202028</v>
      </c>
      <c r="E343" s="224">
        <v>49.997171606926564</v>
      </c>
      <c r="F343" s="225">
        <v>100</v>
      </c>
      <c r="G343" s="186">
        <v>235803</v>
      </c>
      <c r="H343" s="186">
        <v>235803</v>
      </c>
    </row>
    <row r="344" spans="1:8" ht="12.75" customHeight="1">
      <c r="A344" s="222" t="s">
        <v>298</v>
      </c>
      <c r="B344" s="185">
        <v>200</v>
      </c>
      <c r="C344" s="185">
        <v>200</v>
      </c>
      <c r="D344" s="185">
        <v>538</v>
      </c>
      <c r="E344" s="224">
        <v>269</v>
      </c>
      <c r="F344" s="225">
        <v>269</v>
      </c>
      <c r="G344" s="186">
        <v>0</v>
      </c>
      <c r="H344" s="186">
        <v>2</v>
      </c>
    </row>
    <row r="345" spans="1:8" ht="12.75" customHeight="1">
      <c r="A345" s="222" t="s">
        <v>299</v>
      </c>
      <c r="B345" s="185">
        <v>84337</v>
      </c>
      <c r="C345" s="185">
        <v>0</v>
      </c>
      <c r="D345" s="185">
        <v>0</v>
      </c>
      <c r="E345" s="224">
        <v>0</v>
      </c>
      <c r="F345" s="225">
        <v>0</v>
      </c>
      <c r="G345" s="186">
        <v>0</v>
      </c>
      <c r="H345" s="186">
        <v>0</v>
      </c>
    </row>
    <row r="346" spans="1:8" ht="12.75" customHeight="1">
      <c r="A346" s="245" t="s">
        <v>324</v>
      </c>
      <c r="B346" s="180">
        <v>2488729</v>
      </c>
      <c r="C346" s="180">
        <v>1202228</v>
      </c>
      <c r="D346" s="180">
        <v>1187860</v>
      </c>
      <c r="E346" s="216">
        <v>47.7295840567615</v>
      </c>
      <c r="F346" s="221">
        <v>98.80488559574391</v>
      </c>
      <c r="G346" s="180">
        <v>235803</v>
      </c>
      <c r="H346" s="180">
        <v>239872</v>
      </c>
    </row>
    <row r="347" spans="1:8" ht="12.75" customHeight="1">
      <c r="A347" s="228" t="s">
        <v>326</v>
      </c>
      <c r="B347" s="185">
        <v>2486337</v>
      </c>
      <c r="C347" s="185">
        <v>1199836</v>
      </c>
      <c r="D347" s="185">
        <v>1185468</v>
      </c>
      <c r="E347" s="224">
        <v>47.67929689338171</v>
      </c>
      <c r="F347" s="225">
        <v>98.80250300874452</v>
      </c>
      <c r="G347" s="185">
        <v>235803</v>
      </c>
      <c r="H347" s="185">
        <v>239872</v>
      </c>
    </row>
    <row r="348" spans="1:8" ht="12.75" customHeight="1">
      <c r="A348" s="228" t="s">
        <v>302</v>
      </c>
      <c r="B348" s="185">
        <v>2485027</v>
      </c>
      <c r="C348" s="185">
        <v>1198526</v>
      </c>
      <c r="D348" s="185">
        <v>1184158</v>
      </c>
      <c r="E348" s="224">
        <v>47.65171565540334</v>
      </c>
      <c r="F348" s="225">
        <v>98.8011941334606</v>
      </c>
      <c r="G348" s="186">
        <v>235803</v>
      </c>
      <c r="H348" s="186">
        <v>239872</v>
      </c>
    </row>
    <row r="349" spans="1:8" ht="12.75" customHeight="1">
      <c r="A349" s="229" t="s">
        <v>303</v>
      </c>
      <c r="B349" s="91">
        <v>1763895</v>
      </c>
      <c r="C349" s="185">
        <v>861719</v>
      </c>
      <c r="D349" s="91">
        <v>861691</v>
      </c>
      <c r="E349" s="224">
        <v>48.85160397869488</v>
      </c>
      <c r="F349" s="232">
        <v>99.99675068090642</v>
      </c>
      <c r="G349" s="230">
        <v>180124</v>
      </c>
      <c r="H349" s="230">
        <v>187448</v>
      </c>
    </row>
    <row r="350" spans="1:8" ht="12.75" customHeight="1">
      <c r="A350" s="228" t="s">
        <v>305</v>
      </c>
      <c r="B350" s="185">
        <v>1310</v>
      </c>
      <c r="C350" s="185">
        <v>1310</v>
      </c>
      <c r="D350" s="185">
        <v>1310</v>
      </c>
      <c r="E350" s="224">
        <v>100</v>
      </c>
      <c r="F350" s="225">
        <v>100</v>
      </c>
      <c r="G350" s="186">
        <v>0</v>
      </c>
      <c r="H350" s="186">
        <v>0</v>
      </c>
    </row>
    <row r="351" spans="1:8" ht="12.75" customHeight="1">
      <c r="A351" s="187" t="s">
        <v>310</v>
      </c>
      <c r="B351" s="185">
        <v>1310</v>
      </c>
      <c r="C351" s="185">
        <v>1310</v>
      </c>
      <c r="D351" s="185">
        <v>1310</v>
      </c>
      <c r="E351" s="224">
        <v>100</v>
      </c>
      <c r="F351" s="225">
        <v>100</v>
      </c>
      <c r="G351" s="186">
        <v>0</v>
      </c>
      <c r="H351" s="186">
        <v>0</v>
      </c>
    </row>
    <row r="352" spans="1:8" ht="12.75">
      <c r="A352" s="228" t="s">
        <v>311</v>
      </c>
      <c r="B352" s="185">
        <v>2392</v>
      </c>
      <c r="C352" s="185">
        <v>2392</v>
      </c>
      <c r="D352" s="185">
        <v>2392</v>
      </c>
      <c r="E352" s="224">
        <v>100</v>
      </c>
      <c r="F352" s="225">
        <v>100</v>
      </c>
      <c r="G352" s="185">
        <v>0</v>
      </c>
      <c r="H352" s="185">
        <v>0</v>
      </c>
    </row>
    <row r="353" spans="1:8" ht="12.75">
      <c r="A353" s="228" t="s">
        <v>312</v>
      </c>
      <c r="B353" s="185">
        <v>2392</v>
      </c>
      <c r="C353" s="185">
        <v>2392</v>
      </c>
      <c r="D353" s="185">
        <v>2392</v>
      </c>
      <c r="E353" s="224">
        <v>100</v>
      </c>
      <c r="F353" s="225">
        <v>100</v>
      </c>
      <c r="G353" s="186">
        <v>0</v>
      </c>
      <c r="H353" s="186">
        <v>0</v>
      </c>
    </row>
    <row r="354" spans="1:8" ht="12.75">
      <c r="A354" s="228"/>
      <c r="B354" s="185"/>
      <c r="C354" s="185"/>
      <c r="D354" s="185"/>
      <c r="E354" s="224"/>
      <c r="F354" s="225"/>
      <c r="G354" s="185"/>
      <c r="H354" s="185"/>
    </row>
    <row r="355" spans="1:8" ht="12.75" customHeight="1">
      <c r="A355" s="251" t="s">
        <v>351</v>
      </c>
      <c r="B355" s="185"/>
      <c r="C355" s="185"/>
      <c r="D355" s="185"/>
      <c r="E355" s="224"/>
      <c r="F355" s="225"/>
      <c r="G355" s="185"/>
      <c r="H355" s="185"/>
    </row>
    <row r="356" spans="1:8" ht="12.75" customHeight="1">
      <c r="A356" s="218" t="s">
        <v>296</v>
      </c>
      <c r="B356" s="180">
        <v>359296235</v>
      </c>
      <c r="C356" s="180">
        <v>168512550</v>
      </c>
      <c r="D356" s="180">
        <v>167611239</v>
      </c>
      <c r="E356" s="216">
        <v>46.649873467224054</v>
      </c>
      <c r="F356" s="221">
        <v>99.46513716634162</v>
      </c>
      <c r="G356" s="180">
        <v>31663376</v>
      </c>
      <c r="H356" s="180">
        <v>31384126</v>
      </c>
    </row>
    <row r="357" spans="1:8" ht="11.25" customHeight="1">
      <c r="A357" s="222" t="s">
        <v>297</v>
      </c>
      <c r="B357" s="185">
        <v>345453259</v>
      </c>
      <c r="C357" s="185">
        <v>161997436</v>
      </c>
      <c r="D357" s="185">
        <v>161997436</v>
      </c>
      <c r="E357" s="224">
        <v>46.894169262997174</v>
      </c>
      <c r="F357" s="225">
        <v>100</v>
      </c>
      <c r="G357" s="186">
        <v>30611091</v>
      </c>
      <c r="H357" s="186">
        <v>30611091</v>
      </c>
    </row>
    <row r="358" spans="1:8" ht="12.75" customHeight="1">
      <c r="A358" s="222" t="s">
        <v>298</v>
      </c>
      <c r="B358" s="185">
        <v>12738856</v>
      </c>
      <c r="C358" s="185">
        <v>5836517</v>
      </c>
      <c r="D358" s="185">
        <v>5438422</v>
      </c>
      <c r="E358" s="224">
        <v>42.69160433244555</v>
      </c>
      <c r="F358" s="225">
        <v>93.17923686335531</v>
      </c>
      <c r="G358" s="186">
        <v>864538</v>
      </c>
      <c r="H358" s="186">
        <v>772035</v>
      </c>
    </row>
    <row r="359" spans="1:8" ht="12.75">
      <c r="A359" s="222" t="s">
        <v>299</v>
      </c>
      <c r="B359" s="185">
        <v>1104120</v>
      </c>
      <c r="C359" s="185">
        <v>678597</v>
      </c>
      <c r="D359" s="185">
        <v>175381</v>
      </c>
      <c r="E359" s="224">
        <v>15.88423359779734</v>
      </c>
      <c r="F359" s="225">
        <v>25.84464711750862</v>
      </c>
      <c r="G359" s="186">
        <v>187747</v>
      </c>
      <c r="H359" s="186">
        <v>1000</v>
      </c>
    </row>
    <row r="360" spans="1:8" ht="12.75" customHeight="1">
      <c r="A360" s="245" t="s">
        <v>324</v>
      </c>
      <c r="B360" s="180">
        <v>359296235</v>
      </c>
      <c r="C360" s="180">
        <v>168512550</v>
      </c>
      <c r="D360" s="180">
        <v>160228700</v>
      </c>
      <c r="E360" s="216">
        <v>44.595151407584325</v>
      </c>
      <c r="F360" s="221">
        <v>95.08413468314377</v>
      </c>
      <c r="G360" s="180">
        <v>31663376</v>
      </c>
      <c r="H360" s="180">
        <v>34147095</v>
      </c>
    </row>
    <row r="361" spans="1:8" ht="12.75" customHeight="1">
      <c r="A361" s="228" t="s">
        <v>326</v>
      </c>
      <c r="B361" s="185">
        <v>355999460</v>
      </c>
      <c r="C361" s="185">
        <v>167018839</v>
      </c>
      <c r="D361" s="185">
        <v>159396196</v>
      </c>
      <c r="E361" s="224">
        <v>44.774280275593675</v>
      </c>
      <c r="F361" s="225">
        <v>95.43605796469463</v>
      </c>
      <c r="G361" s="185">
        <v>31437989</v>
      </c>
      <c r="H361" s="185">
        <v>33923888</v>
      </c>
    </row>
    <row r="362" spans="1:8" ht="12.75" customHeight="1">
      <c r="A362" s="228" t="s">
        <v>302</v>
      </c>
      <c r="B362" s="185">
        <v>54307462</v>
      </c>
      <c r="C362" s="185">
        <v>27231983</v>
      </c>
      <c r="D362" s="185">
        <v>25207685</v>
      </c>
      <c r="E362" s="224">
        <v>46.41661398207119</v>
      </c>
      <c r="F362" s="225">
        <v>92.56646862624731</v>
      </c>
      <c r="G362" s="186">
        <v>4801929</v>
      </c>
      <c r="H362" s="186">
        <v>4563779</v>
      </c>
    </row>
    <row r="363" spans="1:8" s="234" customFormat="1" ht="11.25" customHeight="1">
      <c r="A363" s="229" t="s">
        <v>303</v>
      </c>
      <c r="B363" s="91">
        <v>24973277</v>
      </c>
      <c r="C363" s="91">
        <v>12183355</v>
      </c>
      <c r="D363" s="91">
        <v>11661788</v>
      </c>
      <c r="E363" s="231">
        <v>46.69706742931655</v>
      </c>
      <c r="F363" s="232">
        <v>95.71901992513557</v>
      </c>
      <c r="G363" s="230">
        <v>2174543</v>
      </c>
      <c r="H363" s="230">
        <v>2373550</v>
      </c>
    </row>
    <row r="364" spans="1:8" ht="12.75">
      <c r="A364" s="228" t="s">
        <v>304</v>
      </c>
      <c r="B364" s="185">
        <v>454055</v>
      </c>
      <c r="C364" s="185">
        <v>235283</v>
      </c>
      <c r="D364" s="185">
        <v>232947</v>
      </c>
      <c r="E364" s="224">
        <v>51.30369668872714</v>
      </c>
      <c r="F364" s="225">
        <v>99.00715308798341</v>
      </c>
      <c r="G364" s="186">
        <v>5515</v>
      </c>
      <c r="H364" s="186">
        <v>3582</v>
      </c>
    </row>
    <row r="365" spans="1:8" ht="12" customHeight="1">
      <c r="A365" s="228" t="s">
        <v>305</v>
      </c>
      <c r="B365" s="185">
        <v>301237943</v>
      </c>
      <c r="C365" s="185">
        <v>139551573</v>
      </c>
      <c r="D365" s="185">
        <v>133955564</v>
      </c>
      <c r="E365" s="224">
        <v>44.46835702898157</v>
      </c>
      <c r="F365" s="225">
        <v>95.99000650462034</v>
      </c>
      <c r="G365" s="186">
        <v>26630545</v>
      </c>
      <c r="H365" s="186">
        <v>29356527</v>
      </c>
    </row>
    <row r="366" spans="1:8" ht="12.75" hidden="1">
      <c r="A366" s="233" t="s">
        <v>307</v>
      </c>
      <c r="B366" s="230">
        <v>0</v>
      </c>
      <c r="C366" s="236" t="s">
        <v>1594</v>
      </c>
      <c r="D366" s="230">
        <v>0</v>
      </c>
      <c r="E366" s="253">
        <v>0</v>
      </c>
      <c r="F366" s="237" t="s">
        <v>1594</v>
      </c>
      <c r="G366" s="236" t="s">
        <v>1594</v>
      </c>
      <c r="H366" s="230">
        <v>0</v>
      </c>
    </row>
    <row r="367" spans="1:8" ht="25.5" customHeight="1">
      <c r="A367" s="187" t="s">
        <v>308</v>
      </c>
      <c r="B367" s="185">
        <v>300644564</v>
      </c>
      <c r="C367" s="185">
        <v>139249052</v>
      </c>
      <c r="D367" s="185">
        <v>133723406</v>
      </c>
      <c r="E367" s="224">
        <v>44.478903666457114</v>
      </c>
      <c r="F367" s="225">
        <v>96.03182504969585</v>
      </c>
      <c r="G367" s="186">
        <v>26582495</v>
      </c>
      <c r="H367" s="186">
        <v>29318439</v>
      </c>
    </row>
    <row r="368" spans="1:8" ht="12.75" customHeight="1">
      <c r="A368" s="228" t="s">
        <v>309</v>
      </c>
      <c r="B368" s="185">
        <v>478782</v>
      </c>
      <c r="C368" s="185">
        <v>271300</v>
      </c>
      <c r="D368" s="185">
        <v>214957</v>
      </c>
      <c r="E368" s="224">
        <v>44.896633540943476</v>
      </c>
      <c r="F368" s="225">
        <v>79.23221525985993</v>
      </c>
      <c r="G368" s="186">
        <v>45050</v>
      </c>
      <c r="H368" s="186">
        <v>37689</v>
      </c>
    </row>
    <row r="369" spans="1:8" ht="12.75" customHeight="1">
      <c r="A369" s="187" t="s">
        <v>310</v>
      </c>
      <c r="B369" s="185">
        <v>59666</v>
      </c>
      <c r="C369" s="185">
        <v>20812</v>
      </c>
      <c r="D369" s="185">
        <v>16802</v>
      </c>
      <c r="E369" s="224">
        <v>28.16009117420306</v>
      </c>
      <c r="F369" s="225">
        <v>80.73226984432058</v>
      </c>
      <c r="G369" s="186">
        <v>3000</v>
      </c>
      <c r="H369" s="186">
        <v>0</v>
      </c>
    </row>
    <row r="370" spans="1:8" ht="12.75" customHeight="1">
      <c r="A370" s="228" t="s">
        <v>311</v>
      </c>
      <c r="B370" s="185">
        <v>3296775</v>
      </c>
      <c r="C370" s="185">
        <v>1493711</v>
      </c>
      <c r="D370" s="185">
        <v>832504</v>
      </c>
      <c r="E370" s="224">
        <v>25.252072100765144</v>
      </c>
      <c r="F370" s="225">
        <v>55.73394050120807</v>
      </c>
      <c r="G370" s="185">
        <v>225387</v>
      </c>
      <c r="H370" s="185">
        <v>223207</v>
      </c>
    </row>
    <row r="371" spans="1:8" ht="12" customHeight="1">
      <c r="A371" s="228" t="s">
        <v>312</v>
      </c>
      <c r="B371" s="185">
        <v>3214892</v>
      </c>
      <c r="C371" s="185">
        <v>1466711</v>
      </c>
      <c r="D371" s="185">
        <v>829063</v>
      </c>
      <c r="E371" s="224">
        <v>25.78820688222186</v>
      </c>
      <c r="F371" s="225">
        <v>56.52531412118679</v>
      </c>
      <c r="G371" s="186">
        <v>223387</v>
      </c>
      <c r="H371" s="186">
        <v>222091</v>
      </c>
    </row>
    <row r="372" spans="1:8" ht="12" customHeight="1">
      <c r="A372" s="228" t="s">
        <v>313</v>
      </c>
      <c r="B372" s="185">
        <v>81883</v>
      </c>
      <c r="C372" s="185">
        <v>27000</v>
      </c>
      <c r="D372" s="185">
        <v>3441</v>
      </c>
      <c r="E372" s="224">
        <v>4.202337481528522</v>
      </c>
      <c r="F372" s="225">
        <v>12.744444444444444</v>
      </c>
      <c r="G372" s="186">
        <v>2000</v>
      </c>
      <c r="H372" s="186">
        <v>1116</v>
      </c>
    </row>
    <row r="373" spans="1:8" ht="12" customHeight="1">
      <c r="A373" s="228"/>
      <c r="B373" s="185"/>
      <c r="C373" s="185"/>
      <c r="D373" s="185"/>
      <c r="E373" s="224"/>
      <c r="F373" s="225"/>
      <c r="G373" s="185"/>
      <c r="H373" s="185"/>
    </row>
    <row r="374" spans="1:8" ht="12.75" customHeight="1">
      <c r="A374" s="251" t="s">
        <v>352</v>
      </c>
      <c r="B374" s="180"/>
      <c r="C374" s="180"/>
      <c r="D374" s="180"/>
      <c r="E374" s="216"/>
      <c r="F374" s="221"/>
      <c r="G374" s="180"/>
      <c r="H374" s="180"/>
    </row>
    <row r="375" spans="1:8" ht="12.75" customHeight="1">
      <c r="A375" s="218" t="s">
        <v>296</v>
      </c>
      <c r="B375" s="180">
        <v>594509</v>
      </c>
      <c r="C375" s="180">
        <v>289830</v>
      </c>
      <c r="D375" s="180">
        <v>289834</v>
      </c>
      <c r="E375" s="216">
        <v>48.75182713802482</v>
      </c>
      <c r="F375" s="221">
        <v>100.00138011938033</v>
      </c>
      <c r="G375" s="180">
        <v>60540</v>
      </c>
      <c r="H375" s="180">
        <v>60526</v>
      </c>
    </row>
    <row r="376" spans="1:8" ht="12.75" customHeight="1">
      <c r="A376" s="222" t="s">
        <v>297</v>
      </c>
      <c r="B376" s="185">
        <v>582859</v>
      </c>
      <c r="C376" s="185">
        <v>284010</v>
      </c>
      <c r="D376" s="185">
        <v>284010</v>
      </c>
      <c r="E376" s="224">
        <v>48.7270506245936</v>
      </c>
      <c r="F376" s="225">
        <v>100</v>
      </c>
      <c r="G376" s="186">
        <v>59570</v>
      </c>
      <c r="H376" s="186">
        <v>59570</v>
      </c>
    </row>
    <row r="377" spans="1:8" ht="12.75" customHeight="1">
      <c r="A377" s="222" t="s">
        <v>298</v>
      </c>
      <c r="B377" s="185">
        <v>11650</v>
      </c>
      <c r="C377" s="185">
        <v>5820</v>
      </c>
      <c r="D377" s="185">
        <v>5824</v>
      </c>
      <c r="E377" s="224">
        <v>49.99141630901288</v>
      </c>
      <c r="F377" s="225">
        <v>100.06872852233677</v>
      </c>
      <c r="G377" s="186">
        <v>970</v>
      </c>
      <c r="H377" s="186">
        <v>956</v>
      </c>
    </row>
    <row r="378" spans="1:8" ht="12.75" customHeight="1">
      <c r="A378" s="245" t="s">
        <v>324</v>
      </c>
      <c r="B378" s="180">
        <v>594509</v>
      </c>
      <c r="C378" s="180">
        <v>289830</v>
      </c>
      <c r="D378" s="180">
        <v>280612</v>
      </c>
      <c r="E378" s="216">
        <v>47.200631109032834</v>
      </c>
      <c r="F378" s="221">
        <v>96.81951488803782</v>
      </c>
      <c r="G378" s="180">
        <v>60540</v>
      </c>
      <c r="H378" s="180">
        <v>71050</v>
      </c>
    </row>
    <row r="379" spans="1:8" ht="12.75" customHeight="1">
      <c r="A379" s="228" t="s">
        <v>326</v>
      </c>
      <c r="B379" s="185">
        <v>544559</v>
      </c>
      <c r="C379" s="185">
        <v>272330</v>
      </c>
      <c r="D379" s="185">
        <v>271907</v>
      </c>
      <c r="E379" s="224">
        <v>49.931596025407714</v>
      </c>
      <c r="F379" s="225">
        <v>99.84467374141667</v>
      </c>
      <c r="G379" s="185">
        <v>52540</v>
      </c>
      <c r="H379" s="185">
        <v>64558</v>
      </c>
    </row>
    <row r="380" spans="1:8" ht="12.75" customHeight="1">
      <c r="A380" s="228" t="s">
        <v>302</v>
      </c>
      <c r="B380" s="185">
        <v>541559</v>
      </c>
      <c r="C380" s="185">
        <v>272330</v>
      </c>
      <c r="D380" s="185">
        <v>271907</v>
      </c>
      <c r="E380" s="224">
        <v>50.208195228959354</v>
      </c>
      <c r="F380" s="225">
        <v>99.84467374141667</v>
      </c>
      <c r="G380" s="186">
        <v>52540</v>
      </c>
      <c r="H380" s="186">
        <v>64558</v>
      </c>
    </row>
    <row r="381" spans="1:8" s="234" customFormat="1" ht="12.75" customHeight="1">
      <c r="A381" s="229" t="s">
        <v>303</v>
      </c>
      <c r="B381" s="91">
        <v>371058</v>
      </c>
      <c r="C381" s="91">
        <v>184170</v>
      </c>
      <c r="D381" s="91">
        <v>184647</v>
      </c>
      <c r="E381" s="231">
        <v>49.76230131138528</v>
      </c>
      <c r="F381" s="232">
        <v>100.25899983710703</v>
      </c>
      <c r="G381" s="230">
        <v>37750</v>
      </c>
      <c r="H381" s="230">
        <v>43709</v>
      </c>
    </row>
    <row r="382" spans="1:8" ht="12.75" customHeight="1">
      <c r="A382" s="228" t="s">
        <v>305</v>
      </c>
      <c r="B382" s="185">
        <v>3000</v>
      </c>
      <c r="C382" s="185">
        <v>0</v>
      </c>
      <c r="D382" s="185">
        <v>0</v>
      </c>
      <c r="E382" s="224">
        <v>0</v>
      </c>
      <c r="F382" s="225">
        <v>0</v>
      </c>
      <c r="G382" s="186">
        <v>0</v>
      </c>
      <c r="H382" s="186">
        <v>0</v>
      </c>
    </row>
    <row r="383" spans="1:8" ht="12" customHeight="1">
      <c r="A383" s="187" t="s">
        <v>310</v>
      </c>
      <c r="B383" s="185">
        <v>3000</v>
      </c>
      <c r="C383" s="185">
        <v>0</v>
      </c>
      <c r="D383" s="185">
        <v>0</v>
      </c>
      <c r="E383" s="224">
        <v>0</v>
      </c>
      <c r="F383" s="225">
        <v>0</v>
      </c>
      <c r="G383" s="186">
        <v>0</v>
      </c>
      <c r="H383" s="186">
        <v>0</v>
      </c>
    </row>
    <row r="384" spans="1:8" ht="12.75" customHeight="1">
      <c r="A384" s="228" t="s">
        <v>311</v>
      </c>
      <c r="B384" s="185">
        <v>49950</v>
      </c>
      <c r="C384" s="185">
        <v>17500</v>
      </c>
      <c r="D384" s="185">
        <v>8705</v>
      </c>
      <c r="E384" s="224">
        <v>17.42742742742743</v>
      </c>
      <c r="F384" s="225">
        <v>49.74285714285715</v>
      </c>
      <c r="G384" s="185">
        <v>8000</v>
      </c>
      <c r="H384" s="185">
        <v>6492</v>
      </c>
    </row>
    <row r="385" spans="1:8" ht="12.75" customHeight="1">
      <c r="A385" s="228" t="s">
        <v>312</v>
      </c>
      <c r="B385" s="185">
        <v>49950</v>
      </c>
      <c r="C385" s="185">
        <v>17500</v>
      </c>
      <c r="D385" s="185">
        <v>8705</v>
      </c>
      <c r="E385" s="224">
        <v>17.42742742742743</v>
      </c>
      <c r="F385" s="225">
        <v>49.74285714285715</v>
      </c>
      <c r="G385" s="186">
        <v>8000</v>
      </c>
      <c r="H385" s="186">
        <v>6492</v>
      </c>
    </row>
    <row r="386" spans="1:8" ht="12.75" customHeight="1">
      <c r="A386" s="228"/>
      <c r="B386" s="185"/>
      <c r="C386" s="185"/>
      <c r="D386" s="185"/>
      <c r="E386" s="224"/>
      <c r="F386" s="232"/>
      <c r="G386" s="185"/>
      <c r="H386" s="185"/>
    </row>
    <row r="387" spans="1:8" ht="12.75" customHeight="1">
      <c r="A387" s="251" t="s">
        <v>353</v>
      </c>
      <c r="B387" s="185"/>
      <c r="C387" s="185"/>
      <c r="D387" s="185"/>
      <c r="E387" s="216"/>
      <c r="F387" s="221"/>
      <c r="G387" s="185"/>
      <c r="H387" s="185"/>
    </row>
    <row r="388" spans="1:8" ht="12.75" customHeight="1">
      <c r="A388" s="218" t="s">
        <v>296</v>
      </c>
      <c r="B388" s="180">
        <v>12012361</v>
      </c>
      <c r="C388" s="180">
        <v>6016913</v>
      </c>
      <c r="D388" s="180">
        <v>6018020</v>
      </c>
      <c r="E388" s="216">
        <v>50.09856097398339</v>
      </c>
      <c r="F388" s="221">
        <v>100.01839813871331</v>
      </c>
      <c r="G388" s="180">
        <v>1074798</v>
      </c>
      <c r="H388" s="180">
        <v>1075009</v>
      </c>
    </row>
    <row r="389" spans="1:8" ht="12.75" customHeight="1">
      <c r="A389" s="222" t="s">
        <v>297</v>
      </c>
      <c r="B389" s="185">
        <v>11997361</v>
      </c>
      <c r="C389" s="185">
        <v>6009413</v>
      </c>
      <c r="D389" s="185">
        <v>6009413</v>
      </c>
      <c r="E389" s="224">
        <v>50.08945717312332</v>
      </c>
      <c r="F389" s="225">
        <v>100</v>
      </c>
      <c r="G389" s="186">
        <v>1073548</v>
      </c>
      <c r="H389" s="186">
        <v>1073548</v>
      </c>
    </row>
    <row r="390" spans="1:8" ht="12.75" customHeight="1">
      <c r="A390" s="222" t="s">
        <v>298</v>
      </c>
      <c r="B390" s="185">
        <v>15000</v>
      </c>
      <c r="C390" s="185">
        <v>7500</v>
      </c>
      <c r="D390" s="185">
        <v>8607</v>
      </c>
      <c r="E390" s="224">
        <v>57.38</v>
      </c>
      <c r="F390" s="225">
        <v>114.76</v>
      </c>
      <c r="G390" s="186">
        <v>1250</v>
      </c>
      <c r="H390" s="186">
        <v>1461</v>
      </c>
    </row>
    <row r="391" spans="1:8" ht="12.75" customHeight="1">
      <c r="A391" s="245" t="s">
        <v>324</v>
      </c>
      <c r="B391" s="180">
        <v>12012361</v>
      </c>
      <c r="C391" s="180">
        <v>6016913</v>
      </c>
      <c r="D391" s="180">
        <v>5958489</v>
      </c>
      <c r="E391" s="216">
        <v>49.602979797227206</v>
      </c>
      <c r="F391" s="221">
        <v>99.02900374328165</v>
      </c>
      <c r="G391" s="180">
        <v>1074798</v>
      </c>
      <c r="H391" s="180">
        <v>1054009</v>
      </c>
    </row>
    <row r="392" spans="1:8" ht="12.75" customHeight="1">
      <c r="A392" s="228" t="s">
        <v>326</v>
      </c>
      <c r="B392" s="185">
        <v>11809301</v>
      </c>
      <c r="C392" s="185">
        <v>5906913</v>
      </c>
      <c r="D392" s="185">
        <v>5877401</v>
      </c>
      <c r="E392" s="224">
        <v>49.76925391265749</v>
      </c>
      <c r="F392" s="225">
        <v>99.5003820100279</v>
      </c>
      <c r="G392" s="185">
        <v>1049798</v>
      </c>
      <c r="H392" s="185">
        <v>1050754</v>
      </c>
    </row>
    <row r="393" spans="1:8" ht="12.75" customHeight="1">
      <c r="A393" s="228" t="s">
        <v>302</v>
      </c>
      <c r="B393" s="185">
        <v>11486706</v>
      </c>
      <c r="C393" s="185">
        <v>5745615</v>
      </c>
      <c r="D393" s="185">
        <v>5743730</v>
      </c>
      <c r="E393" s="224">
        <v>50.00328205492506</v>
      </c>
      <c r="F393" s="225">
        <v>99.96719237192188</v>
      </c>
      <c r="G393" s="186">
        <v>1022915</v>
      </c>
      <c r="H393" s="186">
        <v>1027500</v>
      </c>
    </row>
    <row r="394" spans="1:8" s="234" customFormat="1" ht="12.75" customHeight="1">
      <c r="A394" s="229" t="s">
        <v>303</v>
      </c>
      <c r="B394" s="91">
        <v>7983214</v>
      </c>
      <c r="C394" s="91">
        <v>3993940</v>
      </c>
      <c r="D394" s="91">
        <v>4048867</v>
      </c>
      <c r="E394" s="231">
        <v>50.71725498026234</v>
      </c>
      <c r="F394" s="232">
        <v>101.37525851665272</v>
      </c>
      <c r="G394" s="230">
        <v>730990</v>
      </c>
      <c r="H394" s="230">
        <v>693074</v>
      </c>
    </row>
    <row r="395" spans="1:8" ht="12.75" customHeight="1">
      <c r="A395" s="228" t="s">
        <v>305</v>
      </c>
      <c r="B395" s="185">
        <v>322595</v>
      </c>
      <c r="C395" s="185">
        <v>161298</v>
      </c>
      <c r="D395" s="185">
        <v>133671</v>
      </c>
      <c r="E395" s="224">
        <v>41.436166090608964</v>
      </c>
      <c r="F395" s="225">
        <v>82.87207528921623</v>
      </c>
      <c r="G395" s="186">
        <v>26883</v>
      </c>
      <c r="H395" s="186">
        <v>23254</v>
      </c>
    </row>
    <row r="396" spans="1:8" ht="12.75" customHeight="1">
      <c r="A396" s="228" t="s">
        <v>354</v>
      </c>
      <c r="B396" s="185">
        <v>322595</v>
      </c>
      <c r="C396" s="185">
        <v>161298</v>
      </c>
      <c r="D396" s="185">
        <v>133671</v>
      </c>
      <c r="E396" s="224">
        <v>41.436166090608964</v>
      </c>
      <c r="F396" s="225">
        <v>82.87207528921623</v>
      </c>
      <c r="G396" s="186">
        <v>26883</v>
      </c>
      <c r="H396" s="186">
        <v>23254</v>
      </c>
    </row>
    <row r="397" spans="1:8" ht="12.75" customHeight="1">
      <c r="A397" s="228" t="s">
        <v>311</v>
      </c>
      <c r="B397" s="185">
        <v>203060</v>
      </c>
      <c r="C397" s="185">
        <v>110000</v>
      </c>
      <c r="D397" s="185">
        <v>81088</v>
      </c>
      <c r="E397" s="224">
        <v>39.933024721757114</v>
      </c>
      <c r="F397" s="225">
        <v>73.71636363636364</v>
      </c>
      <c r="G397" s="185">
        <v>25000</v>
      </c>
      <c r="H397" s="185">
        <v>3255</v>
      </c>
    </row>
    <row r="398" spans="1:8" ht="12" customHeight="1">
      <c r="A398" s="228" t="s">
        <v>312</v>
      </c>
      <c r="B398" s="185">
        <v>203060</v>
      </c>
      <c r="C398" s="185">
        <v>110000</v>
      </c>
      <c r="D398" s="185">
        <v>81088</v>
      </c>
      <c r="E398" s="224">
        <v>39.933024721757114</v>
      </c>
      <c r="F398" s="225">
        <v>73.71636363636364</v>
      </c>
      <c r="G398" s="186">
        <v>25000</v>
      </c>
      <c r="H398" s="186">
        <v>3255</v>
      </c>
    </row>
    <row r="399" spans="1:8" ht="12" customHeight="1">
      <c r="A399" s="228"/>
      <c r="B399" s="185"/>
      <c r="C399" s="185"/>
      <c r="D399" s="185"/>
      <c r="E399" s="224"/>
      <c r="F399" s="225"/>
      <c r="G399" s="185"/>
      <c r="H399" s="185"/>
    </row>
    <row r="400" spans="1:8" ht="12.75" customHeight="1">
      <c r="A400" s="213" t="s">
        <v>355</v>
      </c>
      <c r="B400" s="180"/>
      <c r="C400" s="180"/>
      <c r="D400" s="180"/>
      <c r="E400" s="216"/>
      <c r="F400" s="221"/>
      <c r="G400" s="180"/>
      <c r="H400" s="180"/>
    </row>
    <row r="401" spans="1:8" ht="12.75" customHeight="1">
      <c r="A401" s="218" t="s">
        <v>296</v>
      </c>
      <c r="B401" s="180">
        <v>1902665</v>
      </c>
      <c r="C401" s="180">
        <v>200222</v>
      </c>
      <c r="D401" s="180">
        <v>200222</v>
      </c>
      <c r="E401" s="216">
        <v>10.523239771583542</v>
      </c>
      <c r="F401" s="221">
        <v>100</v>
      </c>
      <c r="G401" s="180">
        <v>36200</v>
      </c>
      <c r="H401" s="180">
        <v>36200</v>
      </c>
    </row>
    <row r="402" spans="1:8" ht="12.75" customHeight="1">
      <c r="A402" s="222" t="s">
        <v>297</v>
      </c>
      <c r="B402" s="185">
        <v>1902665</v>
      </c>
      <c r="C402" s="185">
        <v>200222</v>
      </c>
      <c r="D402" s="185">
        <v>200222</v>
      </c>
      <c r="E402" s="224">
        <v>10.523239771583542</v>
      </c>
      <c r="F402" s="225">
        <v>100</v>
      </c>
      <c r="G402" s="186">
        <v>36200</v>
      </c>
      <c r="H402" s="186">
        <v>36200</v>
      </c>
    </row>
    <row r="403" spans="1:8" ht="12.75" customHeight="1">
      <c r="A403" s="245" t="s">
        <v>324</v>
      </c>
      <c r="B403" s="180">
        <v>1902665</v>
      </c>
      <c r="C403" s="180">
        <v>200222</v>
      </c>
      <c r="D403" s="180">
        <v>134467</v>
      </c>
      <c r="E403" s="216">
        <v>7.067297711368002</v>
      </c>
      <c r="F403" s="221">
        <v>67.15895356154668</v>
      </c>
      <c r="G403" s="180">
        <v>36200</v>
      </c>
      <c r="H403" s="180">
        <v>23459</v>
      </c>
    </row>
    <row r="404" spans="1:8" ht="12.75" customHeight="1">
      <c r="A404" s="228" t="s">
        <v>326</v>
      </c>
      <c r="B404" s="185">
        <v>1898665</v>
      </c>
      <c r="C404" s="185">
        <v>196222</v>
      </c>
      <c r="D404" s="185">
        <v>134357</v>
      </c>
      <c r="E404" s="224">
        <v>7.076393149923763</v>
      </c>
      <c r="F404" s="225">
        <v>68.47193484930334</v>
      </c>
      <c r="G404" s="185">
        <v>36200</v>
      </c>
      <c r="H404" s="185">
        <v>23459</v>
      </c>
    </row>
    <row r="405" spans="1:8" ht="12.75" customHeight="1">
      <c r="A405" s="228" t="s">
        <v>302</v>
      </c>
      <c r="B405" s="185">
        <v>1897891</v>
      </c>
      <c r="C405" s="185">
        <v>195448</v>
      </c>
      <c r="D405" s="185">
        <v>133584</v>
      </c>
      <c r="E405" s="224">
        <v>7.038549632197001</v>
      </c>
      <c r="F405" s="225">
        <v>68.34759117514633</v>
      </c>
      <c r="G405" s="186">
        <v>36200</v>
      </c>
      <c r="H405" s="186">
        <v>23459</v>
      </c>
    </row>
    <row r="406" spans="1:8" s="234" customFormat="1" ht="12.75">
      <c r="A406" s="229" t="s">
        <v>303</v>
      </c>
      <c r="B406" s="91">
        <v>1054156</v>
      </c>
      <c r="C406" s="91">
        <v>89790</v>
      </c>
      <c r="D406" s="91">
        <v>77819</v>
      </c>
      <c r="E406" s="231">
        <v>7.382114222183434</v>
      </c>
      <c r="F406" s="232">
        <v>86.6677803764339</v>
      </c>
      <c r="G406" s="230">
        <v>18330</v>
      </c>
      <c r="H406" s="230">
        <v>13830</v>
      </c>
    </row>
    <row r="407" spans="1:8" ht="12.75">
      <c r="A407" s="228" t="s">
        <v>305</v>
      </c>
      <c r="B407" s="185">
        <v>774</v>
      </c>
      <c r="C407" s="185">
        <v>774</v>
      </c>
      <c r="D407" s="185">
        <v>773</v>
      </c>
      <c r="E407" s="224">
        <v>99.87080103359173</v>
      </c>
      <c r="F407" s="225">
        <v>99.87080103359173</v>
      </c>
      <c r="G407" s="186">
        <v>0</v>
      </c>
      <c r="H407" s="186">
        <v>0</v>
      </c>
    </row>
    <row r="408" spans="1:8" ht="12.75">
      <c r="A408" s="187" t="s">
        <v>310</v>
      </c>
      <c r="B408" s="185">
        <v>774</v>
      </c>
      <c r="C408" s="185">
        <v>774</v>
      </c>
      <c r="D408" s="185">
        <v>773</v>
      </c>
      <c r="E408" s="224">
        <v>99.87080103359173</v>
      </c>
      <c r="F408" s="225">
        <v>99.87080103359173</v>
      </c>
      <c r="G408" s="186">
        <v>0</v>
      </c>
      <c r="H408" s="186">
        <v>0</v>
      </c>
    </row>
    <row r="409" spans="1:8" ht="12.75">
      <c r="A409" s="228" t="s">
        <v>311</v>
      </c>
      <c r="B409" s="185">
        <v>4000</v>
      </c>
      <c r="C409" s="185">
        <v>4000</v>
      </c>
      <c r="D409" s="185">
        <v>110</v>
      </c>
      <c r="E409" s="224">
        <v>2.75</v>
      </c>
      <c r="F409" s="225">
        <v>2.75</v>
      </c>
      <c r="G409" s="185">
        <v>0</v>
      </c>
      <c r="H409" s="185">
        <v>0</v>
      </c>
    </row>
    <row r="410" spans="1:8" ht="12.75">
      <c r="A410" s="228" t="s">
        <v>312</v>
      </c>
      <c r="B410" s="185">
        <v>4000</v>
      </c>
      <c r="C410" s="185">
        <v>4000</v>
      </c>
      <c r="D410" s="185">
        <v>110</v>
      </c>
      <c r="E410" s="224">
        <v>2.75</v>
      </c>
      <c r="F410" s="225">
        <v>2.75</v>
      </c>
      <c r="G410" s="186">
        <v>0</v>
      </c>
      <c r="H410" s="186">
        <v>0</v>
      </c>
    </row>
    <row r="411" spans="1:8" ht="12.75">
      <c r="A411" s="228"/>
      <c r="B411" s="185"/>
      <c r="C411" s="185"/>
      <c r="D411" s="185"/>
      <c r="E411" s="224"/>
      <c r="F411" s="232"/>
      <c r="G411" s="185"/>
      <c r="H411" s="185"/>
    </row>
    <row r="412" spans="1:8" ht="15" customHeight="1">
      <c r="A412" s="252" t="s">
        <v>356</v>
      </c>
      <c r="B412" s="185"/>
      <c r="C412" s="185"/>
      <c r="D412" s="185"/>
      <c r="E412" s="224"/>
      <c r="F412" s="225"/>
      <c r="G412" s="185"/>
      <c r="H412" s="185"/>
    </row>
    <row r="413" spans="1:8" ht="12.75" customHeight="1">
      <c r="A413" s="218" t="s">
        <v>296</v>
      </c>
      <c r="B413" s="180">
        <v>8735438</v>
      </c>
      <c r="C413" s="180">
        <v>4314480</v>
      </c>
      <c r="D413" s="180">
        <v>3945839</v>
      </c>
      <c r="E413" s="216">
        <v>45.17047685531052</v>
      </c>
      <c r="F413" s="221">
        <v>91.45572583486306</v>
      </c>
      <c r="G413" s="180">
        <v>724994</v>
      </c>
      <c r="H413" s="180">
        <v>693518</v>
      </c>
    </row>
    <row r="414" spans="1:8" ht="12.75" customHeight="1">
      <c r="A414" s="222" t="s">
        <v>297</v>
      </c>
      <c r="B414" s="185">
        <v>7696316</v>
      </c>
      <c r="C414" s="185">
        <v>3679405</v>
      </c>
      <c r="D414" s="185">
        <v>3679405</v>
      </c>
      <c r="E414" s="224">
        <v>47.80735354421518</v>
      </c>
      <c r="F414" s="225">
        <v>100</v>
      </c>
      <c r="G414" s="186">
        <v>665307</v>
      </c>
      <c r="H414" s="186">
        <v>665307</v>
      </c>
    </row>
    <row r="415" spans="1:8" ht="12.75" customHeight="1">
      <c r="A415" s="222" t="s">
        <v>298</v>
      </c>
      <c r="B415" s="185">
        <v>735763</v>
      </c>
      <c r="C415" s="185">
        <v>331716</v>
      </c>
      <c r="D415" s="185">
        <v>160102</v>
      </c>
      <c r="E415" s="224">
        <v>21.759996085696073</v>
      </c>
      <c r="F415" s="225">
        <v>48.2647807160342</v>
      </c>
      <c r="G415" s="186">
        <v>59687</v>
      </c>
      <c r="H415" s="186">
        <v>28211</v>
      </c>
    </row>
    <row r="416" spans="1:8" ht="12.75" customHeight="1">
      <c r="A416" s="222" t="s">
        <v>299</v>
      </c>
      <c r="B416" s="185">
        <v>303359</v>
      </c>
      <c r="C416" s="185">
        <v>303359</v>
      </c>
      <c r="D416" s="185">
        <v>106332</v>
      </c>
      <c r="E416" s="224">
        <v>35.0515395950013</v>
      </c>
      <c r="F416" s="225">
        <v>35.0515395950013</v>
      </c>
      <c r="G416" s="186">
        <v>0</v>
      </c>
      <c r="H416" s="186">
        <v>0</v>
      </c>
    </row>
    <row r="417" spans="1:8" ht="12.75" customHeight="1">
      <c r="A417" s="245" t="s">
        <v>324</v>
      </c>
      <c r="B417" s="180">
        <v>8735438</v>
      </c>
      <c r="C417" s="180">
        <v>4314480</v>
      </c>
      <c r="D417" s="180">
        <v>3186856</v>
      </c>
      <c r="E417" s="216">
        <v>36.4819256916482</v>
      </c>
      <c r="F417" s="221">
        <v>73.86419684411563</v>
      </c>
      <c r="G417" s="180">
        <v>724994</v>
      </c>
      <c r="H417" s="180">
        <v>618493</v>
      </c>
    </row>
    <row r="418" spans="1:8" ht="12.75" customHeight="1">
      <c r="A418" s="228" t="s">
        <v>326</v>
      </c>
      <c r="B418" s="185">
        <v>8676630</v>
      </c>
      <c r="C418" s="185">
        <v>4264480</v>
      </c>
      <c r="D418" s="185">
        <v>3176929</v>
      </c>
      <c r="E418" s="224">
        <v>36.61478016234413</v>
      </c>
      <c r="F418" s="225">
        <v>74.49745338235846</v>
      </c>
      <c r="G418" s="185">
        <v>714994</v>
      </c>
      <c r="H418" s="185">
        <v>615588</v>
      </c>
    </row>
    <row r="419" spans="1:8" ht="12.75" customHeight="1">
      <c r="A419" s="228" t="s">
        <v>302</v>
      </c>
      <c r="B419" s="185">
        <v>2597473</v>
      </c>
      <c r="C419" s="185">
        <v>1388412</v>
      </c>
      <c r="D419" s="185">
        <v>835063</v>
      </c>
      <c r="E419" s="224">
        <v>32.14905409988862</v>
      </c>
      <c r="F419" s="225">
        <v>60.145187451563366</v>
      </c>
      <c r="G419" s="186">
        <v>211584</v>
      </c>
      <c r="H419" s="186">
        <v>188810</v>
      </c>
    </row>
    <row r="420" spans="1:8" s="234" customFormat="1" ht="12.75" customHeight="1">
      <c r="A420" s="229" t="s">
        <v>303</v>
      </c>
      <c r="B420" s="91">
        <v>1391400</v>
      </c>
      <c r="C420" s="91">
        <v>662502</v>
      </c>
      <c r="D420" s="91">
        <v>416136</v>
      </c>
      <c r="E420" s="231">
        <v>29.90771884432945</v>
      </c>
      <c r="F420" s="232">
        <v>62.812791508553936</v>
      </c>
      <c r="G420" s="230">
        <v>124054</v>
      </c>
      <c r="H420" s="230">
        <v>105117</v>
      </c>
    </row>
    <row r="421" spans="1:8" ht="12.75" customHeight="1">
      <c r="A421" s="228" t="s">
        <v>305</v>
      </c>
      <c r="B421" s="185">
        <v>6079157</v>
      </c>
      <c r="C421" s="185">
        <v>2876068</v>
      </c>
      <c r="D421" s="185">
        <v>2341866</v>
      </c>
      <c r="E421" s="224">
        <v>38.52287414192461</v>
      </c>
      <c r="F421" s="225">
        <v>81.42596072137377</v>
      </c>
      <c r="G421" s="186">
        <v>503410</v>
      </c>
      <c r="H421" s="186">
        <v>426778</v>
      </c>
    </row>
    <row r="422" spans="1:8" s="234" customFormat="1" ht="15.75" customHeight="1">
      <c r="A422" s="233" t="s">
        <v>306</v>
      </c>
      <c r="B422" s="91">
        <v>7021</v>
      </c>
      <c r="C422" s="230">
        <v>3510</v>
      </c>
      <c r="D422" s="230">
        <v>0</v>
      </c>
      <c r="E422" s="231">
        <v>0</v>
      </c>
      <c r="F422" s="232">
        <v>0</v>
      </c>
      <c r="G422" s="230">
        <v>585</v>
      </c>
      <c r="H422" s="230">
        <v>0</v>
      </c>
    </row>
    <row r="423" spans="1:8" s="234" customFormat="1" ht="12.75" customHeight="1">
      <c r="A423" s="233" t="s">
        <v>307</v>
      </c>
      <c r="B423" s="91">
        <v>290309</v>
      </c>
      <c r="C423" s="236" t="s">
        <v>1594</v>
      </c>
      <c r="D423" s="91">
        <v>223771</v>
      </c>
      <c r="E423" s="231">
        <v>77.08028342214675</v>
      </c>
      <c r="F423" s="237" t="s">
        <v>1594</v>
      </c>
      <c r="G423" s="236" t="s">
        <v>1594</v>
      </c>
      <c r="H423" s="230">
        <v>33757</v>
      </c>
    </row>
    <row r="424" spans="1:8" ht="24.75" customHeight="1">
      <c r="A424" s="187" t="s">
        <v>308</v>
      </c>
      <c r="B424" s="185">
        <v>47360</v>
      </c>
      <c r="C424" s="185">
        <v>47360</v>
      </c>
      <c r="D424" s="185">
        <v>34349</v>
      </c>
      <c r="E424" s="224">
        <v>72.52744932432432</v>
      </c>
      <c r="F424" s="225">
        <v>72.52744932432432</v>
      </c>
      <c r="G424" s="186">
        <v>0</v>
      </c>
      <c r="H424" s="186">
        <v>-8</v>
      </c>
    </row>
    <row r="425" spans="1:8" ht="12" customHeight="1">
      <c r="A425" s="228" t="s">
        <v>354</v>
      </c>
      <c r="B425" s="185">
        <v>5726232</v>
      </c>
      <c r="C425" s="185">
        <v>2564834</v>
      </c>
      <c r="D425" s="185">
        <v>2083746</v>
      </c>
      <c r="E425" s="224">
        <v>36.38947915487881</v>
      </c>
      <c r="F425" s="225">
        <v>81.24291864502732</v>
      </c>
      <c r="G425" s="186">
        <v>469016</v>
      </c>
      <c r="H425" s="186">
        <v>393028</v>
      </c>
    </row>
    <row r="426" spans="1:8" ht="12.75" customHeight="1">
      <c r="A426" s="228" t="s">
        <v>311</v>
      </c>
      <c r="B426" s="185">
        <v>58808</v>
      </c>
      <c r="C426" s="185">
        <v>50000</v>
      </c>
      <c r="D426" s="185">
        <v>9927</v>
      </c>
      <c r="E426" s="224">
        <v>16.88035641409332</v>
      </c>
      <c r="F426" s="225">
        <v>19.854</v>
      </c>
      <c r="G426" s="185">
        <v>10000</v>
      </c>
      <c r="H426" s="185">
        <v>2905</v>
      </c>
    </row>
    <row r="427" spans="1:8" ht="12.75" customHeight="1">
      <c r="A427" s="228" t="s">
        <v>312</v>
      </c>
      <c r="B427" s="185">
        <v>58808</v>
      </c>
      <c r="C427" s="185">
        <v>50000</v>
      </c>
      <c r="D427" s="185">
        <v>9927</v>
      </c>
      <c r="E427" s="224">
        <v>16.88035641409332</v>
      </c>
      <c r="F427" s="225">
        <v>19.854</v>
      </c>
      <c r="G427" s="186">
        <v>10000</v>
      </c>
      <c r="H427" s="186">
        <v>2905</v>
      </c>
    </row>
    <row r="428" spans="1:8" ht="12.75" customHeight="1">
      <c r="A428" s="228"/>
      <c r="B428" s="185"/>
      <c r="C428" s="185"/>
      <c r="D428" s="185"/>
      <c r="E428" s="224"/>
      <c r="F428" s="225"/>
      <c r="G428" s="185"/>
      <c r="H428" s="185"/>
    </row>
    <row r="429" spans="1:8" ht="12.75" customHeight="1">
      <c r="A429" s="252" t="s">
        <v>357</v>
      </c>
      <c r="B429" s="180"/>
      <c r="C429" s="180"/>
      <c r="D429" s="180"/>
      <c r="E429" s="216"/>
      <c r="F429" s="221"/>
      <c r="G429" s="180"/>
      <c r="H429" s="180"/>
    </row>
    <row r="430" spans="1:8" ht="12.75" customHeight="1">
      <c r="A430" s="218" t="s">
        <v>296</v>
      </c>
      <c r="B430" s="180">
        <v>52916</v>
      </c>
      <c r="C430" s="180">
        <v>24832</v>
      </c>
      <c r="D430" s="180">
        <v>24832</v>
      </c>
      <c r="E430" s="216">
        <v>46.92720538211505</v>
      </c>
      <c r="F430" s="221">
        <v>100</v>
      </c>
      <c r="G430" s="180">
        <v>4700</v>
      </c>
      <c r="H430" s="180">
        <v>4700</v>
      </c>
    </row>
    <row r="431" spans="1:8" ht="12.75" customHeight="1">
      <c r="A431" s="222" t="s">
        <v>297</v>
      </c>
      <c r="B431" s="185">
        <v>52916</v>
      </c>
      <c r="C431" s="185">
        <v>24832</v>
      </c>
      <c r="D431" s="185">
        <v>24832</v>
      </c>
      <c r="E431" s="224">
        <v>46.92720538211505</v>
      </c>
      <c r="F431" s="225">
        <v>100</v>
      </c>
      <c r="G431" s="186">
        <v>4700</v>
      </c>
      <c r="H431" s="186">
        <v>4700</v>
      </c>
    </row>
    <row r="432" spans="1:8" ht="12.75" customHeight="1">
      <c r="A432" s="245" t="s">
        <v>324</v>
      </c>
      <c r="B432" s="180">
        <v>52916</v>
      </c>
      <c r="C432" s="180">
        <v>24832</v>
      </c>
      <c r="D432" s="180">
        <v>22143</v>
      </c>
      <c r="E432" s="216">
        <v>41.84556655831885</v>
      </c>
      <c r="F432" s="221">
        <v>89.1712306701031</v>
      </c>
      <c r="G432" s="180">
        <v>4700</v>
      </c>
      <c r="H432" s="180">
        <v>3877</v>
      </c>
    </row>
    <row r="433" spans="1:8" ht="12.75" customHeight="1">
      <c r="A433" s="228" t="s">
        <v>301</v>
      </c>
      <c r="B433" s="185">
        <v>52416</v>
      </c>
      <c r="C433" s="185">
        <v>24332</v>
      </c>
      <c r="D433" s="185">
        <v>21643</v>
      </c>
      <c r="E433" s="224">
        <v>41.290827228327224</v>
      </c>
      <c r="F433" s="225">
        <v>88.94870951832978</v>
      </c>
      <c r="G433" s="185">
        <v>4700</v>
      </c>
      <c r="H433" s="185">
        <v>3877</v>
      </c>
    </row>
    <row r="434" spans="1:8" ht="12.75" customHeight="1">
      <c r="A434" s="228" t="s">
        <v>302</v>
      </c>
      <c r="B434" s="185">
        <v>52416</v>
      </c>
      <c r="C434" s="185">
        <v>24332</v>
      </c>
      <c r="D434" s="185">
        <v>21643</v>
      </c>
      <c r="E434" s="224">
        <v>41.290827228327224</v>
      </c>
      <c r="F434" s="225">
        <v>88.94870951832978</v>
      </c>
      <c r="G434" s="186">
        <v>4700</v>
      </c>
      <c r="H434" s="186">
        <v>3877</v>
      </c>
    </row>
    <row r="435" spans="1:8" s="234" customFormat="1" ht="13.5" customHeight="1">
      <c r="A435" s="229" t="s">
        <v>303</v>
      </c>
      <c r="B435" s="91">
        <v>35331</v>
      </c>
      <c r="C435" s="91">
        <v>17432</v>
      </c>
      <c r="D435" s="91">
        <v>15976</v>
      </c>
      <c r="E435" s="231">
        <v>45.218080439274296</v>
      </c>
      <c r="F435" s="232">
        <v>91.647544745296</v>
      </c>
      <c r="G435" s="230">
        <v>2900</v>
      </c>
      <c r="H435" s="230">
        <v>2905</v>
      </c>
    </row>
    <row r="436" spans="1:8" ht="13.5" customHeight="1">
      <c r="A436" s="228" t="s">
        <v>311</v>
      </c>
      <c r="B436" s="185">
        <v>500</v>
      </c>
      <c r="C436" s="185">
        <v>500</v>
      </c>
      <c r="D436" s="185">
        <v>500</v>
      </c>
      <c r="E436" s="224">
        <v>100</v>
      </c>
      <c r="F436" s="225">
        <v>100</v>
      </c>
      <c r="G436" s="185">
        <v>0</v>
      </c>
      <c r="H436" s="185">
        <v>0</v>
      </c>
    </row>
    <row r="437" spans="1:8" ht="13.5" customHeight="1">
      <c r="A437" s="228" t="s">
        <v>312</v>
      </c>
      <c r="B437" s="185">
        <v>500</v>
      </c>
      <c r="C437" s="185">
        <v>500</v>
      </c>
      <c r="D437" s="185">
        <v>500</v>
      </c>
      <c r="E437" s="224">
        <v>100</v>
      </c>
      <c r="F437" s="225">
        <v>100</v>
      </c>
      <c r="G437" s="186">
        <v>0</v>
      </c>
      <c r="H437" s="186">
        <v>0</v>
      </c>
    </row>
    <row r="438" spans="1:8" s="234" customFormat="1" ht="13.5" customHeight="1">
      <c r="A438" s="228"/>
      <c r="B438" s="91"/>
      <c r="C438" s="91"/>
      <c r="D438" s="91"/>
      <c r="E438" s="231"/>
      <c r="F438" s="232"/>
      <c r="G438" s="91"/>
      <c r="H438" s="91"/>
    </row>
    <row r="439" spans="1:8" ht="27" customHeight="1">
      <c r="A439" s="252" t="s">
        <v>358</v>
      </c>
      <c r="B439" s="185"/>
      <c r="C439" s="185"/>
      <c r="D439" s="185"/>
      <c r="E439" s="224"/>
      <c r="F439" s="225"/>
      <c r="G439" s="185"/>
      <c r="H439" s="185"/>
    </row>
    <row r="440" spans="1:8" ht="12.75" customHeight="1">
      <c r="A440" s="218" t="s">
        <v>296</v>
      </c>
      <c r="B440" s="180">
        <v>4935045</v>
      </c>
      <c r="C440" s="180">
        <v>1745539</v>
      </c>
      <c r="D440" s="180">
        <v>1675549</v>
      </c>
      <c r="E440" s="216">
        <v>33.95205109578534</v>
      </c>
      <c r="F440" s="221">
        <v>95.99035025857343</v>
      </c>
      <c r="G440" s="180">
        <v>319101</v>
      </c>
      <c r="H440" s="180">
        <v>320188</v>
      </c>
    </row>
    <row r="441" spans="1:8" ht="12.75" customHeight="1">
      <c r="A441" s="222" t="s">
        <v>297</v>
      </c>
      <c r="B441" s="185">
        <v>3382759</v>
      </c>
      <c r="C441" s="185">
        <v>1643739</v>
      </c>
      <c r="D441" s="185">
        <v>1643739</v>
      </c>
      <c r="E441" s="224">
        <v>48.59166733426768</v>
      </c>
      <c r="F441" s="225">
        <v>100</v>
      </c>
      <c r="G441" s="186">
        <v>319101</v>
      </c>
      <c r="H441" s="186">
        <v>319101</v>
      </c>
    </row>
    <row r="442" spans="1:8" ht="12.75" customHeight="1">
      <c r="A442" s="222" t="s">
        <v>299</v>
      </c>
      <c r="B442" s="185">
        <v>1552286</v>
      </c>
      <c r="C442" s="185">
        <v>101800</v>
      </c>
      <c r="D442" s="185">
        <v>31810</v>
      </c>
      <c r="E442" s="224">
        <v>2.0492357722739234</v>
      </c>
      <c r="F442" s="225">
        <v>31.247544204322203</v>
      </c>
      <c r="G442" s="186">
        <v>0</v>
      </c>
      <c r="H442" s="186">
        <v>1880</v>
      </c>
    </row>
    <row r="443" spans="1:8" ht="12.75" customHeight="1">
      <c r="A443" s="245" t="s">
        <v>324</v>
      </c>
      <c r="B443" s="180">
        <v>4935045</v>
      </c>
      <c r="C443" s="180">
        <v>1745539</v>
      </c>
      <c r="D443" s="180">
        <v>916454</v>
      </c>
      <c r="E443" s="216">
        <v>18.570327119610866</v>
      </c>
      <c r="F443" s="221">
        <v>52.50263672137947</v>
      </c>
      <c r="G443" s="180">
        <v>319101</v>
      </c>
      <c r="H443" s="180">
        <v>203870</v>
      </c>
    </row>
    <row r="444" spans="1:8" ht="12.75" customHeight="1">
      <c r="A444" s="228" t="s">
        <v>326</v>
      </c>
      <c r="B444" s="185">
        <v>4894099</v>
      </c>
      <c r="C444" s="185">
        <v>1711593</v>
      </c>
      <c r="D444" s="185">
        <v>896964</v>
      </c>
      <c r="E444" s="224">
        <v>18.32745925245893</v>
      </c>
      <c r="F444" s="225">
        <v>52.405215492234426</v>
      </c>
      <c r="G444" s="185">
        <v>319101</v>
      </c>
      <c r="H444" s="185">
        <v>203781</v>
      </c>
    </row>
    <row r="445" spans="1:8" ht="12.75" customHeight="1">
      <c r="A445" s="228" t="s">
        <v>302</v>
      </c>
      <c r="B445" s="185">
        <v>3348908</v>
      </c>
      <c r="C445" s="185">
        <v>974058</v>
      </c>
      <c r="D445" s="185">
        <v>685699</v>
      </c>
      <c r="E445" s="224">
        <v>20.475301202660688</v>
      </c>
      <c r="F445" s="225">
        <v>70.39611604237119</v>
      </c>
      <c r="G445" s="186">
        <v>132610</v>
      </c>
      <c r="H445" s="186">
        <v>129834</v>
      </c>
    </row>
    <row r="446" spans="1:8" s="234" customFormat="1" ht="12.75" customHeight="1">
      <c r="A446" s="229" t="s">
        <v>303</v>
      </c>
      <c r="B446" s="91">
        <v>656904</v>
      </c>
      <c r="C446" s="91">
        <v>371015</v>
      </c>
      <c r="D446" s="91">
        <v>337774</v>
      </c>
      <c r="E446" s="231">
        <v>51.419081022493394</v>
      </c>
      <c r="F446" s="232">
        <v>91.04052396803364</v>
      </c>
      <c r="G446" s="230">
        <v>52712</v>
      </c>
      <c r="H446" s="230">
        <v>69571</v>
      </c>
    </row>
    <row r="447" spans="1:8" ht="12.75" customHeight="1">
      <c r="A447" s="228" t="s">
        <v>305</v>
      </c>
      <c r="B447" s="185">
        <v>1545191</v>
      </c>
      <c r="C447" s="185">
        <v>737535</v>
      </c>
      <c r="D447" s="185">
        <v>211265</v>
      </c>
      <c r="E447" s="224">
        <v>13.672419784997453</v>
      </c>
      <c r="F447" s="225">
        <v>28.644742283417056</v>
      </c>
      <c r="G447" s="186">
        <v>186491</v>
      </c>
      <c r="H447" s="186">
        <v>73947</v>
      </c>
    </row>
    <row r="448" spans="1:8" ht="24.75" customHeight="1">
      <c r="A448" s="187" t="s">
        <v>308</v>
      </c>
      <c r="B448" s="185">
        <v>1545191</v>
      </c>
      <c r="C448" s="185">
        <v>737535</v>
      </c>
      <c r="D448" s="185">
        <v>211265</v>
      </c>
      <c r="E448" s="224">
        <v>13.672419784997453</v>
      </c>
      <c r="F448" s="225">
        <v>28.644742283417056</v>
      </c>
      <c r="G448" s="186">
        <v>186491</v>
      </c>
      <c r="H448" s="186">
        <v>73947</v>
      </c>
    </row>
    <row r="449" spans="1:8" ht="12.75">
      <c r="A449" s="228" t="s">
        <v>311</v>
      </c>
      <c r="B449" s="185">
        <v>40946</v>
      </c>
      <c r="C449" s="185">
        <v>33946</v>
      </c>
      <c r="D449" s="185">
        <v>19490</v>
      </c>
      <c r="E449" s="224">
        <v>47.5992770966639</v>
      </c>
      <c r="F449" s="225">
        <v>57.414717492488066</v>
      </c>
      <c r="G449" s="185">
        <v>0</v>
      </c>
      <c r="H449" s="185">
        <v>89</v>
      </c>
    </row>
    <row r="450" spans="1:8" ht="12.75">
      <c r="A450" s="228" t="s">
        <v>312</v>
      </c>
      <c r="B450" s="185">
        <v>40946</v>
      </c>
      <c r="C450" s="185">
        <v>33946</v>
      </c>
      <c r="D450" s="185">
        <v>19490</v>
      </c>
      <c r="E450" s="224">
        <v>47.5992770966639</v>
      </c>
      <c r="F450" s="225">
        <v>57.414717492488066</v>
      </c>
      <c r="G450" s="186">
        <v>0</v>
      </c>
      <c r="H450" s="186">
        <v>89</v>
      </c>
    </row>
    <row r="451" spans="1:8" ht="12.75">
      <c r="A451" s="228"/>
      <c r="B451" s="185"/>
      <c r="C451" s="185"/>
      <c r="D451" s="185"/>
      <c r="E451" s="224"/>
      <c r="F451" s="225"/>
      <c r="G451" s="185"/>
      <c r="H451" s="185"/>
    </row>
    <row r="452" spans="1:8" ht="12.75" customHeight="1">
      <c r="A452" s="251" t="s">
        <v>359</v>
      </c>
      <c r="B452" s="180"/>
      <c r="C452" s="180"/>
      <c r="D452" s="180"/>
      <c r="E452" s="216"/>
      <c r="F452" s="221"/>
      <c r="G452" s="180"/>
      <c r="H452" s="180"/>
    </row>
    <row r="453" spans="1:8" ht="12.75" customHeight="1">
      <c r="A453" s="218" t="s">
        <v>296</v>
      </c>
      <c r="B453" s="180">
        <v>9483224</v>
      </c>
      <c r="C453" s="180">
        <v>5065524</v>
      </c>
      <c r="D453" s="180">
        <v>5090869</v>
      </c>
      <c r="E453" s="216">
        <v>53.68289307518202</v>
      </c>
      <c r="F453" s="221">
        <v>100.50034310369472</v>
      </c>
      <c r="G453" s="180">
        <v>837722</v>
      </c>
      <c r="H453" s="180">
        <v>882596</v>
      </c>
    </row>
    <row r="454" spans="1:8" ht="12.75" customHeight="1">
      <c r="A454" s="222" t="s">
        <v>297</v>
      </c>
      <c r="B454" s="185">
        <v>9417948</v>
      </c>
      <c r="C454" s="185">
        <v>5000248</v>
      </c>
      <c r="D454" s="185">
        <v>5000248</v>
      </c>
      <c r="E454" s="224">
        <v>53.09275438768615</v>
      </c>
      <c r="F454" s="225">
        <v>100</v>
      </c>
      <c r="G454" s="186">
        <v>822470</v>
      </c>
      <c r="H454" s="186">
        <v>822470</v>
      </c>
    </row>
    <row r="455" spans="1:8" ht="14.25" customHeight="1">
      <c r="A455" s="222" t="s">
        <v>298</v>
      </c>
      <c r="B455" s="185">
        <v>2024</v>
      </c>
      <c r="C455" s="185">
        <v>2024</v>
      </c>
      <c r="D455" s="185">
        <v>90621</v>
      </c>
      <c r="E455" s="224">
        <v>4477.322134387352</v>
      </c>
      <c r="F455" s="225">
        <v>4477.322134387352</v>
      </c>
      <c r="G455" s="186">
        <v>0</v>
      </c>
      <c r="H455" s="186">
        <v>60126</v>
      </c>
    </row>
    <row r="456" spans="1:8" ht="14.25" customHeight="1">
      <c r="A456" s="222" t="s">
        <v>299</v>
      </c>
      <c r="B456" s="185">
        <v>63252</v>
      </c>
      <c r="C456" s="185">
        <v>63252</v>
      </c>
      <c r="D456" s="185">
        <v>0</v>
      </c>
      <c r="E456" s="224">
        <v>0</v>
      </c>
      <c r="F456" s="225">
        <v>0</v>
      </c>
      <c r="G456" s="186">
        <v>15252</v>
      </c>
      <c r="H456" s="186">
        <v>0</v>
      </c>
    </row>
    <row r="457" spans="1:8" ht="12.75" customHeight="1">
      <c r="A457" s="245" t="s">
        <v>324</v>
      </c>
      <c r="B457" s="180">
        <v>9488404</v>
      </c>
      <c r="C457" s="180">
        <v>5070704</v>
      </c>
      <c r="D457" s="180">
        <v>4992081</v>
      </c>
      <c r="E457" s="216">
        <v>52.61244146012333</v>
      </c>
      <c r="F457" s="221">
        <v>98.44946579409881</v>
      </c>
      <c r="G457" s="180">
        <v>839134</v>
      </c>
      <c r="H457" s="180">
        <v>827078</v>
      </c>
    </row>
    <row r="458" spans="1:8" ht="12.75" customHeight="1">
      <c r="A458" s="228" t="s">
        <v>326</v>
      </c>
      <c r="B458" s="185">
        <v>9480404</v>
      </c>
      <c r="C458" s="185">
        <v>5064704</v>
      </c>
      <c r="D458" s="185">
        <v>4988512</v>
      </c>
      <c r="E458" s="224">
        <v>52.619192177886084</v>
      </c>
      <c r="F458" s="225">
        <v>98.49562778002426</v>
      </c>
      <c r="G458" s="185">
        <v>837134</v>
      </c>
      <c r="H458" s="185">
        <v>827078</v>
      </c>
    </row>
    <row r="459" spans="1:8" ht="12.75" customHeight="1">
      <c r="A459" s="228" t="s">
        <v>302</v>
      </c>
      <c r="B459" s="185">
        <v>391409</v>
      </c>
      <c r="C459" s="185">
        <v>246277</v>
      </c>
      <c r="D459" s="185">
        <v>172385</v>
      </c>
      <c r="E459" s="224">
        <v>44.04216561193024</v>
      </c>
      <c r="F459" s="225">
        <v>69.9963861830378</v>
      </c>
      <c r="G459" s="186">
        <v>41564</v>
      </c>
      <c r="H459" s="186">
        <v>31598</v>
      </c>
    </row>
    <row r="460" spans="1:8" s="234" customFormat="1" ht="12.75" customHeight="1">
      <c r="A460" s="229" t="s">
        <v>303</v>
      </c>
      <c r="B460" s="91">
        <v>157588</v>
      </c>
      <c r="C460" s="91">
        <v>85604</v>
      </c>
      <c r="D460" s="91">
        <v>80640</v>
      </c>
      <c r="E460" s="231">
        <v>51.17140899053227</v>
      </c>
      <c r="F460" s="232">
        <v>94.20120555114248</v>
      </c>
      <c r="G460" s="230">
        <v>13100</v>
      </c>
      <c r="H460" s="230">
        <v>15701</v>
      </c>
    </row>
    <row r="461" spans="1:8" ht="12.75" customHeight="1">
      <c r="A461" s="228" t="s">
        <v>305</v>
      </c>
      <c r="B461" s="185">
        <v>9088995</v>
      </c>
      <c r="C461" s="185">
        <v>4818427</v>
      </c>
      <c r="D461" s="185">
        <v>4816127</v>
      </c>
      <c r="E461" s="224">
        <v>52.98855373998995</v>
      </c>
      <c r="F461" s="225">
        <v>99.95226657994404</v>
      </c>
      <c r="G461" s="186">
        <v>795570</v>
      </c>
      <c r="H461" s="186">
        <v>795480</v>
      </c>
    </row>
    <row r="462" spans="1:8" ht="24.75" customHeight="1">
      <c r="A462" s="187" t="s">
        <v>308</v>
      </c>
      <c r="B462" s="185">
        <v>9088995</v>
      </c>
      <c r="C462" s="185">
        <v>4818427</v>
      </c>
      <c r="D462" s="185">
        <v>4816127</v>
      </c>
      <c r="E462" s="224">
        <v>52.98855373998995</v>
      </c>
      <c r="F462" s="225">
        <v>99.95226657994404</v>
      </c>
      <c r="G462" s="186">
        <v>795570</v>
      </c>
      <c r="H462" s="186">
        <v>795480</v>
      </c>
    </row>
    <row r="463" spans="1:8" ht="12.75" customHeight="1">
      <c r="A463" s="228" t="s">
        <v>311</v>
      </c>
      <c r="B463" s="185">
        <v>8000</v>
      </c>
      <c r="C463" s="185">
        <v>6000</v>
      </c>
      <c r="D463" s="185">
        <v>3569</v>
      </c>
      <c r="E463" s="224">
        <v>44.6125</v>
      </c>
      <c r="F463" s="225">
        <v>59.483333333333334</v>
      </c>
      <c r="G463" s="185">
        <v>2000</v>
      </c>
      <c r="H463" s="185">
        <v>0</v>
      </c>
    </row>
    <row r="464" spans="1:8" ht="12.75" customHeight="1">
      <c r="A464" s="228" t="s">
        <v>312</v>
      </c>
      <c r="B464" s="185">
        <v>8000</v>
      </c>
      <c r="C464" s="185">
        <v>6000</v>
      </c>
      <c r="D464" s="185">
        <v>3569</v>
      </c>
      <c r="E464" s="224">
        <v>44.6125</v>
      </c>
      <c r="F464" s="225">
        <v>59.483333333333334</v>
      </c>
      <c r="G464" s="186">
        <v>2000</v>
      </c>
      <c r="H464" s="186">
        <v>0</v>
      </c>
    </row>
    <row r="465" spans="1:8" ht="12.75" customHeight="1">
      <c r="A465" s="245" t="s">
        <v>315</v>
      </c>
      <c r="B465" s="185">
        <v>-5180</v>
      </c>
      <c r="C465" s="185">
        <v>-5180</v>
      </c>
      <c r="D465" s="185">
        <v>98788</v>
      </c>
      <c r="E465" s="240" t="s">
        <v>1594</v>
      </c>
      <c r="F465" s="240" t="s">
        <v>1594</v>
      </c>
      <c r="G465" s="186">
        <v>-1412</v>
      </c>
      <c r="H465" s="186">
        <v>55518</v>
      </c>
    </row>
    <row r="466" spans="1:8" ht="41.25" customHeight="1">
      <c r="A466" s="243" t="s">
        <v>318</v>
      </c>
      <c r="B466" s="185">
        <v>5180</v>
      </c>
      <c r="C466" s="170">
        <v>5180</v>
      </c>
      <c r="D466" s="170">
        <v>5180</v>
      </c>
      <c r="E466" s="240" t="s">
        <v>1594</v>
      </c>
      <c r="F466" s="240" t="s">
        <v>1594</v>
      </c>
      <c r="G466" s="186">
        <v>1412</v>
      </c>
      <c r="H466" s="186">
        <v>1412</v>
      </c>
    </row>
    <row r="467" spans="1:8" ht="12.75" customHeight="1">
      <c r="A467" s="228"/>
      <c r="B467" s="185"/>
      <c r="C467" s="185"/>
      <c r="D467" s="185"/>
      <c r="E467" s="224"/>
      <c r="F467" s="225"/>
      <c r="G467" s="185"/>
      <c r="H467" s="185"/>
    </row>
    <row r="468" spans="1:8" ht="12.75" customHeight="1">
      <c r="A468" s="252" t="s">
        <v>360</v>
      </c>
      <c r="B468" s="185"/>
      <c r="C468" s="185"/>
      <c r="D468" s="185"/>
      <c r="E468" s="216"/>
      <c r="F468" s="221"/>
      <c r="G468" s="185"/>
      <c r="H468" s="185"/>
    </row>
    <row r="469" spans="1:8" ht="12.75" customHeight="1">
      <c r="A469" s="218" t="s">
        <v>296</v>
      </c>
      <c r="B469" s="180">
        <v>227299</v>
      </c>
      <c r="C469" s="180">
        <v>106021</v>
      </c>
      <c r="D469" s="180">
        <v>106021</v>
      </c>
      <c r="E469" s="216">
        <v>46.64384797117454</v>
      </c>
      <c r="F469" s="221">
        <v>100</v>
      </c>
      <c r="G469" s="180">
        <v>22093</v>
      </c>
      <c r="H469" s="180">
        <v>22093</v>
      </c>
    </row>
    <row r="470" spans="1:8" ht="12.75" customHeight="1">
      <c r="A470" s="222" t="s">
        <v>297</v>
      </c>
      <c r="B470" s="185">
        <v>227299</v>
      </c>
      <c r="C470" s="185">
        <v>106021</v>
      </c>
      <c r="D470" s="185">
        <v>106021</v>
      </c>
      <c r="E470" s="224">
        <v>46.64384797117454</v>
      </c>
      <c r="F470" s="225">
        <v>100</v>
      </c>
      <c r="G470" s="186">
        <v>22093</v>
      </c>
      <c r="H470" s="186">
        <v>22093</v>
      </c>
    </row>
    <row r="471" spans="1:8" ht="12.75" customHeight="1">
      <c r="A471" s="245" t="s">
        <v>324</v>
      </c>
      <c r="B471" s="180">
        <v>227299</v>
      </c>
      <c r="C471" s="180">
        <v>106021</v>
      </c>
      <c r="D471" s="180">
        <v>105316</v>
      </c>
      <c r="E471" s="216">
        <v>46.333683826149695</v>
      </c>
      <c r="F471" s="221">
        <v>99.33503739825129</v>
      </c>
      <c r="G471" s="180">
        <v>22093</v>
      </c>
      <c r="H471" s="180">
        <v>21871</v>
      </c>
    </row>
    <row r="472" spans="1:8" ht="12.75" customHeight="1">
      <c r="A472" s="228" t="s">
        <v>326</v>
      </c>
      <c r="B472" s="185">
        <v>219399</v>
      </c>
      <c r="C472" s="185">
        <v>98821</v>
      </c>
      <c r="D472" s="185">
        <v>98803</v>
      </c>
      <c r="E472" s="224">
        <v>45.033477818950864</v>
      </c>
      <c r="F472" s="225">
        <v>99.9817852480748</v>
      </c>
      <c r="G472" s="185">
        <v>18393</v>
      </c>
      <c r="H472" s="185">
        <v>18810</v>
      </c>
    </row>
    <row r="473" spans="1:8" ht="12.75" customHeight="1">
      <c r="A473" s="228" t="s">
        <v>302</v>
      </c>
      <c r="B473" s="185">
        <v>218964</v>
      </c>
      <c r="C473" s="185">
        <v>98386</v>
      </c>
      <c r="D473" s="185">
        <v>98386</v>
      </c>
      <c r="E473" s="224">
        <v>44.93250031968725</v>
      </c>
      <c r="F473" s="225">
        <v>100</v>
      </c>
      <c r="G473" s="186">
        <v>18393</v>
      </c>
      <c r="H473" s="186">
        <v>18393</v>
      </c>
    </row>
    <row r="474" spans="1:8" ht="12.75" customHeight="1">
      <c r="A474" s="229" t="s">
        <v>303</v>
      </c>
      <c r="B474" s="91">
        <v>116951</v>
      </c>
      <c r="C474" s="91">
        <v>50746</v>
      </c>
      <c r="D474" s="91">
        <v>50746</v>
      </c>
      <c r="E474" s="231">
        <v>43.390821797162914</v>
      </c>
      <c r="F474" s="232">
        <v>100</v>
      </c>
      <c r="G474" s="230">
        <v>10543</v>
      </c>
      <c r="H474" s="230">
        <v>10707</v>
      </c>
    </row>
    <row r="475" spans="1:8" ht="12.75" customHeight="1">
      <c r="A475" s="228" t="s">
        <v>305</v>
      </c>
      <c r="B475" s="185">
        <v>435</v>
      </c>
      <c r="C475" s="185">
        <v>435</v>
      </c>
      <c r="D475" s="185">
        <v>417</v>
      </c>
      <c r="E475" s="224">
        <v>95.86206896551724</v>
      </c>
      <c r="F475" s="225">
        <v>95.86206896551724</v>
      </c>
      <c r="G475" s="186">
        <v>0</v>
      </c>
      <c r="H475" s="186">
        <v>417</v>
      </c>
    </row>
    <row r="476" spans="1:8" ht="12.75" customHeight="1">
      <c r="A476" s="187" t="s">
        <v>310</v>
      </c>
      <c r="B476" s="185">
        <v>435</v>
      </c>
      <c r="C476" s="185">
        <v>435</v>
      </c>
      <c r="D476" s="185">
        <v>417</v>
      </c>
      <c r="E476" s="224">
        <v>95.86206896551724</v>
      </c>
      <c r="F476" s="225">
        <v>95.86206896551724</v>
      </c>
      <c r="G476" s="186">
        <v>0</v>
      </c>
      <c r="H476" s="186">
        <v>417</v>
      </c>
    </row>
    <row r="477" spans="1:8" ht="12.75" customHeight="1">
      <c r="A477" s="228" t="s">
        <v>311</v>
      </c>
      <c r="B477" s="185">
        <v>7900</v>
      </c>
      <c r="C477" s="185">
        <v>7200</v>
      </c>
      <c r="D477" s="185">
        <v>6513</v>
      </c>
      <c r="E477" s="224">
        <v>82.44303797468355</v>
      </c>
      <c r="F477" s="225">
        <v>90.45833333333333</v>
      </c>
      <c r="G477" s="186">
        <v>3700</v>
      </c>
      <c r="H477" s="186">
        <v>3061</v>
      </c>
    </row>
    <row r="478" spans="1:8" ht="12.75" customHeight="1">
      <c r="A478" s="228" t="s">
        <v>312</v>
      </c>
      <c r="B478" s="185">
        <v>7900</v>
      </c>
      <c r="C478" s="185">
        <v>7200</v>
      </c>
      <c r="D478" s="185">
        <v>6513</v>
      </c>
      <c r="E478" s="224">
        <v>82.44303797468355</v>
      </c>
      <c r="F478" s="225">
        <v>90.45833333333333</v>
      </c>
      <c r="G478" s="186">
        <v>3700</v>
      </c>
      <c r="H478" s="186">
        <v>3061</v>
      </c>
    </row>
    <row r="479" spans="1:8" ht="12.75" customHeight="1">
      <c r="A479" s="228"/>
      <c r="B479" s="185"/>
      <c r="C479" s="185"/>
      <c r="D479" s="185"/>
      <c r="E479" s="224"/>
      <c r="F479" s="225"/>
      <c r="G479" s="185"/>
      <c r="H479" s="185"/>
    </row>
    <row r="480" spans="1:8" ht="25.5" customHeight="1">
      <c r="A480" s="252" t="s">
        <v>361</v>
      </c>
      <c r="B480" s="185"/>
      <c r="C480" s="185"/>
      <c r="D480" s="185"/>
      <c r="E480" s="224"/>
      <c r="F480" s="225"/>
      <c r="G480" s="185"/>
      <c r="H480" s="185"/>
    </row>
    <row r="481" spans="1:8" ht="12.75" customHeight="1">
      <c r="A481" s="218" t="s">
        <v>296</v>
      </c>
      <c r="B481" s="180">
        <v>2933735</v>
      </c>
      <c r="C481" s="180">
        <v>1512034</v>
      </c>
      <c r="D481" s="180">
        <v>1512034</v>
      </c>
      <c r="E481" s="224">
        <v>51.53955623122061</v>
      </c>
      <c r="F481" s="225">
        <v>100</v>
      </c>
      <c r="G481" s="180">
        <v>187762</v>
      </c>
      <c r="H481" s="180">
        <v>187762</v>
      </c>
    </row>
    <row r="482" spans="1:8" ht="12.75" customHeight="1">
      <c r="A482" s="222" t="s">
        <v>297</v>
      </c>
      <c r="B482" s="185">
        <v>2933735</v>
      </c>
      <c r="C482" s="185">
        <v>1512034</v>
      </c>
      <c r="D482" s="185">
        <v>1512034</v>
      </c>
      <c r="E482" s="224">
        <v>51.53955623122061</v>
      </c>
      <c r="F482" s="225">
        <v>100</v>
      </c>
      <c r="G482" s="186">
        <v>187762</v>
      </c>
      <c r="H482" s="186">
        <v>187762</v>
      </c>
    </row>
    <row r="483" spans="1:8" s="227" customFormat="1" ht="12.75" customHeight="1">
      <c r="A483" s="245" t="s">
        <v>324</v>
      </c>
      <c r="B483" s="180">
        <v>2933735</v>
      </c>
      <c r="C483" s="180">
        <v>1512034</v>
      </c>
      <c r="D483" s="180">
        <v>979738</v>
      </c>
      <c r="E483" s="216">
        <v>33.39558617257523</v>
      </c>
      <c r="F483" s="221">
        <v>64.79602971890843</v>
      </c>
      <c r="G483" s="180">
        <v>187762</v>
      </c>
      <c r="H483" s="180">
        <v>249654</v>
      </c>
    </row>
    <row r="484" spans="1:8" ht="12.75" customHeight="1">
      <c r="A484" s="228" t="s">
        <v>326</v>
      </c>
      <c r="B484" s="185">
        <v>1049009</v>
      </c>
      <c r="C484" s="185">
        <v>509983</v>
      </c>
      <c r="D484" s="185">
        <v>388235</v>
      </c>
      <c r="E484" s="224">
        <v>37.00969200454905</v>
      </c>
      <c r="F484" s="225">
        <v>76.12704737216731</v>
      </c>
      <c r="G484" s="185">
        <v>94054</v>
      </c>
      <c r="H484" s="185">
        <v>84130</v>
      </c>
    </row>
    <row r="485" spans="1:8" ht="12.75" customHeight="1">
      <c r="A485" s="228" t="s">
        <v>302</v>
      </c>
      <c r="B485" s="185">
        <v>1049009</v>
      </c>
      <c r="C485" s="185">
        <v>509983</v>
      </c>
      <c r="D485" s="185">
        <v>388235</v>
      </c>
      <c r="E485" s="224">
        <v>37.00969200454905</v>
      </c>
      <c r="F485" s="225">
        <v>76.12704737216731</v>
      </c>
      <c r="G485" s="186">
        <v>94054</v>
      </c>
      <c r="H485" s="186">
        <v>84130</v>
      </c>
    </row>
    <row r="486" spans="1:8" s="234" customFormat="1" ht="12.75" customHeight="1">
      <c r="A486" s="229" t="s">
        <v>303</v>
      </c>
      <c r="B486" s="91">
        <v>486420</v>
      </c>
      <c r="C486" s="91">
        <v>236180</v>
      </c>
      <c r="D486" s="91">
        <v>176649</v>
      </c>
      <c r="E486" s="231">
        <v>36.31614654002714</v>
      </c>
      <c r="F486" s="232">
        <v>74.79422474383945</v>
      </c>
      <c r="G486" s="230">
        <v>42830</v>
      </c>
      <c r="H486" s="230">
        <v>38338</v>
      </c>
    </row>
    <row r="487" spans="1:8" ht="12.75" customHeight="1">
      <c r="A487" s="228" t="s">
        <v>311</v>
      </c>
      <c r="B487" s="185">
        <v>1884726</v>
      </c>
      <c r="C487" s="185">
        <v>1002051</v>
      </c>
      <c r="D487" s="185">
        <v>591503</v>
      </c>
      <c r="E487" s="224">
        <v>31.384031418890597</v>
      </c>
      <c r="F487" s="225">
        <v>59.02923104712235</v>
      </c>
      <c r="G487" s="185">
        <v>93708</v>
      </c>
      <c r="H487" s="185">
        <v>165524</v>
      </c>
    </row>
    <row r="488" spans="1:8" ht="12.75" customHeight="1">
      <c r="A488" s="228" t="s">
        <v>312</v>
      </c>
      <c r="B488" s="185">
        <v>53600</v>
      </c>
      <c r="C488" s="185">
        <v>53600</v>
      </c>
      <c r="D488" s="185">
        <v>13366</v>
      </c>
      <c r="E488" s="224">
        <v>24.936567164179106</v>
      </c>
      <c r="F488" s="225">
        <v>24.936567164179106</v>
      </c>
      <c r="G488" s="186">
        <v>0</v>
      </c>
      <c r="H488" s="186">
        <v>6884</v>
      </c>
    </row>
    <row r="489" spans="1:8" ht="12.75" customHeight="1">
      <c r="A489" s="228" t="s">
        <v>313</v>
      </c>
      <c r="B489" s="185">
        <v>1831126</v>
      </c>
      <c r="C489" s="185">
        <v>948451</v>
      </c>
      <c r="D489" s="185">
        <v>578137</v>
      </c>
      <c r="E489" s="224">
        <v>31.572759056449417</v>
      </c>
      <c r="F489" s="225">
        <v>60.95591654181397</v>
      </c>
      <c r="G489" s="186">
        <v>93708</v>
      </c>
      <c r="H489" s="186">
        <v>158640</v>
      </c>
    </row>
    <row r="490" spans="1:8" ht="12.75" customHeight="1">
      <c r="A490" s="228"/>
      <c r="B490" s="185"/>
      <c r="C490" s="185"/>
      <c r="D490" s="185"/>
      <c r="E490" s="224"/>
      <c r="F490" s="225"/>
      <c r="G490" s="185"/>
      <c r="H490" s="185"/>
    </row>
    <row r="491" spans="1:8" ht="25.5" customHeight="1">
      <c r="A491" s="252" t="s">
        <v>362</v>
      </c>
      <c r="B491" s="185"/>
      <c r="C491" s="185"/>
      <c r="D491" s="185"/>
      <c r="E491" s="224"/>
      <c r="F491" s="225"/>
      <c r="G491" s="185"/>
      <c r="H491" s="185"/>
    </row>
    <row r="492" spans="1:8" ht="12.75" customHeight="1">
      <c r="A492" s="218" t="s">
        <v>296</v>
      </c>
      <c r="B492" s="180">
        <v>22916392</v>
      </c>
      <c r="C492" s="180">
        <v>7999877</v>
      </c>
      <c r="D492" s="180">
        <v>7037385</v>
      </c>
      <c r="E492" s="216">
        <v>30.70895715171917</v>
      </c>
      <c r="F492" s="221">
        <v>87.96866501822466</v>
      </c>
      <c r="G492" s="180">
        <v>2430600</v>
      </c>
      <c r="H492" s="180">
        <v>1850600</v>
      </c>
    </row>
    <row r="493" spans="1:8" ht="12.75">
      <c r="A493" s="222" t="s">
        <v>297</v>
      </c>
      <c r="B493" s="185">
        <v>21366288</v>
      </c>
      <c r="C493" s="185">
        <v>6670260</v>
      </c>
      <c r="D493" s="185">
        <v>6670260</v>
      </c>
      <c r="E493" s="224">
        <v>31.21861878862627</v>
      </c>
      <c r="F493" s="225">
        <v>100</v>
      </c>
      <c r="G493" s="186">
        <v>1798589</v>
      </c>
      <c r="H493" s="186">
        <v>1798589</v>
      </c>
    </row>
    <row r="494" spans="1:8" ht="14.25" customHeight="1">
      <c r="A494" s="222" t="s">
        <v>298</v>
      </c>
      <c r="B494" s="185">
        <v>100000</v>
      </c>
      <c r="C494" s="185">
        <v>47000</v>
      </c>
      <c r="D494" s="185">
        <v>44581</v>
      </c>
      <c r="E494" s="224">
        <v>44.580999999999996</v>
      </c>
      <c r="F494" s="225">
        <v>0</v>
      </c>
      <c r="G494" s="186">
        <v>8000</v>
      </c>
      <c r="H494" s="186">
        <v>7679</v>
      </c>
    </row>
    <row r="495" spans="1:8" ht="14.25" customHeight="1">
      <c r="A495" s="222" t="s">
        <v>299</v>
      </c>
      <c r="B495" s="185">
        <v>1450104</v>
      </c>
      <c r="C495" s="185">
        <v>1282617</v>
      </c>
      <c r="D495" s="185">
        <v>322544</v>
      </c>
      <c r="E495" s="224">
        <v>0</v>
      </c>
      <c r="F495" s="225">
        <v>0</v>
      </c>
      <c r="G495" s="186">
        <v>624011</v>
      </c>
      <c r="H495" s="186">
        <v>44332</v>
      </c>
    </row>
    <row r="496" spans="1:8" ht="12.75" customHeight="1">
      <c r="A496" s="245" t="s">
        <v>324</v>
      </c>
      <c r="B496" s="180">
        <v>22961350</v>
      </c>
      <c r="C496" s="180">
        <v>7993877</v>
      </c>
      <c r="D496" s="180">
        <v>3389931</v>
      </c>
      <c r="E496" s="216">
        <v>14.763639768567616</v>
      </c>
      <c r="F496" s="221">
        <v>42.40659444722505</v>
      </c>
      <c r="G496" s="180">
        <v>2429600</v>
      </c>
      <c r="H496" s="180">
        <v>1049849</v>
      </c>
    </row>
    <row r="497" spans="1:8" ht="12.75" customHeight="1">
      <c r="A497" s="228" t="s">
        <v>326</v>
      </c>
      <c r="B497" s="185">
        <v>22077773</v>
      </c>
      <c r="C497" s="185">
        <v>7580849</v>
      </c>
      <c r="D497" s="185">
        <v>3272978</v>
      </c>
      <c r="E497" s="224">
        <v>14.824765160870164</v>
      </c>
      <c r="F497" s="225">
        <v>43.174293538889906</v>
      </c>
      <c r="G497" s="185">
        <v>2376620</v>
      </c>
      <c r="H497" s="185">
        <v>954308</v>
      </c>
    </row>
    <row r="498" spans="1:8" ht="12.75" customHeight="1">
      <c r="A498" s="228" t="s">
        <v>302</v>
      </c>
      <c r="B498" s="185">
        <v>5246107</v>
      </c>
      <c r="C498" s="185">
        <v>2778438</v>
      </c>
      <c r="D498" s="185">
        <v>2136915</v>
      </c>
      <c r="E498" s="224">
        <v>40.733347604233</v>
      </c>
      <c r="F498" s="225">
        <v>76.91065987436106</v>
      </c>
      <c r="G498" s="186">
        <v>467391</v>
      </c>
      <c r="H498" s="186">
        <v>385337</v>
      </c>
    </row>
    <row r="499" spans="1:8" s="234" customFormat="1" ht="12.75" customHeight="1">
      <c r="A499" s="229" t="s">
        <v>303</v>
      </c>
      <c r="B499" s="91">
        <v>2285424</v>
      </c>
      <c r="C499" s="91">
        <v>1087132</v>
      </c>
      <c r="D499" s="91">
        <v>950102</v>
      </c>
      <c r="E499" s="231">
        <v>41.5722421747562</v>
      </c>
      <c r="F499" s="232">
        <v>87.39527490681904</v>
      </c>
      <c r="G499" s="230">
        <v>181065</v>
      </c>
      <c r="H499" s="230">
        <v>179737</v>
      </c>
    </row>
    <row r="500" spans="1:8" ht="12.75" customHeight="1">
      <c r="A500" s="228" t="s">
        <v>305</v>
      </c>
      <c r="B500" s="185">
        <v>16831666</v>
      </c>
      <c r="C500" s="185">
        <v>4802411</v>
      </c>
      <c r="D500" s="185">
        <v>1136063</v>
      </c>
      <c r="E500" s="224">
        <v>6.749557649254685</v>
      </c>
      <c r="F500" s="225">
        <v>23.656096906324763</v>
      </c>
      <c r="G500" s="186">
        <v>1909229</v>
      </c>
      <c r="H500" s="186">
        <v>568971</v>
      </c>
    </row>
    <row r="501" spans="1:8" ht="12.75" customHeight="1">
      <c r="A501" s="233" t="s">
        <v>307</v>
      </c>
      <c r="B501" s="91">
        <v>2800000</v>
      </c>
      <c r="C501" s="236" t="s">
        <v>1594</v>
      </c>
      <c r="D501" s="91">
        <v>309750</v>
      </c>
      <c r="E501" s="231">
        <v>11.0625</v>
      </c>
      <c r="F501" s="237" t="s">
        <v>1594</v>
      </c>
      <c r="G501" s="236" t="s">
        <v>1594</v>
      </c>
      <c r="H501" s="230">
        <v>309750</v>
      </c>
    </row>
    <row r="502" spans="1:8" ht="12.75" customHeight="1">
      <c r="A502" s="233" t="s">
        <v>307</v>
      </c>
      <c r="B502" s="91">
        <v>5000000</v>
      </c>
      <c r="C502" s="236" t="s">
        <v>1594</v>
      </c>
      <c r="D502" s="91">
        <v>0</v>
      </c>
      <c r="E502" s="231">
        <v>0</v>
      </c>
      <c r="F502" s="237" t="s">
        <v>1594</v>
      </c>
      <c r="G502" s="236" t="s">
        <v>1594</v>
      </c>
      <c r="H502" s="230">
        <v>0</v>
      </c>
    </row>
    <row r="503" spans="1:8" ht="24.75" customHeight="1">
      <c r="A503" s="187" t="s">
        <v>308</v>
      </c>
      <c r="B503" s="185">
        <v>4186725</v>
      </c>
      <c r="C503" s="185">
        <v>2099651</v>
      </c>
      <c r="D503" s="185">
        <v>798685</v>
      </c>
      <c r="E503" s="224">
        <v>19.07660522245908</v>
      </c>
      <c r="F503" s="225">
        <v>38.03894075729728</v>
      </c>
      <c r="G503" s="186">
        <v>409229</v>
      </c>
      <c r="H503" s="186">
        <v>259220</v>
      </c>
    </row>
    <row r="504" spans="1:8" ht="12.75" customHeight="1">
      <c r="A504" s="187" t="s">
        <v>310</v>
      </c>
      <c r="B504" s="185">
        <v>135539</v>
      </c>
      <c r="C504" s="185">
        <v>135539</v>
      </c>
      <c r="D504" s="185">
        <v>27628</v>
      </c>
      <c r="E504" s="224">
        <v>20.383800972413844</v>
      </c>
      <c r="F504" s="225">
        <v>20.383800972413844</v>
      </c>
      <c r="G504" s="186">
        <v>0</v>
      </c>
      <c r="H504" s="186">
        <v>0</v>
      </c>
    </row>
    <row r="505" spans="1:8" ht="12.75" customHeight="1">
      <c r="A505" s="228" t="s">
        <v>311</v>
      </c>
      <c r="B505" s="185">
        <v>883577</v>
      </c>
      <c r="C505" s="185">
        <v>413028</v>
      </c>
      <c r="D505" s="185">
        <v>116953</v>
      </c>
      <c r="E505" s="224">
        <v>13.236311040237581</v>
      </c>
      <c r="F505" s="225">
        <v>28.315997946870432</v>
      </c>
      <c r="G505" s="186">
        <v>52980</v>
      </c>
      <c r="H505" s="186">
        <v>95541</v>
      </c>
    </row>
    <row r="506" spans="1:8" ht="12.75">
      <c r="A506" s="228" t="s">
        <v>312</v>
      </c>
      <c r="B506" s="185">
        <v>883577</v>
      </c>
      <c r="C506" s="185">
        <v>413028</v>
      </c>
      <c r="D506" s="185">
        <v>116953</v>
      </c>
      <c r="E506" s="224">
        <v>13.236311040237581</v>
      </c>
      <c r="F506" s="225">
        <v>28.315997946870432</v>
      </c>
      <c r="G506" s="186">
        <v>52980</v>
      </c>
      <c r="H506" s="186">
        <v>95541</v>
      </c>
    </row>
    <row r="507" spans="1:8" ht="12.75">
      <c r="A507" s="245" t="s">
        <v>315</v>
      </c>
      <c r="B507" s="185">
        <v>-44958</v>
      </c>
      <c r="C507" s="185">
        <v>6000</v>
      </c>
      <c r="D507" s="185">
        <v>3647454</v>
      </c>
      <c r="E507" s="240" t="s">
        <v>1594</v>
      </c>
      <c r="F507" s="241" t="s">
        <v>1594</v>
      </c>
      <c r="G507" s="186">
        <v>1000</v>
      </c>
      <c r="H507" s="186">
        <v>800751</v>
      </c>
    </row>
    <row r="508" spans="1:8" ht="38.25">
      <c r="A508" s="243" t="s">
        <v>318</v>
      </c>
      <c r="B508" s="185">
        <v>44958</v>
      </c>
      <c r="C508" s="185">
        <v>-6000</v>
      </c>
      <c r="D508" s="185">
        <v>-6000</v>
      </c>
      <c r="E508" s="240" t="s">
        <v>1594</v>
      </c>
      <c r="F508" s="241" t="s">
        <v>1594</v>
      </c>
      <c r="G508" s="186">
        <v>-1000</v>
      </c>
      <c r="H508" s="186">
        <v>-1000</v>
      </c>
    </row>
    <row r="509" spans="1:8" ht="12.75">
      <c r="A509" s="243"/>
      <c r="B509" s="185"/>
      <c r="C509" s="185"/>
      <c r="D509" s="185"/>
      <c r="E509" s="240"/>
      <c r="F509" s="241"/>
      <c r="G509" s="185"/>
      <c r="H509" s="185"/>
    </row>
    <row r="510" spans="1:8" ht="12.75" customHeight="1">
      <c r="A510" s="252" t="s">
        <v>363</v>
      </c>
      <c r="B510" s="185"/>
      <c r="C510" s="185"/>
      <c r="D510" s="185"/>
      <c r="E510" s="224"/>
      <c r="F510" s="225"/>
      <c r="G510" s="185"/>
      <c r="H510" s="185"/>
    </row>
    <row r="511" spans="1:8" ht="12.75" customHeight="1">
      <c r="A511" s="218" t="s">
        <v>296</v>
      </c>
      <c r="B511" s="214">
        <v>182825526</v>
      </c>
      <c r="C511" s="214">
        <v>118390804</v>
      </c>
      <c r="D511" s="214">
        <v>118390804</v>
      </c>
      <c r="E511" s="216">
        <v>64.75616758241954</v>
      </c>
      <c r="F511" s="221">
        <v>100</v>
      </c>
      <c r="G511" s="214">
        <v>36242158</v>
      </c>
      <c r="H511" s="214">
        <v>36242158</v>
      </c>
    </row>
    <row r="512" spans="1:8" ht="12.75" customHeight="1">
      <c r="A512" s="222" t="s">
        <v>297</v>
      </c>
      <c r="B512" s="182">
        <v>182825526</v>
      </c>
      <c r="C512" s="182">
        <v>118390804</v>
      </c>
      <c r="D512" s="182">
        <v>118390804</v>
      </c>
      <c r="E512" s="224">
        <v>64.75616758241954</v>
      </c>
      <c r="F512" s="225">
        <v>100</v>
      </c>
      <c r="G512" s="186">
        <v>36242158</v>
      </c>
      <c r="H512" s="186">
        <v>36242158</v>
      </c>
    </row>
    <row r="513" spans="1:8" ht="12.75" customHeight="1">
      <c r="A513" s="245" t="s">
        <v>324</v>
      </c>
      <c r="B513" s="180">
        <v>182825526</v>
      </c>
      <c r="C513" s="180">
        <v>118390804</v>
      </c>
      <c r="D513" s="180">
        <v>117253237</v>
      </c>
      <c r="E513" s="216">
        <v>64.13395304548447</v>
      </c>
      <c r="F513" s="221">
        <v>99.03914243204227</v>
      </c>
      <c r="G513" s="180">
        <v>36242158</v>
      </c>
      <c r="H513" s="180">
        <v>36027042</v>
      </c>
    </row>
    <row r="514" spans="1:8" ht="12.75" customHeight="1">
      <c r="A514" s="228" t="s">
        <v>326</v>
      </c>
      <c r="B514" s="185">
        <v>174652452</v>
      </c>
      <c r="C514" s="185">
        <v>110296730</v>
      </c>
      <c r="D514" s="185">
        <v>109180163</v>
      </c>
      <c r="E514" s="224">
        <v>62.51281430620854</v>
      </c>
      <c r="F514" s="225">
        <v>98.98766989737592</v>
      </c>
      <c r="G514" s="185">
        <v>36048693</v>
      </c>
      <c r="H514" s="185">
        <v>35722891</v>
      </c>
    </row>
    <row r="515" spans="1:8" ht="12.75" customHeight="1">
      <c r="A515" s="228" t="s">
        <v>305</v>
      </c>
      <c r="B515" s="185">
        <v>174652452</v>
      </c>
      <c r="C515" s="185">
        <v>110296730</v>
      </c>
      <c r="D515" s="185">
        <v>109180163</v>
      </c>
      <c r="E515" s="224">
        <v>62.51281430620854</v>
      </c>
      <c r="F515" s="225">
        <v>98.98766989737592</v>
      </c>
      <c r="G515" s="186">
        <v>36048693</v>
      </c>
      <c r="H515" s="186">
        <v>35722891</v>
      </c>
    </row>
    <row r="516" spans="1:8" s="234" customFormat="1" ht="11.25" customHeight="1">
      <c r="A516" s="233" t="s">
        <v>307</v>
      </c>
      <c r="B516" s="91">
        <v>174652452</v>
      </c>
      <c r="C516" s="236" t="s">
        <v>1594</v>
      </c>
      <c r="D516" s="91">
        <v>109180163</v>
      </c>
      <c r="E516" s="231">
        <v>62.51281430620854</v>
      </c>
      <c r="F516" s="237" t="s">
        <v>1594</v>
      </c>
      <c r="G516" s="236" t="s">
        <v>1594</v>
      </c>
      <c r="H516" s="230">
        <v>35722891</v>
      </c>
    </row>
    <row r="517" spans="1:8" ht="12.75">
      <c r="A517" s="228" t="s">
        <v>311</v>
      </c>
      <c r="B517" s="185">
        <v>8173074</v>
      </c>
      <c r="C517" s="185">
        <v>8094074</v>
      </c>
      <c r="D517" s="185">
        <v>8073074</v>
      </c>
      <c r="E517" s="224">
        <v>98.77647015064345</v>
      </c>
      <c r="F517" s="225">
        <v>99.74055092651734</v>
      </c>
      <c r="G517" s="186">
        <v>193465</v>
      </c>
      <c r="H517" s="186">
        <v>304151</v>
      </c>
    </row>
    <row r="518" spans="1:8" ht="12.75">
      <c r="A518" s="228" t="s">
        <v>313</v>
      </c>
      <c r="B518" s="185">
        <v>8173074</v>
      </c>
      <c r="C518" s="185">
        <v>8094074</v>
      </c>
      <c r="D518" s="185">
        <v>8073074</v>
      </c>
      <c r="E518" s="224">
        <v>98.77647015064345</v>
      </c>
      <c r="F518" s="225">
        <v>99.74055092651734</v>
      </c>
      <c r="G518" s="186">
        <v>193465</v>
      </c>
      <c r="H518" s="186">
        <v>304151</v>
      </c>
    </row>
    <row r="519" spans="1:8" s="234" customFormat="1" ht="12.75">
      <c r="A519" s="233" t="s">
        <v>307</v>
      </c>
      <c r="B519" s="91">
        <v>8173074</v>
      </c>
      <c r="C519" s="185">
        <v>8094074</v>
      </c>
      <c r="D519" s="185">
        <v>8073074</v>
      </c>
      <c r="E519" s="231">
        <v>98.77647015064345</v>
      </c>
      <c r="F519" s="232">
        <v>99.74055092651734</v>
      </c>
      <c r="G519" s="230">
        <v>193465</v>
      </c>
      <c r="H519" s="230">
        <v>304151</v>
      </c>
    </row>
    <row r="520" spans="1:8" s="234" customFormat="1" ht="12.75">
      <c r="A520" s="233"/>
      <c r="B520" s="91"/>
      <c r="C520" s="236"/>
      <c r="D520" s="91"/>
      <c r="E520" s="231"/>
      <c r="F520" s="237"/>
      <c r="G520" s="236"/>
      <c r="H520" s="91"/>
    </row>
    <row r="521" spans="1:8" ht="12.75" customHeight="1">
      <c r="A521" s="252" t="s">
        <v>364</v>
      </c>
      <c r="B521" s="185"/>
      <c r="C521" s="185"/>
      <c r="D521" s="185"/>
      <c r="E521" s="216"/>
      <c r="F521" s="221"/>
      <c r="G521" s="185"/>
      <c r="H521" s="185"/>
    </row>
    <row r="522" spans="1:8" ht="12.75" customHeight="1">
      <c r="A522" s="218" t="s">
        <v>296</v>
      </c>
      <c r="B522" s="180">
        <v>7677897</v>
      </c>
      <c r="C522" s="180">
        <v>4617060</v>
      </c>
      <c r="D522" s="180">
        <v>4617060</v>
      </c>
      <c r="E522" s="216">
        <v>60.13443524965235</v>
      </c>
      <c r="F522" s="221">
        <v>100</v>
      </c>
      <c r="G522" s="180">
        <v>740016</v>
      </c>
      <c r="H522" s="180">
        <v>740016</v>
      </c>
    </row>
    <row r="523" spans="1:8" ht="12.75" customHeight="1">
      <c r="A523" s="222" t="s">
        <v>297</v>
      </c>
      <c r="B523" s="185">
        <v>7677897</v>
      </c>
      <c r="C523" s="185">
        <v>4617060</v>
      </c>
      <c r="D523" s="185">
        <v>4617060</v>
      </c>
      <c r="E523" s="224">
        <v>60.13443524965235</v>
      </c>
      <c r="F523" s="225">
        <v>100</v>
      </c>
      <c r="G523" s="186">
        <v>740016</v>
      </c>
      <c r="H523" s="186">
        <v>740016</v>
      </c>
    </row>
    <row r="524" spans="1:8" ht="12.75" customHeight="1">
      <c r="A524" s="245" t="s">
        <v>324</v>
      </c>
      <c r="B524" s="180">
        <v>7677897</v>
      </c>
      <c r="C524" s="180">
        <v>4617060</v>
      </c>
      <c r="D524" s="180">
        <v>4417060</v>
      </c>
      <c r="E524" s="216">
        <v>57.529555293591464</v>
      </c>
      <c r="F524" s="221">
        <v>95.66823909587487</v>
      </c>
      <c r="G524" s="180">
        <v>740016</v>
      </c>
      <c r="H524" s="180">
        <v>640016</v>
      </c>
    </row>
    <row r="525" spans="1:8" ht="12.75" customHeight="1">
      <c r="A525" s="228" t="s">
        <v>326</v>
      </c>
      <c r="B525" s="185">
        <v>7677897</v>
      </c>
      <c r="C525" s="185">
        <v>4617060</v>
      </c>
      <c r="D525" s="185">
        <v>4417060</v>
      </c>
      <c r="E525" s="224">
        <v>57.529555293591464</v>
      </c>
      <c r="F525" s="225">
        <v>95.66823909587487</v>
      </c>
      <c r="G525" s="185">
        <v>740016</v>
      </c>
      <c r="H525" s="185">
        <v>640016</v>
      </c>
    </row>
    <row r="526" spans="1:8" ht="13.5" customHeight="1">
      <c r="A526" s="228" t="s">
        <v>305</v>
      </c>
      <c r="B526" s="185">
        <v>7677897</v>
      </c>
      <c r="C526" s="185">
        <v>4617060</v>
      </c>
      <c r="D526" s="185">
        <v>4417060</v>
      </c>
      <c r="E526" s="224">
        <v>57.529555293591464</v>
      </c>
      <c r="F526" s="225">
        <v>95.66823909587487</v>
      </c>
      <c r="G526" s="186">
        <v>740016</v>
      </c>
      <c r="H526" s="186">
        <v>640016</v>
      </c>
    </row>
    <row r="527" spans="1:8" ht="13.5" customHeight="1">
      <c r="A527" s="233" t="s">
        <v>307</v>
      </c>
      <c r="B527" s="91">
        <v>7427897</v>
      </c>
      <c r="C527" s="236" t="s">
        <v>1594</v>
      </c>
      <c r="D527" s="91">
        <v>4292062</v>
      </c>
      <c r="E527" s="231">
        <v>57.78300372231872</v>
      </c>
      <c r="F527" s="237" t="s">
        <v>1594</v>
      </c>
      <c r="G527" s="236" t="s">
        <v>1594</v>
      </c>
      <c r="H527" s="230">
        <v>619183</v>
      </c>
    </row>
    <row r="528" spans="1:8" ht="24" customHeight="1">
      <c r="A528" s="187" t="s">
        <v>308</v>
      </c>
      <c r="B528" s="185">
        <v>250000</v>
      </c>
      <c r="C528" s="185">
        <v>124998</v>
      </c>
      <c r="D528" s="185">
        <v>124998</v>
      </c>
      <c r="E528" s="224">
        <v>49.9992</v>
      </c>
      <c r="F528" s="225">
        <v>100</v>
      </c>
      <c r="G528" s="186">
        <v>20833</v>
      </c>
      <c r="H528" s="186">
        <v>20833</v>
      </c>
    </row>
    <row r="529" spans="1:8" s="234" customFormat="1" ht="12.75" customHeight="1">
      <c r="A529" s="233" t="s">
        <v>307</v>
      </c>
      <c r="B529" s="91">
        <v>250000</v>
      </c>
      <c r="C529" s="236" t="s">
        <v>1594</v>
      </c>
      <c r="D529" s="91">
        <v>124998</v>
      </c>
      <c r="E529" s="231">
        <v>49.9992</v>
      </c>
      <c r="F529" s="237" t="s">
        <v>1594</v>
      </c>
      <c r="G529" s="236" t="s">
        <v>1594</v>
      </c>
      <c r="H529" s="230">
        <v>20833</v>
      </c>
    </row>
    <row r="530" spans="1:8" s="234" customFormat="1" ht="12.75" customHeight="1">
      <c r="A530" s="233"/>
      <c r="B530" s="91"/>
      <c r="C530" s="236"/>
      <c r="D530" s="185"/>
      <c r="E530" s="231"/>
      <c r="F530" s="237"/>
      <c r="G530" s="236"/>
      <c r="H530" s="91"/>
    </row>
    <row r="531" spans="1:8" ht="27.75" customHeight="1">
      <c r="A531" s="252" t="s">
        <v>365</v>
      </c>
      <c r="B531" s="185"/>
      <c r="C531" s="185"/>
      <c r="D531" s="185"/>
      <c r="E531" s="224"/>
      <c r="F531" s="225"/>
      <c r="G531" s="185"/>
      <c r="H531" s="185"/>
    </row>
    <row r="532" spans="1:8" s="227" customFormat="1" ht="12.75" customHeight="1">
      <c r="A532" s="218" t="s">
        <v>296</v>
      </c>
      <c r="B532" s="180">
        <v>2471260</v>
      </c>
      <c r="C532" s="180">
        <v>0</v>
      </c>
      <c r="D532" s="180">
        <v>0</v>
      </c>
      <c r="E532" s="216">
        <v>0</v>
      </c>
      <c r="F532" s="221">
        <v>0</v>
      </c>
      <c r="G532" s="180">
        <v>0</v>
      </c>
      <c r="H532" s="180">
        <v>0</v>
      </c>
    </row>
    <row r="533" spans="1:8" ht="12" customHeight="1">
      <c r="A533" s="222" t="s">
        <v>297</v>
      </c>
      <c r="B533" s="185">
        <v>2471260</v>
      </c>
      <c r="C533" s="185">
        <v>0</v>
      </c>
      <c r="D533" s="185">
        <v>0</v>
      </c>
      <c r="E533" s="224">
        <v>0</v>
      </c>
      <c r="F533" s="225">
        <v>0</v>
      </c>
      <c r="G533" s="186">
        <v>0</v>
      </c>
      <c r="H533" s="186">
        <v>0</v>
      </c>
    </row>
    <row r="534" spans="1:8" s="227" customFormat="1" ht="13.5" customHeight="1">
      <c r="A534" s="245" t="s">
        <v>324</v>
      </c>
      <c r="B534" s="180">
        <v>2471260</v>
      </c>
      <c r="C534" s="180">
        <v>0</v>
      </c>
      <c r="D534" s="180">
        <v>0</v>
      </c>
      <c r="E534" s="216">
        <v>0</v>
      </c>
      <c r="F534" s="221">
        <v>0</v>
      </c>
      <c r="G534" s="180">
        <v>0</v>
      </c>
      <c r="H534" s="180">
        <v>0</v>
      </c>
    </row>
    <row r="535" spans="1:8" ht="12.75" customHeight="1">
      <c r="A535" s="228" t="s">
        <v>326</v>
      </c>
      <c r="B535" s="185">
        <v>2471260</v>
      </c>
      <c r="C535" s="185">
        <v>0</v>
      </c>
      <c r="D535" s="185">
        <v>0</v>
      </c>
      <c r="E535" s="224">
        <v>0</v>
      </c>
      <c r="F535" s="225">
        <v>0</v>
      </c>
      <c r="G535" s="185">
        <v>0</v>
      </c>
      <c r="H535" s="185">
        <v>0</v>
      </c>
    </row>
    <row r="536" spans="1:8" ht="12.75" customHeight="1">
      <c r="A536" s="228" t="s">
        <v>305</v>
      </c>
      <c r="B536" s="185">
        <v>2471260</v>
      </c>
      <c r="C536" s="185">
        <v>0</v>
      </c>
      <c r="D536" s="185">
        <v>0</v>
      </c>
      <c r="E536" s="224">
        <v>0</v>
      </c>
      <c r="F536" s="225">
        <v>0</v>
      </c>
      <c r="G536" s="186">
        <v>0</v>
      </c>
      <c r="H536" s="186">
        <v>0</v>
      </c>
    </row>
    <row r="537" spans="1:8" ht="12.75" customHeight="1">
      <c r="A537" s="228"/>
      <c r="B537" s="185"/>
      <c r="C537" s="185"/>
      <c r="D537" s="185"/>
      <c r="E537" s="224"/>
      <c r="F537" s="225"/>
      <c r="G537" s="185"/>
      <c r="H537" s="185"/>
    </row>
    <row r="538" spans="1:8" ht="37.5" customHeight="1">
      <c r="A538" s="252" t="s">
        <v>366</v>
      </c>
      <c r="B538" s="243"/>
      <c r="C538" s="243"/>
      <c r="D538" s="243"/>
      <c r="E538" s="224"/>
      <c r="F538" s="225"/>
      <c r="G538" s="185"/>
      <c r="H538" s="185"/>
    </row>
    <row r="539" spans="1:8" s="227" customFormat="1" ht="12.75" customHeight="1">
      <c r="A539" s="218" t="s">
        <v>296</v>
      </c>
      <c r="B539" s="180">
        <v>1000000</v>
      </c>
      <c r="C539" s="250">
        <v>0</v>
      </c>
      <c r="D539" s="250">
        <v>0</v>
      </c>
      <c r="E539" s="216">
        <v>0</v>
      </c>
      <c r="F539" s="221">
        <v>0</v>
      </c>
      <c r="G539" s="250">
        <v>0</v>
      </c>
      <c r="H539" s="250">
        <v>0</v>
      </c>
    </row>
    <row r="540" spans="1:8" ht="12.75" customHeight="1">
      <c r="A540" s="222" t="s">
        <v>297</v>
      </c>
      <c r="B540" s="185">
        <v>1000000</v>
      </c>
      <c r="C540" s="254">
        <v>0</v>
      </c>
      <c r="D540" s="254">
        <v>0</v>
      </c>
      <c r="E540" s="224">
        <v>0</v>
      </c>
      <c r="F540" s="225">
        <v>0</v>
      </c>
      <c r="G540" s="186">
        <v>0</v>
      </c>
      <c r="H540" s="186">
        <v>0</v>
      </c>
    </row>
    <row r="541" spans="1:8" s="227" customFormat="1" ht="12" customHeight="1">
      <c r="A541" s="245" t="s">
        <v>324</v>
      </c>
      <c r="B541" s="180">
        <v>1000000</v>
      </c>
      <c r="C541" s="248">
        <v>0</v>
      </c>
      <c r="D541" s="248">
        <v>0</v>
      </c>
      <c r="E541" s="216">
        <v>0</v>
      </c>
      <c r="F541" s="221">
        <v>0</v>
      </c>
      <c r="G541" s="248">
        <v>0</v>
      </c>
      <c r="H541" s="248">
        <v>0</v>
      </c>
    </row>
    <row r="542" spans="1:8" ht="11.25" customHeight="1">
      <c r="A542" s="228" t="s">
        <v>326</v>
      </c>
      <c r="B542" s="185">
        <v>1000000</v>
      </c>
      <c r="C542" s="243">
        <v>0</v>
      </c>
      <c r="D542" s="243">
        <v>0</v>
      </c>
      <c r="E542" s="224">
        <v>0</v>
      </c>
      <c r="F542" s="225">
        <v>0</v>
      </c>
      <c r="G542" s="255">
        <v>0</v>
      </c>
      <c r="H542" s="255">
        <v>0</v>
      </c>
    </row>
    <row r="543" spans="1:8" ht="11.25" customHeight="1">
      <c r="A543" s="228" t="s">
        <v>305</v>
      </c>
      <c r="B543" s="185">
        <v>1000000</v>
      </c>
      <c r="C543" s="243">
        <v>0</v>
      </c>
      <c r="D543" s="243">
        <v>0</v>
      </c>
      <c r="E543" s="224">
        <v>0</v>
      </c>
      <c r="F543" s="225">
        <v>0</v>
      </c>
      <c r="G543" s="186">
        <v>0</v>
      </c>
      <c r="H543" s="186">
        <v>0</v>
      </c>
    </row>
    <row r="544" spans="1:8" ht="14.25" customHeight="1">
      <c r="A544" s="228"/>
      <c r="B544" s="185"/>
      <c r="C544" s="243"/>
      <c r="D544" s="243"/>
      <c r="E544" s="224"/>
      <c r="F544" s="225"/>
      <c r="G544" s="185"/>
      <c r="H544" s="185"/>
    </row>
    <row r="545" spans="1:8" ht="27" customHeight="1" hidden="1">
      <c r="A545" s="252" t="s">
        <v>367</v>
      </c>
      <c r="B545" s="238"/>
      <c r="C545" s="238"/>
      <c r="D545" s="238"/>
      <c r="E545" s="224"/>
      <c r="F545" s="225"/>
      <c r="G545" s="185"/>
      <c r="H545" s="185"/>
    </row>
    <row r="546" spans="1:8" s="227" customFormat="1" ht="12.75" customHeight="1" hidden="1">
      <c r="A546" s="218" t="s">
        <v>296</v>
      </c>
      <c r="B546" s="180">
        <v>0</v>
      </c>
      <c r="C546" s="248">
        <v>0</v>
      </c>
      <c r="D546" s="248">
        <v>0</v>
      </c>
      <c r="E546" s="216" t="e">
        <v>#DIV/0!</v>
      </c>
      <c r="F546" s="221">
        <v>0</v>
      </c>
      <c r="G546" s="248">
        <v>0</v>
      </c>
      <c r="H546" s="248">
        <v>0</v>
      </c>
    </row>
    <row r="547" spans="1:8" ht="12" customHeight="1" hidden="1">
      <c r="A547" s="222" t="s">
        <v>297</v>
      </c>
      <c r="B547" s="185">
        <v>0</v>
      </c>
      <c r="C547" s="238">
        <v>0</v>
      </c>
      <c r="D547" s="238">
        <v>0</v>
      </c>
      <c r="E547" s="224" t="e">
        <v>#DIV/0!</v>
      </c>
      <c r="F547" s="225">
        <v>0</v>
      </c>
      <c r="G547" s="186">
        <v>0</v>
      </c>
      <c r="H547" s="186">
        <v>0</v>
      </c>
    </row>
    <row r="548" spans="1:8" s="227" customFormat="1" ht="12" customHeight="1" hidden="1">
      <c r="A548" s="245" t="s">
        <v>324</v>
      </c>
      <c r="B548" s="180">
        <v>0</v>
      </c>
      <c r="C548" s="248">
        <v>0</v>
      </c>
      <c r="D548" s="248">
        <v>0</v>
      </c>
      <c r="E548" s="216" t="e">
        <v>#DIV/0!</v>
      </c>
      <c r="F548" s="221">
        <v>0</v>
      </c>
      <c r="G548" s="248">
        <v>0</v>
      </c>
      <c r="H548" s="248">
        <v>0</v>
      </c>
    </row>
    <row r="549" spans="1:8" ht="12.75" customHeight="1" hidden="1">
      <c r="A549" s="228" t="s">
        <v>326</v>
      </c>
      <c r="B549" s="185">
        <v>0</v>
      </c>
      <c r="C549" s="238">
        <v>0</v>
      </c>
      <c r="D549" s="238">
        <v>0</v>
      </c>
      <c r="E549" s="224" t="e">
        <v>#DIV/0!</v>
      </c>
      <c r="F549" s="225">
        <v>0</v>
      </c>
      <c r="G549" s="238">
        <v>0</v>
      </c>
      <c r="H549" s="238">
        <v>0</v>
      </c>
    </row>
    <row r="550" spans="1:8" ht="12.75" customHeight="1" hidden="1">
      <c r="A550" s="228" t="s">
        <v>305</v>
      </c>
      <c r="B550" s="185">
        <v>0</v>
      </c>
      <c r="C550" s="238">
        <v>0</v>
      </c>
      <c r="D550" s="238">
        <v>0</v>
      </c>
      <c r="E550" s="224" t="e">
        <v>#DIV/0!</v>
      </c>
      <c r="F550" s="225">
        <v>0</v>
      </c>
      <c r="G550" s="186">
        <v>0</v>
      </c>
      <c r="H550" s="186">
        <v>0</v>
      </c>
    </row>
    <row r="551" spans="1:8" ht="15" customHeight="1">
      <c r="A551" s="238"/>
      <c r="B551" s="185"/>
      <c r="C551" s="238"/>
      <c r="D551" s="238"/>
      <c r="E551" s="224"/>
      <c r="F551" s="225"/>
      <c r="G551" s="186"/>
      <c r="H551" s="186"/>
    </row>
    <row r="552" spans="1:8" ht="12" customHeight="1">
      <c r="A552" s="256" t="s">
        <v>368</v>
      </c>
      <c r="B552" s="185"/>
      <c r="C552" s="238"/>
      <c r="D552" s="238"/>
      <c r="E552" s="224"/>
      <c r="F552" s="225"/>
      <c r="G552" s="186"/>
      <c r="H552" s="186"/>
    </row>
    <row r="553" spans="1:8" ht="53.25" customHeight="1">
      <c r="A553" s="257" t="s">
        <v>369</v>
      </c>
      <c r="B553" s="185"/>
      <c r="C553" s="238"/>
      <c r="D553" s="238"/>
      <c r="E553" s="224"/>
      <c r="F553" s="225"/>
      <c r="G553" s="186"/>
      <c r="H553" s="186"/>
    </row>
    <row r="554" spans="1:8" ht="12.75" customHeight="1">
      <c r="A554" s="258" t="s">
        <v>296</v>
      </c>
      <c r="B554" s="185">
        <v>74064785</v>
      </c>
      <c r="C554" s="185">
        <v>37645535</v>
      </c>
      <c r="D554" s="185">
        <v>37548143</v>
      </c>
      <c r="E554" s="224">
        <v>50.69635049909347</v>
      </c>
      <c r="F554" s="225">
        <v>99.74129202839062</v>
      </c>
      <c r="G554" s="185">
        <v>4024478</v>
      </c>
      <c r="H554" s="185">
        <v>3927086</v>
      </c>
    </row>
    <row r="555" spans="1:8" ht="12.75" customHeight="1">
      <c r="A555" s="258" t="s">
        <v>297</v>
      </c>
      <c r="B555" s="185">
        <v>73795019</v>
      </c>
      <c r="C555" s="185">
        <v>37645535</v>
      </c>
      <c r="D555" s="185">
        <v>37548143</v>
      </c>
      <c r="E555" s="224">
        <v>50.88167671587699</v>
      </c>
      <c r="F555" s="225">
        <v>99.74129202839062</v>
      </c>
      <c r="G555" s="186">
        <v>4024478</v>
      </c>
      <c r="H555" s="186">
        <v>3927086</v>
      </c>
    </row>
    <row r="556" spans="1:8" ht="12.75" customHeight="1">
      <c r="A556" s="258" t="s">
        <v>299</v>
      </c>
      <c r="B556" s="185">
        <v>269766</v>
      </c>
      <c r="C556" s="185">
        <v>0</v>
      </c>
      <c r="D556" s="185">
        <v>0</v>
      </c>
      <c r="E556" s="224">
        <v>0</v>
      </c>
      <c r="F556" s="225">
        <v>0</v>
      </c>
      <c r="G556" s="186">
        <v>0</v>
      </c>
      <c r="H556" s="186">
        <v>0</v>
      </c>
    </row>
    <row r="557" spans="1:8" ht="12.75" customHeight="1">
      <c r="A557" s="229" t="s">
        <v>324</v>
      </c>
      <c r="B557" s="185">
        <v>74064785</v>
      </c>
      <c r="C557" s="185">
        <v>37645535</v>
      </c>
      <c r="D557" s="185">
        <v>15201562</v>
      </c>
      <c r="E557" s="224">
        <v>20.524682546503037</v>
      </c>
      <c r="F557" s="225">
        <v>40.38078353780867</v>
      </c>
      <c r="G557" s="185">
        <v>4024478</v>
      </c>
      <c r="H557" s="185">
        <v>3215792</v>
      </c>
    </row>
    <row r="558" spans="1:8" ht="12.75" customHeight="1">
      <c r="A558" s="229" t="s">
        <v>326</v>
      </c>
      <c r="B558" s="185">
        <v>45039291</v>
      </c>
      <c r="C558" s="185">
        <v>20560876</v>
      </c>
      <c r="D558" s="185">
        <v>7810836</v>
      </c>
      <c r="E558" s="224">
        <v>17.342271218256965</v>
      </c>
      <c r="F558" s="225">
        <v>37.988828880637186</v>
      </c>
      <c r="G558" s="185">
        <v>1983926</v>
      </c>
      <c r="H558" s="185">
        <v>2436522</v>
      </c>
    </row>
    <row r="559" spans="1:8" ht="12.75" customHeight="1">
      <c r="A559" s="229" t="s">
        <v>302</v>
      </c>
      <c r="B559" s="185">
        <v>20272061</v>
      </c>
      <c r="C559" s="185">
        <v>11721120</v>
      </c>
      <c r="D559" s="185">
        <v>5810633</v>
      </c>
      <c r="E559" s="224">
        <v>28.66325727808337</v>
      </c>
      <c r="F559" s="225">
        <v>49.57404241232919</v>
      </c>
      <c r="G559" s="186">
        <v>1289824</v>
      </c>
      <c r="H559" s="186">
        <v>2097187</v>
      </c>
    </row>
    <row r="560" spans="1:8" ht="12.75" customHeight="1">
      <c r="A560" s="229" t="s">
        <v>305</v>
      </c>
      <c r="B560" s="185">
        <v>24767230</v>
      </c>
      <c r="C560" s="185">
        <v>8839756</v>
      </c>
      <c r="D560" s="185">
        <v>2000203</v>
      </c>
      <c r="E560" s="224">
        <v>8.076006077385319</v>
      </c>
      <c r="F560" s="225">
        <v>22.627355325192234</v>
      </c>
      <c r="G560" s="186">
        <v>694102</v>
      </c>
      <c r="H560" s="186">
        <v>339335</v>
      </c>
    </row>
    <row r="561" spans="1:8" ht="12.75" customHeight="1">
      <c r="A561" s="229" t="s">
        <v>311</v>
      </c>
      <c r="B561" s="185">
        <v>29025494</v>
      </c>
      <c r="C561" s="185">
        <v>17084659</v>
      </c>
      <c r="D561" s="185">
        <v>7390726</v>
      </c>
      <c r="E561" s="224">
        <v>25.46287756549466</v>
      </c>
      <c r="F561" s="225">
        <v>43.259429409741216</v>
      </c>
      <c r="G561" s="185">
        <v>2040552</v>
      </c>
      <c r="H561" s="185">
        <v>779270</v>
      </c>
    </row>
    <row r="562" spans="1:8" ht="12" customHeight="1">
      <c r="A562" s="229" t="s">
        <v>312</v>
      </c>
      <c r="B562" s="185">
        <v>9602781</v>
      </c>
      <c r="C562" s="185">
        <v>2584659</v>
      </c>
      <c r="D562" s="185">
        <v>114295</v>
      </c>
      <c r="E562" s="224">
        <v>1.1902281224574423</v>
      </c>
      <c r="F562" s="225">
        <v>4.422053354040126</v>
      </c>
      <c r="G562" s="186">
        <v>40552</v>
      </c>
      <c r="H562" s="186">
        <v>29315</v>
      </c>
    </row>
    <row r="563" spans="1:8" ht="12.75" customHeight="1">
      <c r="A563" s="229" t="s">
        <v>313</v>
      </c>
      <c r="B563" s="185">
        <v>19422713</v>
      </c>
      <c r="C563" s="185">
        <v>14500000</v>
      </c>
      <c r="D563" s="185">
        <v>7276431</v>
      </c>
      <c r="E563" s="224">
        <v>37.46351500946341</v>
      </c>
      <c r="F563" s="225">
        <v>50.18228275862069</v>
      </c>
      <c r="G563" s="186">
        <v>2000000</v>
      </c>
      <c r="H563" s="186">
        <v>749955</v>
      </c>
    </row>
    <row r="564" spans="1:8" ht="12.75" customHeight="1">
      <c r="A564" s="229"/>
      <c r="B564" s="185"/>
      <c r="C564" s="185"/>
      <c r="D564" s="185"/>
      <c r="E564" s="224"/>
      <c r="F564" s="225"/>
      <c r="G564" s="186"/>
      <c r="H564" s="186"/>
    </row>
    <row r="565" spans="1:8" ht="25.5" customHeight="1">
      <c r="A565" s="257" t="s">
        <v>370</v>
      </c>
      <c r="B565" s="185"/>
      <c r="C565" s="185"/>
      <c r="D565" s="185"/>
      <c r="E565" s="224"/>
      <c r="F565" s="225"/>
      <c r="G565" s="186"/>
      <c r="H565" s="186"/>
    </row>
    <row r="566" spans="1:8" ht="12.75" customHeight="1">
      <c r="A566" s="258" t="s">
        <v>296</v>
      </c>
      <c r="B566" s="185">
        <v>2786422</v>
      </c>
      <c r="C566" s="185">
        <v>2186706</v>
      </c>
      <c r="D566" s="185">
        <v>874611</v>
      </c>
      <c r="E566" s="224">
        <v>31.388318065246402</v>
      </c>
      <c r="F566" s="225">
        <v>39.99673481483107</v>
      </c>
      <c r="G566" s="185">
        <v>764683</v>
      </c>
      <c r="H566" s="185">
        <v>82030</v>
      </c>
    </row>
    <row r="567" spans="1:8" ht="25.5">
      <c r="A567" s="233" t="s">
        <v>371</v>
      </c>
      <c r="B567" s="185">
        <v>562071</v>
      </c>
      <c r="C567" s="185">
        <v>434028</v>
      </c>
      <c r="D567" s="185">
        <v>234867</v>
      </c>
      <c r="E567" s="224">
        <v>41.78600212428679</v>
      </c>
      <c r="F567" s="225">
        <v>54.1133290939755</v>
      </c>
      <c r="G567" s="186">
        <v>162475</v>
      </c>
      <c r="H567" s="186">
        <v>72634</v>
      </c>
    </row>
    <row r="568" spans="1:8" ht="12.75" customHeight="1">
      <c r="A568" s="258" t="s">
        <v>372</v>
      </c>
      <c r="B568" s="185">
        <v>2224351</v>
      </c>
      <c r="C568" s="185">
        <v>1752678</v>
      </c>
      <c r="D568" s="185">
        <v>639744</v>
      </c>
      <c r="E568" s="224">
        <v>28.760928468573532</v>
      </c>
      <c r="F568" s="225">
        <v>36.500943128173006</v>
      </c>
      <c r="G568" s="186">
        <v>602208</v>
      </c>
      <c r="H568" s="186">
        <v>9396</v>
      </c>
    </row>
    <row r="569" spans="1:8" ht="12.75" customHeight="1">
      <c r="A569" s="229" t="s">
        <v>324</v>
      </c>
      <c r="B569" s="185">
        <v>2786422</v>
      </c>
      <c r="C569" s="185">
        <v>2786422</v>
      </c>
      <c r="D569" s="185">
        <v>894290</v>
      </c>
      <c r="E569" s="224">
        <v>32.09456428351484</v>
      </c>
      <c r="F569" s="225">
        <v>32.09456428351484</v>
      </c>
      <c r="G569" s="185">
        <v>0</v>
      </c>
      <c r="H569" s="185">
        <v>101709</v>
      </c>
    </row>
    <row r="570" spans="1:8" ht="12.75" customHeight="1">
      <c r="A570" s="229" t="s">
        <v>326</v>
      </c>
      <c r="B570" s="185">
        <v>2786422</v>
      </c>
      <c r="C570" s="185">
        <v>2786422</v>
      </c>
      <c r="D570" s="185">
        <v>894290</v>
      </c>
      <c r="E570" s="224">
        <v>32.09456428351484</v>
      </c>
      <c r="F570" s="225">
        <v>32.09456428351484</v>
      </c>
      <c r="G570" s="185">
        <v>0</v>
      </c>
      <c r="H570" s="185">
        <v>101709</v>
      </c>
    </row>
    <row r="571" spans="1:8" ht="12.75" customHeight="1">
      <c r="A571" s="229" t="s">
        <v>302</v>
      </c>
      <c r="B571" s="185">
        <v>0</v>
      </c>
      <c r="C571" s="185">
        <v>0</v>
      </c>
      <c r="D571" s="185">
        <v>0</v>
      </c>
      <c r="E571" s="224">
        <v>0</v>
      </c>
      <c r="F571" s="225">
        <v>0</v>
      </c>
      <c r="G571" s="186">
        <v>0</v>
      </c>
      <c r="H571" s="186">
        <v>0</v>
      </c>
    </row>
    <row r="572" spans="1:8" ht="13.5" customHeight="1">
      <c r="A572" s="229" t="s">
        <v>305</v>
      </c>
      <c r="B572" s="185">
        <v>2786422</v>
      </c>
      <c r="C572" s="185">
        <v>2786422</v>
      </c>
      <c r="D572" s="185">
        <v>894290</v>
      </c>
      <c r="E572" s="224">
        <v>32.09456428351484</v>
      </c>
      <c r="F572" s="225">
        <v>32.09456428351484</v>
      </c>
      <c r="G572" s="185">
        <v>0</v>
      </c>
      <c r="H572" s="185">
        <v>101709</v>
      </c>
    </row>
    <row r="573" spans="1:8" ht="26.25" customHeight="1">
      <c r="A573" s="233" t="s">
        <v>373</v>
      </c>
      <c r="B573" s="185">
        <v>562071</v>
      </c>
      <c r="C573" s="185">
        <v>562071</v>
      </c>
      <c r="D573" s="185">
        <v>234867</v>
      </c>
      <c r="E573" s="224">
        <v>41.78600212428679</v>
      </c>
      <c r="F573" s="225">
        <v>41.78600212428679</v>
      </c>
      <c r="G573" s="186">
        <v>0</v>
      </c>
      <c r="H573" s="186">
        <v>72634</v>
      </c>
    </row>
    <row r="574" spans="1:8" ht="27.75" customHeight="1">
      <c r="A574" s="233" t="s">
        <v>374</v>
      </c>
      <c r="B574" s="185">
        <v>2224351</v>
      </c>
      <c r="C574" s="185">
        <v>2224351</v>
      </c>
      <c r="D574" s="185">
        <v>659423</v>
      </c>
      <c r="E574" s="224">
        <v>29.645635963029214</v>
      </c>
      <c r="F574" s="225">
        <v>29.645635963029214</v>
      </c>
      <c r="G574" s="186">
        <v>0</v>
      </c>
      <c r="H574" s="186">
        <v>29075</v>
      </c>
    </row>
    <row r="575" spans="1:8" ht="13.5" customHeight="1">
      <c r="A575" s="229" t="s">
        <v>335</v>
      </c>
      <c r="B575" s="185">
        <v>-2208192</v>
      </c>
      <c r="C575" s="239" t="s">
        <v>1594</v>
      </c>
      <c r="D575" s="185">
        <v>-1183842</v>
      </c>
      <c r="E575" s="224">
        <v>53.61137075036954</v>
      </c>
      <c r="F575" s="225">
        <v>0</v>
      </c>
      <c r="G575" s="239" t="s">
        <v>1594</v>
      </c>
      <c r="H575" s="186">
        <v>-247650</v>
      </c>
    </row>
    <row r="576" spans="1:8" ht="13.5" customHeight="1">
      <c r="A576" s="229" t="s">
        <v>339</v>
      </c>
      <c r="B576" s="185">
        <v>263529</v>
      </c>
      <c r="C576" s="186">
        <v>208000</v>
      </c>
      <c r="D576" s="249">
        <v>52734</v>
      </c>
      <c r="E576" s="224">
        <v>20.010700909577313</v>
      </c>
      <c r="F576" s="225">
        <v>25.352884615384614</v>
      </c>
      <c r="G576" s="186">
        <v>18000</v>
      </c>
      <c r="H576" s="186">
        <v>7849</v>
      </c>
    </row>
    <row r="577" spans="1:8" ht="13.5" customHeight="1">
      <c r="A577" s="259" t="s">
        <v>340</v>
      </c>
      <c r="B577" s="185">
        <v>2471721</v>
      </c>
      <c r="C577" s="186">
        <v>1237200</v>
      </c>
      <c r="D577" s="185">
        <v>1236576</v>
      </c>
      <c r="E577" s="224">
        <v>50.02894744188361</v>
      </c>
      <c r="F577" s="225">
        <v>99.94956353055287</v>
      </c>
      <c r="G577" s="186">
        <v>206200</v>
      </c>
      <c r="H577" s="186">
        <v>255499</v>
      </c>
    </row>
    <row r="578" spans="1:8" s="262" customFormat="1" ht="13.5" customHeight="1">
      <c r="A578" s="260"/>
      <c r="B578" s="261"/>
      <c r="E578" s="263"/>
      <c r="F578" s="264"/>
      <c r="G578" s="265"/>
      <c r="H578" s="265"/>
    </row>
    <row r="579" spans="1:8" ht="12.75" customHeight="1">
      <c r="A579" s="266"/>
      <c r="B579" s="247"/>
      <c r="C579" s="106"/>
      <c r="D579" s="106"/>
      <c r="E579" s="267"/>
      <c r="F579" s="268"/>
      <c r="G579" s="269"/>
      <c r="H579" s="269"/>
    </row>
    <row r="580" ht="12.75" customHeight="1">
      <c r="A580" s="55"/>
    </row>
    <row r="581" spans="1:8" ht="15">
      <c r="A581" s="157" t="s">
        <v>375</v>
      </c>
      <c r="C581" s="193"/>
      <c r="D581" s="193"/>
      <c r="E581" s="270"/>
      <c r="F581" s="106"/>
      <c r="G581" s="172"/>
      <c r="H581" s="163"/>
    </row>
    <row r="582" spans="1:8" ht="15">
      <c r="A582" s="157" t="s">
        <v>1632</v>
      </c>
      <c r="D582" s="194"/>
      <c r="E582" s="194"/>
      <c r="F582" s="194"/>
      <c r="G582" s="194"/>
      <c r="H582" s="271" t="s">
        <v>1633</v>
      </c>
    </row>
    <row r="583" spans="1:8" ht="17.25" customHeight="1">
      <c r="A583" s="272"/>
      <c r="E583" s="194"/>
      <c r="F583" s="204"/>
      <c r="G583" s="204"/>
      <c r="H583" s="204"/>
    </row>
    <row r="584" spans="1:8" ht="17.25" customHeight="1">
      <c r="A584" s="272"/>
      <c r="E584" s="194"/>
      <c r="F584" s="204"/>
      <c r="G584" s="204"/>
      <c r="H584" s="204"/>
    </row>
    <row r="585" spans="1:8" ht="17.25" customHeight="1">
      <c r="A585" s="172" t="s">
        <v>376</v>
      </c>
      <c r="B585" s="273"/>
      <c r="C585" s="204"/>
      <c r="E585" s="204"/>
      <c r="F585" s="204"/>
      <c r="G585" s="204"/>
      <c r="H585" s="204"/>
    </row>
    <row r="586" spans="2:8" ht="17.25" customHeight="1">
      <c r="B586" s="234"/>
      <c r="C586" s="204"/>
      <c r="E586" s="204"/>
      <c r="F586" s="204"/>
      <c r="G586" s="204"/>
      <c r="H586" s="204"/>
    </row>
    <row r="587" spans="1:8" ht="17.25" customHeight="1">
      <c r="A587" s="272"/>
      <c r="B587" s="234"/>
      <c r="C587" s="204"/>
      <c r="E587" s="204"/>
      <c r="F587" s="204"/>
      <c r="G587" s="204"/>
      <c r="H587" s="204"/>
    </row>
    <row r="588" spans="1:8" ht="17.25" customHeight="1">
      <c r="A588" s="272"/>
      <c r="B588" s="234"/>
      <c r="C588" s="204"/>
      <c r="E588" s="204"/>
      <c r="F588" s="204"/>
      <c r="G588" s="204"/>
      <c r="H588" s="204"/>
    </row>
    <row r="590" spans="2:4" ht="17.25" customHeight="1">
      <c r="B590" s="274"/>
      <c r="C590" s="274"/>
      <c r="D590" s="274"/>
    </row>
    <row r="591" spans="2:4" ht="17.25" customHeight="1">
      <c r="B591" s="274"/>
      <c r="C591" s="274"/>
      <c r="D591" s="274"/>
    </row>
  </sheetData>
  <mergeCells count="5">
    <mergeCell ref="A10:H10"/>
    <mergeCell ref="A6:H6"/>
    <mergeCell ref="A7:H7"/>
    <mergeCell ref="A8:H8"/>
    <mergeCell ref="A9:H9"/>
  </mergeCells>
  <printOptions horizontalCentered="1"/>
  <pageMargins left="0.78" right="0.35433070866141736" top="0.7874015748031497" bottom="0.7874015748031497" header="0.5118110236220472" footer="0.5118110236220472"/>
  <pageSetup firstPageNumber="11" useFirstPageNumber="1" horizontalDpi="300" verticalDpi="300" orientation="portrait" paperSize="9" scale="78" r:id="rId1"/>
  <headerFooter alignWithMargins="0">
    <oddFooter>&amp;C&amp;P</oddFooter>
  </headerFooter>
  <rowBreaks count="10" manualBreakCount="10">
    <brk id="59" max="7" man="1"/>
    <brk id="118" max="7" man="1"/>
    <brk id="169" max="7" man="1"/>
    <brk id="224" max="7" man="1"/>
    <brk id="282" max="7" man="1"/>
    <brk id="338" max="7" man="1"/>
    <brk id="399" max="7" man="1"/>
    <brk id="456" max="7" man="1"/>
    <brk id="508" max="7" man="1"/>
    <brk id="56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9.28125" style="276" customWidth="1"/>
    <col min="2" max="2" width="39.140625" style="276" customWidth="1"/>
    <col min="3" max="3" width="15.28125" style="335" customWidth="1"/>
    <col min="4" max="4" width="12.140625" style="335" customWidth="1"/>
    <col min="5" max="5" width="13.28125" style="335" customWidth="1"/>
    <col min="6" max="6" width="6.57421875" style="335" customWidth="1"/>
    <col min="7" max="7" width="7.8515625" style="335" customWidth="1"/>
    <col min="8" max="8" width="13.140625" style="335" customWidth="1"/>
    <col min="9" max="9" width="12.57421875" style="335" customWidth="1"/>
    <col min="10" max="16384" width="9.140625" style="276" customWidth="1"/>
  </cols>
  <sheetData>
    <row r="1" spans="1:9" ht="12.75">
      <c r="A1" s="1089" t="s">
        <v>1577</v>
      </c>
      <c r="B1" s="1089"/>
      <c r="C1" s="1089"/>
      <c r="D1" s="1089"/>
      <c r="E1" s="1089"/>
      <c r="F1" s="1089"/>
      <c r="G1" s="1089"/>
      <c r="H1" s="1089"/>
      <c r="I1" s="1089"/>
    </row>
    <row r="2" spans="1:9" ht="15" customHeight="1">
      <c r="A2" s="1090" t="s">
        <v>1578</v>
      </c>
      <c r="B2" s="1090"/>
      <c r="C2" s="1090"/>
      <c r="D2" s="1090"/>
      <c r="E2" s="1090"/>
      <c r="F2" s="1090"/>
      <c r="G2" s="1090"/>
      <c r="H2" s="1090"/>
      <c r="I2" s="1090"/>
    </row>
    <row r="3" spans="1:9" ht="3.75" customHeight="1">
      <c r="A3" s="1091"/>
      <c r="B3" s="1091"/>
      <c r="C3" s="1091"/>
      <c r="D3" s="1091"/>
      <c r="E3" s="1091"/>
      <c r="F3" s="1091"/>
      <c r="G3" s="1091"/>
      <c r="H3" s="1091"/>
      <c r="I3" s="1091"/>
    </row>
    <row r="4" spans="1:9" s="275" customFormat="1" ht="12.75">
      <c r="A4" s="1092" t="s">
        <v>1579</v>
      </c>
      <c r="B4" s="1092"/>
      <c r="C4" s="1092"/>
      <c r="D4" s="1092"/>
      <c r="E4" s="1092"/>
      <c r="F4" s="1092"/>
      <c r="G4" s="1092"/>
      <c r="H4" s="1092"/>
      <c r="I4" s="1092"/>
    </row>
    <row r="5" spans="1:9" s="275" customFormat="1" ht="12.75">
      <c r="A5" s="106"/>
      <c r="B5" s="106"/>
      <c r="C5" s="168"/>
      <c r="D5" s="168"/>
      <c r="E5" s="168"/>
      <c r="F5" s="168"/>
      <c r="G5" s="168"/>
      <c r="H5" s="168"/>
      <c r="I5" s="168"/>
    </row>
    <row r="6" spans="1:9" s="199" customFormat="1" ht="17.25" customHeight="1">
      <c r="A6" s="1087" t="s">
        <v>1580</v>
      </c>
      <c r="B6" s="1087"/>
      <c r="C6" s="1087"/>
      <c r="D6" s="1087"/>
      <c r="E6" s="1087"/>
      <c r="F6" s="1087"/>
      <c r="G6" s="1087"/>
      <c r="H6" s="1087"/>
      <c r="I6" s="1087"/>
    </row>
    <row r="7" spans="1:9" s="199" customFormat="1" ht="17.25" customHeight="1">
      <c r="A7" s="1084" t="s">
        <v>377</v>
      </c>
      <c r="B7" s="1084"/>
      <c r="C7" s="1084"/>
      <c r="D7" s="1084"/>
      <c r="E7" s="1084"/>
      <c r="F7" s="1084"/>
      <c r="G7" s="1084"/>
      <c r="H7" s="1084"/>
      <c r="I7" s="1084"/>
    </row>
    <row r="8" spans="1:9" s="199" customFormat="1" ht="17.25" customHeight="1">
      <c r="A8" s="1088" t="s">
        <v>1730</v>
      </c>
      <c r="B8" s="1088"/>
      <c r="C8" s="1088"/>
      <c r="D8" s="1088"/>
      <c r="E8" s="1088"/>
      <c r="F8" s="1088"/>
      <c r="G8" s="1088"/>
      <c r="H8" s="1088"/>
      <c r="I8" s="1088"/>
    </row>
    <row r="9" spans="1:9" s="283" customFormat="1" ht="12.75">
      <c r="A9" s="1082" t="s">
        <v>1583</v>
      </c>
      <c r="B9" s="1082"/>
      <c r="C9" s="1082"/>
      <c r="D9" s="1082"/>
      <c r="E9" s="1082"/>
      <c r="F9" s="1082"/>
      <c r="G9" s="1082"/>
      <c r="H9" s="1082"/>
      <c r="I9" s="1082"/>
    </row>
    <row r="10" spans="1:9" s="283" customFormat="1" ht="12.75">
      <c r="A10" s="207" t="s">
        <v>1584</v>
      </c>
      <c r="B10" s="169"/>
      <c r="C10" s="169"/>
      <c r="D10" s="56"/>
      <c r="E10" s="169"/>
      <c r="F10" s="171"/>
      <c r="H10" s="209"/>
      <c r="I10" s="209" t="s">
        <v>378</v>
      </c>
    </row>
    <row r="11" spans="1:9" ht="15.75">
      <c r="A11" s="160"/>
      <c r="B11" s="160"/>
      <c r="C11" s="284"/>
      <c r="D11" s="284"/>
      <c r="E11" s="284"/>
      <c r="F11" s="284"/>
      <c r="G11" s="284"/>
      <c r="H11" s="285"/>
      <c r="I11" s="284" t="s">
        <v>379</v>
      </c>
    </row>
    <row r="12" spans="1:9" s="102" customFormat="1" ht="12.75">
      <c r="A12" s="104"/>
      <c r="B12" s="104"/>
      <c r="C12" s="284"/>
      <c r="D12" s="284"/>
      <c r="E12" s="284"/>
      <c r="F12" s="284"/>
      <c r="G12" s="284"/>
      <c r="H12" s="284"/>
      <c r="I12" s="284" t="s">
        <v>1637</v>
      </c>
    </row>
    <row r="13" spans="1:9" s="102" customFormat="1" ht="114.75">
      <c r="A13" s="286" t="s">
        <v>380</v>
      </c>
      <c r="B13" s="286" t="s">
        <v>1638</v>
      </c>
      <c r="C13" s="286" t="s">
        <v>1639</v>
      </c>
      <c r="D13" s="286" t="s">
        <v>291</v>
      </c>
      <c r="E13" s="286" t="s">
        <v>1640</v>
      </c>
      <c r="F13" s="286" t="s">
        <v>381</v>
      </c>
      <c r="G13" s="286" t="s">
        <v>382</v>
      </c>
      <c r="H13" s="286" t="s">
        <v>294</v>
      </c>
      <c r="I13" s="286" t="s">
        <v>1642</v>
      </c>
    </row>
    <row r="14" spans="1:9" s="102" customFormat="1" ht="12.75">
      <c r="A14" s="287">
        <v>1</v>
      </c>
      <c r="B14" s="286">
        <v>2</v>
      </c>
      <c r="C14" s="286">
        <v>3</v>
      </c>
      <c r="D14" s="286">
        <v>4</v>
      </c>
      <c r="E14" s="286">
        <v>5</v>
      </c>
      <c r="F14" s="286">
        <v>6</v>
      </c>
      <c r="G14" s="286">
        <v>7</v>
      </c>
      <c r="H14" s="286">
        <v>8</v>
      </c>
      <c r="I14" s="286">
        <v>9</v>
      </c>
    </row>
    <row r="15" spans="1:9" s="102" customFormat="1" ht="12.75">
      <c r="A15" s="288" t="s">
        <v>383</v>
      </c>
      <c r="B15" s="289" t="s">
        <v>295</v>
      </c>
      <c r="C15" s="41">
        <v>2411879380</v>
      </c>
      <c r="D15" s="290" t="s">
        <v>1594</v>
      </c>
      <c r="E15" s="41">
        <v>1136326150</v>
      </c>
      <c r="F15" s="291">
        <v>47.11372216300468</v>
      </c>
      <c r="G15" s="292" t="s">
        <v>1594</v>
      </c>
      <c r="H15" s="293" t="s">
        <v>1594</v>
      </c>
      <c r="I15" s="214">
        <v>181632480</v>
      </c>
    </row>
    <row r="16" spans="1:9" s="102" customFormat="1" ht="13.5" customHeight="1">
      <c r="A16" s="287"/>
      <c r="B16" s="133" t="s">
        <v>384</v>
      </c>
      <c r="C16" s="41">
        <v>2599890812</v>
      </c>
      <c r="D16" s="41">
        <v>1231538804</v>
      </c>
      <c r="E16" s="41">
        <v>1197161145</v>
      </c>
      <c r="F16" s="291">
        <v>46.04659316746722</v>
      </c>
      <c r="G16" s="291">
        <v>97.20856063257266</v>
      </c>
      <c r="H16" s="41">
        <v>219185999</v>
      </c>
      <c r="I16" s="41">
        <v>214138628</v>
      </c>
    </row>
    <row r="17" spans="1:9" s="102" customFormat="1" ht="12.75" customHeight="1">
      <c r="A17" s="287"/>
      <c r="B17" s="133" t="s">
        <v>385</v>
      </c>
      <c r="C17" s="83">
        <v>2252144649</v>
      </c>
      <c r="D17" s="83">
        <v>1059393484</v>
      </c>
      <c r="E17" s="83">
        <v>1059490876</v>
      </c>
      <c r="F17" s="81">
        <v>47.043642444122604</v>
      </c>
      <c r="G17" s="81">
        <v>100.00919318472985</v>
      </c>
      <c r="H17" s="83">
        <v>197464201</v>
      </c>
      <c r="I17" s="83">
        <v>197561593</v>
      </c>
    </row>
    <row r="18" spans="1:9" s="102" customFormat="1" ht="12.75" customHeight="1">
      <c r="A18" s="287"/>
      <c r="B18" s="133" t="s">
        <v>386</v>
      </c>
      <c r="C18" s="83">
        <v>107279091</v>
      </c>
      <c r="D18" s="83">
        <v>55065065</v>
      </c>
      <c r="E18" s="83">
        <v>50433063</v>
      </c>
      <c r="F18" s="81">
        <v>47.011083455209366</v>
      </c>
      <c r="G18" s="81">
        <v>91.58812942470875</v>
      </c>
      <c r="H18" s="83">
        <v>9658987</v>
      </c>
      <c r="I18" s="83">
        <v>6635474</v>
      </c>
    </row>
    <row r="19" spans="1:9" s="102" customFormat="1" ht="12.75" customHeight="1">
      <c r="A19" s="287"/>
      <c r="B19" s="133" t="s">
        <v>387</v>
      </c>
      <c r="C19" s="83">
        <v>240467072</v>
      </c>
      <c r="D19" s="83">
        <v>117080255</v>
      </c>
      <c r="E19" s="83">
        <v>87237206</v>
      </c>
      <c r="F19" s="81">
        <v>36.278233553739945</v>
      </c>
      <c r="G19" s="81">
        <v>74.51060471298085</v>
      </c>
      <c r="H19" s="83">
        <v>12062811</v>
      </c>
      <c r="I19" s="83">
        <v>9941561</v>
      </c>
    </row>
    <row r="20" spans="1:9" s="102" customFormat="1" ht="12.75" customHeight="1">
      <c r="A20" s="251" t="s">
        <v>388</v>
      </c>
      <c r="B20" s="289" t="s">
        <v>389</v>
      </c>
      <c r="C20" s="41">
        <v>2614521415</v>
      </c>
      <c r="D20" s="41">
        <v>1228936679</v>
      </c>
      <c r="E20" s="41">
        <v>1030474355</v>
      </c>
      <c r="F20" s="291">
        <v>39.41349835912513</v>
      </c>
      <c r="G20" s="291">
        <v>83.85089098638579</v>
      </c>
      <c r="H20" s="41">
        <v>231812065</v>
      </c>
      <c r="I20" s="41">
        <v>221733595</v>
      </c>
    </row>
    <row r="21" spans="1:9" s="102" customFormat="1" ht="12.75" customHeight="1">
      <c r="A21" s="238"/>
      <c r="B21" s="248" t="s">
        <v>1074</v>
      </c>
      <c r="C21" s="41">
        <v>2218827205</v>
      </c>
      <c r="D21" s="41">
        <v>1062746519</v>
      </c>
      <c r="E21" s="41">
        <v>942995415</v>
      </c>
      <c r="F21" s="291">
        <v>42.499722956119065</v>
      </c>
      <c r="G21" s="291">
        <v>88.73192225436026</v>
      </c>
      <c r="H21" s="41">
        <v>188186736</v>
      </c>
      <c r="I21" s="41">
        <v>194157438</v>
      </c>
    </row>
    <row r="22" spans="1:9" s="102" customFormat="1" ht="12.75" customHeight="1">
      <c r="A22" s="245">
        <v>1000</v>
      </c>
      <c r="B22" s="248" t="s">
        <v>390</v>
      </c>
      <c r="C22" s="41">
        <v>891312573</v>
      </c>
      <c r="D22" s="41">
        <v>429354313</v>
      </c>
      <c r="E22" s="41">
        <v>387612269</v>
      </c>
      <c r="F22" s="291">
        <v>43.48780447417743</v>
      </c>
      <c r="G22" s="291">
        <v>90.27794929825242</v>
      </c>
      <c r="H22" s="214">
        <v>75886412</v>
      </c>
      <c r="I22" s="41">
        <v>74845796</v>
      </c>
    </row>
    <row r="23" spans="1:9" s="102" customFormat="1" ht="12.75" customHeight="1">
      <c r="A23" s="287">
        <v>1100</v>
      </c>
      <c r="B23" s="142" t="s">
        <v>391</v>
      </c>
      <c r="C23" s="83">
        <v>394228893</v>
      </c>
      <c r="D23" s="83">
        <v>189689729</v>
      </c>
      <c r="E23" s="83">
        <v>179375579</v>
      </c>
      <c r="F23" s="81">
        <v>45.50036341451006</v>
      </c>
      <c r="G23" s="81">
        <v>94.56262073103599</v>
      </c>
      <c r="H23" s="83">
        <v>37181369</v>
      </c>
      <c r="I23" s="83">
        <v>37861260</v>
      </c>
    </row>
    <row r="24" spans="1:9" s="102" customFormat="1" ht="25.5" customHeight="1">
      <c r="A24" s="287">
        <v>1200</v>
      </c>
      <c r="B24" s="133" t="s">
        <v>392</v>
      </c>
      <c r="C24" s="294" t="s">
        <v>1594</v>
      </c>
      <c r="D24" s="294" t="s">
        <v>1594</v>
      </c>
      <c r="E24" s="83">
        <v>40546585</v>
      </c>
      <c r="F24" s="294" t="s">
        <v>1594</v>
      </c>
      <c r="G24" s="294" t="s">
        <v>1594</v>
      </c>
      <c r="H24" s="294" t="s">
        <v>1594</v>
      </c>
      <c r="I24" s="83">
        <v>8015882</v>
      </c>
    </row>
    <row r="25" spans="1:9" s="102" customFormat="1" ht="51" customHeight="1">
      <c r="A25" s="295" t="s">
        <v>393</v>
      </c>
      <c r="B25" s="296" t="s">
        <v>394</v>
      </c>
      <c r="C25" s="294" t="s">
        <v>1594</v>
      </c>
      <c r="D25" s="294" t="s">
        <v>1594</v>
      </c>
      <c r="E25" s="83">
        <v>154510081</v>
      </c>
      <c r="F25" s="294" t="s">
        <v>1594</v>
      </c>
      <c r="G25" s="294" t="s">
        <v>1594</v>
      </c>
      <c r="H25" s="294" t="s">
        <v>1594</v>
      </c>
      <c r="I25" s="83">
        <v>27025143</v>
      </c>
    </row>
    <row r="26" spans="1:9" s="102" customFormat="1" ht="76.5">
      <c r="A26" s="297" t="s">
        <v>395</v>
      </c>
      <c r="B26" s="298" t="s">
        <v>396</v>
      </c>
      <c r="C26" s="230">
        <v>19897108</v>
      </c>
      <c r="D26" s="230">
        <v>11721120</v>
      </c>
      <c r="E26" s="230">
        <v>5810633</v>
      </c>
      <c r="F26" s="97">
        <v>29.203404836521972</v>
      </c>
      <c r="G26" s="97">
        <v>49.57404241232919</v>
      </c>
      <c r="H26" s="230">
        <v>1289824</v>
      </c>
      <c r="I26" s="230">
        <v>2097187</v>
      </c>
    </row>
    <row r="27" spans="1:9" s="102" customFormat="1" ht="24.75" customHeight="1">
      <c r="A27" s="295" t="s">
        <v>397</v>
      </c>
      <c r="B27" s="296" t="s">
        <v>398</v>
      </c>
      <c r="C27" s="294" t="s">
        <v>1594</v>
      </c>
      <c r="D27" s="294" t="s">
        <v>1594</v>
      </c>
      <c r="E27" s="83">
        <v>8651272</v>
      </c>
      <c r="F27" s="299" t="s">
        <v>1594</v>
      </c>
      <c r="G27" s="299" t="s">
        <v>1594</v>
      </c>
      <c r="H27" s="294" t="s">
        <v>1594</v>
      </c>
      <c r="I27" s="83">
        <v>1585070</v>
      </c>
    </row>
    <row r="28" spans="1:9" s="102" customFormat="1" ht="12.75" customHeight="1">
      <c r="A28" s="295">
        <v>1800</v>
      </c>
      <c r="B28" s="133" t="s">
        <v>399</v>
      </c>
      <c r="C28" s="294" t="s">
        <v>1594</v>
      </c>
      <c r="D28" s="294" t="s">
        <v>1594</v>
      </c>
      <c r="E28" s="83">
        <v>4528752</v>
      </c>
      <c r="F28" s="299" t="s">
        <v>1594</v>
      </c>
      <c r="G28" s="299" t="s">
        <v>1594</v>
      </c>
      <c r="H28" s="294" t="s">
        <v>1594</v>
      </c>
      <c r="I28" s="83">
        <v>358441</v>
      </c>
    </row>
    <row r="29" spans="1:9" s="102" customFormat="1" ht="14.25" customHeight="1">
      <c r="A29" s="245">
        <v>2000</v>
      </c>
      <c r="B29" s="245" t="s">
        <v>304</v>
      </c>
      <c r="C29" s="41">
        <v>64535310</v>
      </c>
      <c r="D29" s="41">
        <v>32416729</v>
      </c>
      <c r="E29" s="41">
        <v>31760587</v>
      </c>
      <c r="F29" s="291">
        <v>49.214278199020036</v>
      </c>
      <c r="G29" s="291">
        <v>97.9759154601934</v>
      </c>
      <c r="H29" s="214">
        <v>1341242</v>
      </c>
      <c r="I29" s="41">
        <v>1166489</v>
      </c>
    </row>
    <row r="30" spans="1:9" s="102" customFormat="1" ht="12.75" customHeight="1">
      <c r="A30" s="287"/>
      <c r="B30" s="133" t="s">
        <v>400</v>
      </c>
      <c r="C30" s="294" t="s">
        <v>1594</v>
      </c>
      <c r="D30" s="294" t="s">
        <v>1594</v>
      </c>
      <c r="E30" s="83">
        <v>16567384</v>
      </c>
      <c r="F30" s="294" t="s">
        <v>1594</v>
      </c>
      <c r="G30" s="294" t="s">
        <v>1594</v>
      </c>
      <c r="H30" s="294" t="s">
        <v>1594</v>
      </c>
      <c r="I30" s="83">
        <v>698299</v>
      </c>
    </row>
    <row r="31" spans="1:9" s="102" customFormat="1" ht="12.75" customHeight="1">
      <c r="A31" s="287"/>
      <c r="B31" s="133" t="s">
        <v>401</v>
      </c>
      <c r="C31" s="294" t="s">
        <v>1594</v>
      </c>
      <c r="D31" s="294" t="s">
        <v>1594</v>
      </c>
      <c r="E31" s="83">
        <v>15193203</v>
      </c>
      <c r="F31" s="294" t="s">
        <v>1594</v>
      </c>
      <c r="G31" s="294" t="s">
        <v>1594</v>
      </c>
      <c r="H31" s="294" t="s">
        <v>1594</v>
      </c>
      <c r="I31" s="83">
        <v>468190</v>
      </c>
    </row>
    <row r="32" spans="1:9" s="102" customFormat="1" ht="12.75" customHeight="1">
      <c r="A32" s="245">
        <v>3000</v>
      </c>
      <c r="B32" s="245" t="s">
        <v>402</v>
      </c>
      <c r="C32" s="41">
        <v>1262979322</v>
      </c>
      <c r="D32" s="41">
        <v>600975477</v>
      </c>
      <c r="E32" s="41">
        <v>523622559</v>
      </c>
      <c r="F32" s="291">
        <v>41.459313694131886</v>
      </c>
      <c r="G32" s="291">
        <v>87.1287729765386</v>
      </c>
      <c r="H32" s="214">
        <v>110959082</v>
      </c>
      <c r="I32" s="41">
        <v>118145153</v>
      </c>
    </row>
    <row r="33" spans="1:9" s="102" customFormat="1" ht="12.75" customHeight="1">
      <c r="A33" s="287">
        <v>3100</v>
      </c>
      <c r="B33" s="287" t="s">
        <v>403</v>
      </c>
      <c r="C33" s="294" t="s">
        <v>1594</v>
      </c>
      <c r="D33" s="294" t="s">
        <v>1594</v>
      </c>
      <c r="E33" s="83">
        <v>14952088</v>
      </c>
      <c r="F33" s="294" t="s">
        <v>1594</v>
      </c>
      <c r="G33" s="294" t="s">
        <v>1594</v>
      </c>
      <c r="H33" s="294" t="s">
        <v>1594</v>
      </c>
      <c r="I33" s="83">
        <v>3986252</v>
      </c>
    </row>
    <row r="34" spans="1:9" s="303" customFormat="1" ht="24.75" customHeight="1">
      <c r="A34" s="300">
        <v>3124</v>
      </c>
      <c r="B34" s="301" t="s">
        <v>404</v>
      </c>
      <c r="C34" s="302" t="s">
        <v>1594</v>
      </c>
      <c r="D34" s="302" t="s">
        <v>1594</v>
      </c>
      <c r="E34" s="230">
        <v>15987</v>
      </c>
      <c r="F34" s="302" t="s">
        <v>1594</v>
      </c>
      <c r="G34" s="302" t="s">
        <v>1594</v>
      </c>
      <c r="H34" s="302" t="s">
        <v>1594</v>
      </c>
      <c r="I34" s="230">
        <v>0</v>
      </c>
    </row>
    <row r="35" spans="1:9" s="102" customFormat="1" ht="12.75" customHeight="1">
      <c r="A35" s="287">
        <v>3200</v>
      </c>
      <c r="B35" s="287" t="s">
        <v>405</v>
      </c>
      <c r="C35" s="186">
        <v>226335073</v>
      </c>
      <c r="D35" s="294" t="s">
        <v>1594</v>
      </c>
      <c r="E35" s="83">
        <v>126037817</v>
      </c>
      <c r="F35" s="302" t="s">
        <v>1594</v>
      </c>
      <c r="G35" s="304" t="s">
        <v>1594</v>
      </c>
      <c r="H35" s="304" t="s">
        <v>1594</v>
      </c>
      <c r="I35" s="83">
        <v>38544075</v>
      </c>
    </row>
    <row r="36" spans="1:9" s="303" customFormat="1" ht="12.75" customHeight="1">
      <c r="A36" s="305">
        <v>3250</v>
      </c>
      <c r="B36" s="298" t="s">
        <v>406</v>
      </c>
      <c r="C36" s="230">
        <v>31534525</v>
      </c>
      <c r="D36" s="236" t="s">
        <v>1594</v>
      </c>
      <c r="E36" s="230">
        <v>15767263</v>
      </c>
      <c r="F36" s="306">
        <v>50.00000158556376</v>
      </c>
      <c r="G36" s="236" t="s">
        <v>1594</v>
      </c>
      <c r="H36" s="236" t="s">
        <v>1594</v>
      </c>
      <c r="I36" s="230">
        <v>2627877</v>
      </c>
    </row>
    <row r="37" spans="1:9" s="303" customFormat="1" ht="12.75" customHeight="1">
      <c r="A37" s="305">
        <v>3280</v>
      </c>
      <c r="B37" s="298" t="s">
        <v>407</v>
      </c>
      <c r="C37" s="230">
        <v>11124654</v>
      </c>
      <c r="D37" s="236" t="s">
        <v>1594</v>
      </c>
      <c r="E37" s="230">
        <v>0</v>
      </c>
      <c r="F37" s="306">
        <v>0</v>
      </c>
      <c r="G37" s="97">
        <v>0</v>
      </c>
      <c r="H37" s="236" t="s">
        <v>1594</v>
      </c>
      <c r="I37" s="230">
        <v>0</v>
      </c>
    </row>
    <row r="38" spans="1:9" s="303" customFormat="1" ht="12.75" customHeight="1">
      <c r="A38" s="305">
        <v>3281</v>
      </c>
      <c r="B38" s="305" t="s">
        <v>408</v>
      </c>
      <c r="C38" s="230">
        <v>11124654</v>
      </c>
      <c r="D38" s="236" t="s">
        <v>1594</v>
      </c>
      <c r="E38" s="230">
        <v>0</v>
      </c>
      <c r="F38" s="306">
        <v>0</v>
      </c>
      <c r="G38" s="97">
        <v>0</v>
      </c>
      <c r="H38" s="236" t="s">
        <v>1594</v>
      </c>
      <c r="I38" s="230">
        <v>0</v>
      </c>
    </row>
    <row r="39" spans="1:9" s="303" customFormat="1" ht="12.75" customHeight="1">
      <c r="A39" s="305">
        <v>3282</v>
      </c>
      <c r="B39" s="305" t="s">
        <v>409</v>
      </c>
      <c r="C39" s="230" t="s">
        <v>1594</v>
      </c>
      <c r="D39" s="236" t="s">
        <v>1594</v>
      </c>
      <c r="E39" s="230">
        <v>0</v>
      </c>
      <c r="F39" s="97">
        <v>0</v>
      </c>
      <c r="G39" s="307" t="s">
        <v>1594</v>
      </c>
      <c r="H39" s="236" t="s">
        <v>1594</v>
      </c>
      <c r="I39" s="230">
        <v>0</v>
      </c>
    </row>
    <row r="40" spans="1:9" s="102" customFormat="1" ht="12.75" customHeight="1">
      <c r="A40" s="287">
        <v>3300</v>
      </c>
      <c r="B40" s="287" t="s">
        <v>1040</v>
      </c>
      <c r="C40" s="83">
        <v>43609287</v>
      </c>
      <c r="D40" s="294" t="s">
        <v>1594</v>
      </c>
      <c r="E40" s="83">
        <v>7418965</v>
      </c>
      <c r="F40" s="299" t="s">
        <v>1594</v>
      </c>
      <c r="G40" s="299" t="s">
        <v>1594</v>
      </c>
      <c r="H40" s="294" t="s">
        <v>1594</v>
      </c>
      <c r="I40" s="83">
        <v>1840622</v>
      </c>
    </row>
    <row r="41" spans="1:9" s="102" customFormat="1" ht="26.25" customHeight="1">
      <c r="A41" s="287">
        <v>3400</v>
      </c>
      <c r="B41" s="133" t="s">
        <v>1041</v>
      </c>
      <c r="C41" s="83">
        <v>627824538</v>
      </c>
      <c r="D41" s="83">
        <v>283157136</v>
      </c>
      <c r="E41" s="83">
        <v>247300232</v>
      </c>
      <c r="F41" s="81">
        <v>39.390023331646205</v>
      </c>
      <c r="G41" s="81">
        <v>87.33674718337312</v>
      </c>
      <c r="H41" s="83">
        <v>46700102</v>
      </c>
      <c r="I41" s="83">
        <v>53099342</v>
      </c>
    </row>
    <row r="42" spans="1:9" s="303" customFormat="1" ht="12.75" customHeight="1">
      <c r="A42" s="305"/>
      <c r="B42" s="298" t="s">
        <v>1042</v>
      </c>
      <c r="C42" s="230">
        <v>13946552</v>
      </c>
      <c r="D42" s="236" t="s">
        <v>1594</v>
      </c>
      <c r="E42" s="230">
        <v>11803577</v>
      </c>
      <c r="F42" s="97">
        <v>84.63437414494996</v>
      </c>
      <c r="G42" s="307" t="s">
        <v>1594</v>
      </c>
      <c r="H42" s="236" t="s">
        <v>1594</v>
      </c>
      <c r="I42" s="230">
        <v>3414435</v>
      </c>
    </row>
    <row r="43" spans="1:9" s="102" customFormat="1" ht="12.75" customHeight="1">
      <c r="A43" s="287">
        <v>3500</v>
      </c>
      <c r="B43" s="133" t="s">
        <v>1043</v>
      </c>
      <c r="C43" s="83">
        <v>125927305</v>
      </c>
      <c r="D43" s="83">
        <v>64573576</v>
      </c>
      <c r="E43" s="83">
        <v>63188828</v>
      </c>
      <c r="F43" s="81">
        <v>50.17881387996035</v>
      </c>
      <c r="G43" s="81">
        <v>97.85555007825492</v>
      </c>
      <c r="H43" s="83">
        <v>11073046</v>
      </c>
      <c r="I43" s="83">
        <v>11394769</v>
      </c>
    </row>
    <row r="44" spans="1:9" s="303" customFormat="1" ht="12.75" customHeight="1">
      <c r="A44" s="305"/>
      <c r="B44" s="298" t="s">
        <v>1044</v>
      </c>
      <c r="C44" s="236" t="s">
        <v>1594</v>
      </c>
      <c r="D44" s="236" t="s">
        <v>1594</v>
      </c>
      <c r="E44" s="230">
        <v>2969281</v>
      </c>
      <c r="F44" s="307" t="s">
        <v>1594</v>
      </c>
      <c r="G44" s="307" t="s">
        <v>1594</v>
      </c>
      <c r="H44" s="236" t="s">
        <v>1594</v>
      </c>
      <c r="I44" s="230">
        <v>571783</v>
      </c>
    </row>
    <row r="45" spans="1:9" s="303" customFormat="1" ht="12.75" customHeight="1">
      <c r="A45" s="305"/>
      <c r="B45" s="298" t="s">
        <v>1045</v>
      </c>
      <c r="C45" s="236" t="s">
        <v>1594</v>
      </c>
      <c r="D45" s="236" t="s">
        <v>1594</v>
      </c>
      <c r="E45" s="230">
        <v>48353220</v>
      </c>
      <c r="F45" s="307" t="s">
        <v>1594</v>
      </c>
      <c r="G45" s="307" t="s">
        <v>1594</v>
      </c>
      <c r="H45" s="236" t="s">
        <v>1594</v>
      </c>
      <c r="I45" s="230">
        <v>8428508</v>
      </c>
    </row>
    <row r="46" spans="1:9" s="303" customFormat="1" ht="12.75" customHeight="1">
      <c r="A46" s="305"/>
      <c r="B46" s="298" t="s">
        <v>1046</v>
      </c>
      <c r="C46" s="236" t="s">
        <v>1594</v>
      </c>
      <c r="D46" s="236" t="s">
        <v>1594</v>
      </c>
      <c r="E46" s="230">
        <v>5060823</v>
      </c>
      <c r="F46" s="307" t="s">
        <v>1594</v>
      </c>
      <c r="G46" s="307" t="s">
        <v>1594</v>
      </c>
      <c r="H46" s="236" t="s">
        <v>1594</v>
      </c>
      <c r="I46" s="230">
        <v>1146543</v>
      </c>
    </row>
    <row r="47" spans="1:9" s="303" customFormat="1" ht="12.75" customHeight="1">
      <c r="A47" s="308"/>
      <c r="B47" s="298" t="s">
        <v>1047</v>
      </c>
      <c r="C47" s="236" t="s">
        <v>1594</v>
      </c>
      <c r="D47" s="236" t="s">
        <v>1594</v>
      </c>
      <c r="E47" s="230">
        <v>6805504</v>
      </c>
      <c r="F47" s="307" t="s">
        <v>1594</v>
      </c>
      <c r="G47" s="307" t="s">
        <v>1594</v>
      </c>
      <c r="H47" s="236" t="s">
        <v>1594</v>
      </c>
      <c r="I47" s="230">
        <v>1247935</v>
      </c>
    </row>
    <row r="48" spans="1:9" s="102" customFormat="1" ht="12.75" customHeight="1">
      <c r="A48" s="309">
        <v>3600</v>
      </c>
      <c r="B48" s="133" t="s">
        <v>1048</v>
      </c>
      <c r="C48" s="294" t="s">
        <v>1594</v>
      </c>
      <c r="D48" s="294" t="s">
        <v>1594</v>
      </c>
      <c r="E48" s="83">
        <v>57212409</v>
      </c>
      <c r="F48" s="299" t="s">
        <v>1594</v>
      </c>
      <c r="G48" s="299" t="s">
        <v>1594</v>
      </c>
      <c r="H48" s="294" t="s">
        <v>1594</v>
      </c>
      <c r="I48" s="83">
        <v>7871361</v>
      </c>
    </row>
    <row r="49" spans="1:9" s="303" customFormat="1" ht="26.25" customHeight="1">
      <c r="A49" s="310"/>
      <c r="B49" s="301" t="s">
        <v>1049</v>
      </c>
      <c r="C49" s="230">
        <v>8583178</v>
      </c>
      <c r="D49" s="230">
        <v>4284092</v>
      </c>
      <c r="E49" s="230">
        <v>3479183</v>
      </c>
      <c r="F49" s="97">
        <v>40.53490443749389</v>
      </c>
      <c r="G49" s="97">
        <v>81.21167799384327</v>
      </c>
      <c r="H49" s="230">
        <v>594636</v>
      </c>
      <c r="I49" s="230">
        <v>478755</v>
      </c>
    </row>
    <row r="50" spans="1:9" s="102" customFormat="1" ht="25.5" customHeight="1">
      <c r="A50" s="311">
        <v>3700</v>
      </c>
      <c r="B50" s="133" t="s">
        <v>1050</v>
      </c>
      <c r="C50" s="83">
        <v>18457027</v>
      </c>
      <c r="D50" s="294" t="s">
        <v>1594</v>
      </c>
      <c r="E50" s="83">
        <v>6686202</v>
      </c>
      <c r="F50" s="299" t="s">
        <v>1594</v>
      </c>
      <c r="G50" s="299" t="s">
        <v>1594</v>
      </c>
      <c r="H50" s="304" t="s">
        <v>1594</v>
      </c>
      <c r="I50" s="83">
        <v>1297381</v>
      </c>
    </row>
    <row r="51" spans="1:9" s="303" customFormat="1" ht="38.25" customHeight="1">
      <c r="A51" s="297">
        <v>3720</v>
      </c>
      <c r="B51" s="298" t="s">
        <v>1051</v>
      </c>
      <c r="C51" s="230">
        <v>15670605</v>
      </c>
      <c r="D51" s="230">
        <v>6693362</v>
      </c>
      <c r="E51" s="230">
        <v>6686202</v>
      </c>
      <c r="F51" s="97">
        <v>42.667159308782274</v>
      </c>
      <c r="G51" s="97">
        <v>99.89302834659173</v>
      </c>
      <c r="H51" s="230">
        <v>1298547</v>
      </c>
      <c r="I51" s="230">
        <v>1297381</v>
      </c>
    </row>
    <row r="52" spans="1:9" s="303" customFormat="1" ht="39.75" customHeight="1">
      <c r="A52" s="297">
        <v>3740</v>
      </c>
      <c r="B52" s="298" t="s">
        <v>1052</v>
      </c>
      <c r="C52" s="230">
        <v>2786422</v>
      </c>
      <c r="D52" s="236" t="s">
        <v>1594</v>
      </c>
      <c r="E52" s="230">
        <v>894290</v>
      </c>
      <c r="F52" s="97">
        <v>32.09456428351484</v>
      </c>
      <c r="G52" s="307" t="s">
        <v>1594</v>
      </c>
      <c r="H52" s="236" t="s">
        <v>1594</v>
      </c>
      <c r="I52" s="230">
        <v>101709</v>
      </c>
    </row>
    <row r="53" spans="1:9" s="102" customFormat="1" ht="12.75" customHeight="1">
      <c r="A53" s="287">
        <v>3900</v>
      </c>
      <c r="B53" s="133" t="s">
        <v>1053</v>
      </c>
      <c r="C53" s="294" t="s">
        <v>1594</v>
      </c>
      <c r="D53" s="294" t="s">
        <v>1594</v>
      </c>
      <c r="E53" s="83">
        <v>826018</v>
      </c>
      <c r="F53" s="299" t="s">
        <v>1594</v>
      </c>
      <c r="G53" s="299" t="s">
        <v>1594</v>
      </c>
      <c r="H53" s="294" t="s">
        <v>1594</v>
      </c>
      <c r="I53" s="83">
        <v>111351</v>
      </c>
    </row>
    <row r="54" spans="1:9" s="303" customFormat="1" ht="39" customHeight="1">
      <c r="A54" s="297">
        <v>3921</v>
      </c>
      <c r="B54" s="298" t="s">
        <v>1054</v>
      </c>
      <c r="C54" s="236" t="s">
        <v>1594</v>
      </c>
      <c r="D54" s="236" t="s">
        <v>1594</v>
      </c>
      <c r="E54" s="230">
        <v>708309</v>
      </c>
      <c r="F54" s="307" t="s">
        <v>1594</v>
      </c>
      <c r="G54" s="307" t="s">
        <v>1594</v>
      </c>
      <c r="H54" s="236" t="s">
        <v>1594</v>
      </c>
      <c r="I54" s="230">
        <v>110931</v>
      </c>
    </row>
    <row r="55" spans="1:9" s="303" customFormat="1" ht="17.25" customHeight="1">
      <c r="A55" s="297">
        <v>3931</v>
      </c>
      <c r="B55" s="298" t="s">
        <v>1055</v>
      </c>
      <c r="C55" s="236" t="s">
        <v>1594</v>
      </c>
      <c r="D55" s="236" t="s">
        <v>1594</v>
      </c>
      <c r="E55" s="230">
        <v>219124</v>
      </c>
      <c r="F55" s="307" t="s">
        <v>1594</v>
      </c>
      <c r="G55" s="307" t="s">
        <v>1594</v>
      </c>
      <c r="H55" s="236" t="s">
        <v>1594</v>
      </c>
      <c r="I55" s="230">
        <v>9342</v>
      </c>
    </row>
    <row r="56" spans="1:9" s="303" customFormat="1" ht="25.5" customHeight="1">
      <c r="A56" s="297">
        <v>3940</v>
      </c>
      <c r="B56" s="298" t="s">
        <v>1056</v>
      </c>
      <c r="C56" s="236" t="s">
        <v>1594</v>
      </c>
      <c r="D56" s="236" t="s">
        <v>1594</v>
      </c>
      <c r="E56" s="230">
        <v>0</v>
      </c>
      <c r="F56" s="307" t="s">
        <v>1594</v>
      </c>
      <c r="G56" s="307" t="s">
        <v>1594</v>
      </c>
      <c r="H56" s="236" t="s">
        <v>1594</v>
      </c>
      <c r="I56" s="230">
        <v>0</v>
      </c>
    </row>
    <row r="57" spans="1:9" s="303" customFormat="1" ht="76.5">
      <c r="A57" s="297">
        <v>3960</v>
      </c>
      <c r="B57" s="298" t="s">
        <v>1057</v>
      </c>
      <c r="C57" s="230">
        <v>24767230</v>
      </c>
      <c r="D57" s="230">
        <v>8839756</v>
      </c>
      <c r="E57" s="230">
        <v>1781079</v>
      </c>
      <c r="F57" s="97">
        <v>7.191272499992935</v>
      </c>
      <c r="G57" s="97">
        <v>20.148508623993695</v>
      </c>
      <c r="H57" s="230">
        <v>694102</v>
      </c>
      <c r="I57" s="230">
        <v>329993</v>
      </c>
    </row>
    <row r="58" spans="1:9" s="102" customFormat="1" ht="25.5" customHeight="1">
      <c r="A58" s="312"/>
      <c r="B58" s="250" t="s">
        <v>1075</v>
      </c>
      <c r="C58" s="41">
        <v>395694210</v>
      </c>
      <c r="D58" s="41">
        <v>166190160</v>
      </c>
      <c r="E58" s="41">
        <v>87478940</v>
      </c>
      <c r="F58" s="291">
        <v>22.107712923067538</v>
      </c>
      <c r="G58" s="291">
        <v>52.63785774079525</v>
      </c>
      <c r="H58" s="41">
        <v>43625329</v>
      </c>
      <c r="I58" s="41">
        <v>27576157</v>
      </c>
    </row>
    <row r="59" spans="1:9" s="102" customFormat="1" ht="12.75" customHeight="1">
      <c r="A59" s="313" t="s">
        <v>1058</v>
      </c>
      <c r="B59" s="314" t="s">
        <v>1059</v>
      </c>
      <c r="C59" s="41">
        <v>151181962</v>
      </c>
      <c r="D59" s="41">
        <v>59659576</v>
      </c>
      <c r="E59" s="41">
        <v>28406013</v>
      </c>
      <c r="F59" s="291">
        <v>18.789287176998005</v>
      </c>
      <c r="G59" s="291">
        <v>47.6135013094964</v>
      </c>
      <c r="H59" s="214">
        <v>11077010</v>
      </c>
      <c r="I59" s="214">
        <v>10818617</v>
      </c>
    </row>
    <row r="60" spans="1:9" s="303" customFormat="1" ht="76.5">
      <c r="A60" s="315" t="s">
        <v>1060</v>
      </c>
      <c r="B60" s="298" t="s">
        <v>1061</v>
      </c>
      <c r="C60" s="230">
        <v>8723445</v>
      </c>
      <c r="D60" s="230">
        <v>2584659</v>
      </c>
      <c r="E60" s="230">
        <v>114295</v>
      </c>
      <c r="F60" s="97">
        <v>1.3102048559943922</v>
      </c>
      <c r="G60" s="97">
        <v>4.422053354040126</v>
      </c>
      <c r="H60" s="230">
        <v>0</v>
      </c>
      <c r="I60" s="230">
        <v>29315</v>
      </c>
    </row>
    <row r="61" spans="1:9" s="102" customFormat="1" ht="12" customHeight="1">
      <c r="A61" s="245">
        <v>7000</v>
      </c>
      <c r="B61" s="250" t="s">
        <v>1062</v>
      </c>
      <c r="C61" s="214">
        <v>244512248</v>
      </c>
      <c r="D61" s="214">
        <v>106530584</v>
      </c>
      <c r="E61" s="214">
        <v>59072927</v>
      </c>
      <c r="F61" s="291">
        <v>24.15949609199127</v>
      </c>
      <c r="G61" s="291">
        <v>55.4516128438759</v>
      </c>
      <c r="H61" s="214">
        <v>32548319</v>
      </c>
      <c r="I61" s="214">
        <v>16757540</v>
      </c>
    </row>
    <row r="62" spans="1:9" s="303" customFormat="1" ht="76.5">
      <c r="A62" s="300">
        <v>7400</v>
      </c>
      <c r="B62" s="298" t="s">
        <v>1063</v>
      </c>
      <c r="C62" s="230">
        <v>19422713</v>
      </c>
      <c r="D62" s="230">
        <v>14500000</v>
      </c>
      <c r="E62" s="230">
        <v>7276431</v>
      </c>
      <c r="F62" s="97">
        <v>37.46351500946341</v>
      </c>
      <c r="G62" s="97">
        <v>50.18228275862069</v>
      </c>
      <c r="H62" s="230">
        <v>0</v>
      </c>
      <c r="I62" s="230">
        <v>749955</v>
      </c>
    </row>
    <row r="63" spans="1:9" s="303" customFormat="1" ht="36.75" customHeight="1">
      <c r="A63" s="305">
        <v>7730</v>
      </c>
      <c r="B63" s="316" t="s">
        <v>1064</v>
      </c>
      <c r="C63" s="230">
        <v>8173074</v>
      </c>
      <c r="D63" s="230">
        <v>8094074</v>
      </c>
      <c r="E63" s="230">
        <v>8073074</v>
      </c>
      <c r="F63" s="97">
        <v>98.77647015064345</v>
      </c>
      <c r="G63" s="97">
        <v>99.74055092651734</v>
      </c>
      <c r="H63" s="230">
        <v>193465</v>
      </c>
      <c r="I63" s="230">
        <v>304151</v>
      </c>
    </row>
    <row r="64" spans="1:9" s="102" customFormat="1" ht="30" customHeight="1">
      <c r="A64" s="317">
        <v>8000</v>
      </c>
      <c r="B64" s="318" t="s">
        <v>1065</v>
      </c>
      <c r="C64" s="41">
        <v>32201205</v>
      </c>
      <c r="D64" s="290" t="s">
        <v>1594</v>
      </c>
      <c r="E64" s="41">
        <v>-1871923</v>
      </c>
      <c r="F64" s="299" t="s">
        <v>1594</v>
      </c>
      <c r="G64" s="299" t="s">
        <v>1594</v>
      </c>
      <c r="H64" s="290" t="s">
        <v>1594</v>
      </c>
      <c r="I64" s="41">
        <v>4032317</v>
      </c>
    </row>
    <row r="65" spans="1:9" s="102" customFormat="1" ht="12.75" customHeight="1">
      <c r="A65" s="287">
        <v>8100</v>
      </c>
      <c r="B65" s="287" t="s">
        <v>1066</v>
      </c>
      <c r="C65" s="83">
        <v>65852319</v>
      </c>
      <c r="D65" s="294" t="s">
        <v>1594</v>
      </c>
      <c r="E65" s="83">
        <v>23154042</v>
      </c>
      <c r="F65" s="299" t="s">
        <v>1594</v>
      </c>
      <c r="G65" s="299" t="s">
        <v>1594</v>
      </c>
      <c r="H65" s="294" t="s">
        <v>1594</v>
      </c>
      <c r="I65" s="186">
        <v>7170204</v>
      </c>
    </row>
    <row r="66" spans="1:9" s="102" customFormat="1" ht="12.75" customHeight="1">
      <c r="A66" s="287">
        <v>8200</v>
      </c>
      <c r="B66" s="319" t="s">
        <v>1067</v>
      </c>
      <c r="C66" s="83">
        <v>33651114</v>
      </c>
      <c r="D66" s="294" t="s">
        <v>1594</v>
      </c>
      <c r="E66" s="83">
        <v>25025965</v>
      </c>
      <c r="F66" s="299" t="s">
        <v>1594</v>
      </c>
      <c r="G66" s="299" t="s">
        <v>1594</v>
      </c>
      <c r="H66" s="294" t="s">
        <v>1594</v>
      </c>
      <c r="I66" s="186">
        <v>3137887</v>
      </c>
    </row>
    <row r="67" spans="1:9" s="102" customFormat="1" ht="12.75" customHeight="1">
      <c r="A67" s="305"/>
      <c r="B67" s="317" t="s">
        <v>1068</v>
      </c>
      <c r="C67" s="41">
        <v>-234843240</v>
      </c>
      <c r="D67" s="290" t="s">
        <v>1594</v>
      </c>
      <c r="E67" s="41">
        <v>107723718</v>
      </c>
      <c r="F67" s="299" t="s">
        <v>1594</v>
      </c>
      <c r="G67" s="299" t="s">
        <v>1594</v>
      </c>
      <c r="H67" s="290" t="s">
        <v>1594</v>
      </c>
      <c r="I67" s="41">
        <v>-44133432</v>
      </c>
    </row>
    <row r="68" spans="1:9" s="102" customFormat="1" ht="12" customHeight="1">
      <c r="A68" s="287"/>
      <c r="B68" s="320" t="s">
        <v>1069</v>
      </c>
      <c r="C68" s="41">
        <v>234843240</v>
      </c>
      <c r="D68" s="290" t="s">
        <v>1594</v>
      </c>
      <c r="E68" s="41">
        <v>-107723718</v>
      </c>
      <c r="F68" s="299" t="s">
        <v>1594</v>
      </c>
      <c r="G68" s="299" t="s">
        <v>1594</v>
      </c>
      <c r="H68" s="290" t="s">
        <v>1594</v>
      </c>
      <c r="I68" s="41">
        <v>44133432</v>
      </c>
    </row>
    <row r="69" spans="1:9" s="102" customFormat="1" ht="12.75" customHeight="1">
      <c r="A69" s="287"/>
      <c r="B69" s="321" t="s">
        <v>1070</v>
      </c>
      <c r="C69" s="83">
        <v>222684358</v>
      </c>
      <c r="D69" s="294" t="s">
        <v>1594</v>
      </c>
      <c r="E69" s="83">
        <v>-104484109</v>
      </c>
      <c r="F69" s="299" t="s">
        <v>1594</v>
      </c>
      <c r="G69" s="299" t="s">
        <v>1594</v>
      </c>
      <c r="H69" s="322" t="s">
        <v>1594</v>
      </c>
      <c r="I69" s="186">
        <v>32478249</v>
      </c>
    </row>
    <row r="70" spans="1:9" s="102" customFormat="1" ht="39" customHeight="1">
      <c r="A70" s="287"/>
      <c r="B70" s="133" t="s">
        <v>1071</v>
      </c>
      <c r="C70" s="83">
        <v>1860293</v>
      </c>
      <c r="D70" s="83">
        <v>1658077</v>
      </c>
      <c r="E70" s="83">
        <v>1658077</v>
      </c>
      <c r="F70" s="299" t="s">
        <v>1594</v>
      </c>
      <c r="G70" s="299" t="s">
        <v>1594</v>
      </c>
      <c r="H70" s="83">
        <v>4618</v>
      </c>
      <c r="I70" s="186">
        <v>4618</v>
      </c>
    </row>
    <row r="71" spans="1:9" s="102" customFormat="1" ht="39" customHeight="1">
      <c r="A71" s="287"/>
      <c r="B71" s="133" t="s">
        <v>1072</v>
      </c>
      <c r="C71" s="83">
        <v>10298589</v>
      </c>
      <c r="D71" s="323">
        <v>-4897686</v>
      </c>
      <c r="E71" s="323">
        <v>-4897686</v>
      </c>
      <c r="F71" s="299" t="s">
        <v>1594</v>
      </c>
      <c r="G71" s="299" t="s">
        <v>1594</v>
      </c>
      <c r="H71" s="83">
        <v>11650565</v>
      </c>
      <c r="I71" s="186">
        <v>11650565</v>
      </c>
    </row>
    <row r="72" spans="1:9" s="327" customFormat="1" ht="14.25" customHeight="1" hidden="1">
      <c r="A72" s="324"/>
      <c r="B72" s="324"/>
      <c r="C72" s="325"/>
      <c r="D72" s="326"/>
      <c r="E72" s="326">
        <f>SUM(E44:E47)</f>
        <v>63188828</v>
      </c>
      <c r="F72" s="325"/>
      <c r="G72" s="325"/>
      <c r="H72" s="325"/>
      <c r="I72" s="325"/>
    </row>
    <row r="73" spans="1:9" s="102" customFormat="1" ht="12.75" customHeight="1">
      <c r="A73" s="106"/>
      <c r="B73" s="106"/>
      <c r="C73" s="328"/>
      <c r="D73" s="328"/>
      <c r="E73" s="328"/>
      <c r="F73" s="328"/>
      <c r="G73" s="328"/>
      <c r="H73" s="328"/>
      <c r="I73" s="328"/>
    </row>
    <row r="74" spans="1:9" s="102" customFormat="1" ht="12.75" customHeight="1">
      <c r="A74" s="106"/>
      <c r="B74" s="106"/>
      <c r="C74" s="328"/>
      <c r="D74" s="328"/>
      <c r="E74" s="328"/>
      <c r="F74" s="328"/>
      <c r="G74" s="328"/>
      <c r="H74" s="328"/>
      <c r="I74" s="328"/>
    </row>
    <row r="75" spans="1:9" s="102" customFormat="1" ht="12.75" customHeight="1">
      <c r="A75" s="106"/>
      <c r="B75" s="106"/>
      <c r="C75" s="328"/>
      <c r="D75" s="328"/>
      <c r="E75" s="328"/>
      <c r="F75" s="328"/>
      <c r="G75" s="328"/>
      <c r="H75" s="328"/>
      <c r="I75" s="328"/>
    </row>
    <row r="76" spans="1:9" ht="15">
      <c r="A76" s="157" t="s">
        <v>1073</v>
      </c>
      <c r="C76" s="103"/>
      <c r="D76" s="103"/>
      <c r="E76" s="329"/>
      <c r="F76" s="105"/>
      <c r="G76" s="276"/>
      <c r="H76" s="106"/>
      <c r="I76" s="276"/>
    </row>
    <row r="77" spans="1:9" s="102" customFormat="1" ht="15">
      <c r="A77" s="157" t="s">
        <v>1632</v>
      </c>
      <c r="C77" s="284"/>
      <c r="D77" s="284"/>
      <c r="E77" s="284"/>
      <c r="F77" s="284"/>
      <c r="G77" s="284"/>
      <c r="H77" s="157"/>
      <c r="I77" s="271" t="s">
        <v>1633</v>
      </c>
    </row>
    <row r="78" spans="3:9" s="102" customFormat="1" ht="12.75">
      <c r="C78" s="284"/>
      <c r="D78" s="284"/>
      <c r="E78" s="284"/>
      <c r="F78" s="284"/>
      <c r="G78" s="330"/>
      <c r="H78" s="330"/>
      <c r="I78" s="330"/>
    </row>
    <row r="79" spans="1:9" ht="15.75">
      <c r="A79" s="331"/>
      <c r="B79" s="331"/>
      <c r="C79" s="284"/>
      <c r="D79" s="284"/>
      <c r="E79" s="284"/>
      <c r="F79" s="285"/>
      <c r="G79" s="284"/>
      <c r="H79" s="284"/>
      <c r="I79" s="284"/>
    </row>
    <row r="80" spans="1:9" ht="12.75">
      <c r="A80" s="331"/>
      <c r="B80" s="331"/>
      <c r="C80" s="284"/>
      <c r="D80" s="284"/>
      <c r="E80" s="284"/>
      <c r="F80" s="284"/>
      <c r="G80" s="284"/>
      <c r="H80" s="284"/>
      <c r="I80" s="284"/>
    </row>
    <row r="81" spans="1:9" ht="12.75">
      <c r="A81" s="332" t="s">
        <v>1814</v>
      </c>
      <c r="B81" s="332"/>
      <c r="C81" s="284"/>
      <c r="D81" s="284"/>
      <c r="E81" s="284"/>
      <c r="F81" s="284"/>
      <c r="G81" s="284"/>
      <c r="H81" s="284"/>
      <c r="I81" s="284"/>
    </row>
    <row r="82" spans="1:9" ht="15.75">
      <c r="A82" s="104"/>
      <c r="C82" s="285"/>
      <c r="D82" s="285"/>
      <c r="E82" s="284"/>
      <c r="F82" s="285"/>
      <c r="G82" s="285"/>
      <c r="H82" s="333"/>
      <c r="I82" s="194"/>
    </row>
    <row r="83" spans="3:9" ht="12.75">
      <c r="C83" s="334"/>
      <c r="D83" s="170"/>
      <c r="E83" s="334"/>
      <c r="F83" s="194"/>
      <c r="G83" s="333"/>
      <c r="H83" s="333"/>
      <c r="I83" s="194"/>
    </row>
  </sheetData>
  <mergeCells count="8">
    <mergeCell ref="A1:I1"/>
    <mergeCell ref="A2:I2"/>
    <mergeCell ref="A3:I3"/>
    <mergeCell ref="A4:I4"/>
    <mergeCell ref="A6:I6"/>
    <mergeCell ref="A7:I7"/>
    <mergeCell ref="A8:I8"/>
    <mergeCell ref="A9:I9"/>
  </mergeCells>
  <printOptions/>
  <pageMargins left="0.7480314960629921" right="0.7480314960629921" top="0.984251968503937" bottom="0.984251968503937" header="0.5118110236220472" footer="0.5118110236220472"/>
  <pageSetup firstPageNumber="22" useFirstPageNumber="1" horizontalDpi="600" verticalDpi="600" orientation="portrait" paperSize="9" scale="67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U256"/>
  <sheetViews>
    <sheetView zoomScaleSheetLayoutView="100" workbookViewId="0" topLeftCell="A1">
      <selection activeCell="A8" sqref="A8:F8"/>
    </sheetView>
  </sheetViews>
  <sheetFormatPr defaultColWidth="9.140625" defaultRowHeight="17.25" customHeight="1"/>
  <cols>
    <col min="1" max="1" width="17.00390625" style="172" customWidth="1"/>
    <col min="2" max="2" width="29.57421875" style="170" customWidth="1"/>
    <col min="3" max="3" width="12.28125" style="170" customWidth="1"/>
    <col min="4" max="4" width="12.8515625" style="170" customWidth="1"/>
    <col min="5" max="5" width="10.8515625" style="371" customWidth="1"/>
    <col min="6" max="6" width="12.8515625" style="170" customWidth="1"/>
    <col min="7" max="7" width="10.140625" style="106" customWidth="1"/>
    <col min="8" max="8" width="8.7109375" style="106" customWidth="1"/>
    <col min="9" max="9" width="7.140625" style="106" customWidth="1"/>
    <col min="10" max="10" width="10.57421875" style="106" customWidth="1"/>
    <col min="11" max="11" width="8.8515625" style="106" customWidth="1"/>
    <col min="12" max="12" width="7.140625" style="106" customWidth="1"/>
    <col min="13" max="98" width="11.421875" style="106" customWidth="1"/>
    <col min="99" max="16384" width="11.421875" style="172" customWidth="1"/>
  </cols>
  <sheetData>
    <row r="1" spans="1:6" ht="17.25" customHeight="1">
      <c r="A1"/>
      <c r="B1" s="66"/>
      <c r="C1" s="66"/>
      <c r="D1" s="66"/>
      <c r="E1" s="66"/>
      <c r="F1" s="172"/>
    </row>
    <row r="2" spans="1:51" ht="12.75">
      <c r="A2" s="1076" t="s">
        <v>1577</v>
      </c>
      <c r="B2" s="1076"/>
      <c r="C2" s="1076"/>
      <c r="D2" s="1076"/>
      <c r="E2" s="1076"/>
      <c r="F2" s="1076"/>
      <c r="G2" s="1"/>
      <c r="H2" s="1"/>
      <c r="I2" s="1"/>
      <c r="J2" s="1"/>
      <c r="K2" s="1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5" customHeight="1">
      <c r="A3" s="1077" t="s">
        <v>1578</v>
      </c>
      <c r="B3" s="1077"/>
      <c r="C3" s="1077"/>
      <c r="D3" s="1077"/>
      <c r="E3" s="1077"/>
      <c r="F3" s="1077"/>
      <c r="G3" s="4"/>
      <c r="H3" s="4"/>
      <c r="I3" s="4"/>
      <c r="J3" s="4"/>
      <c r="K3" s="4"/>
      <c r="L3" s="4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3.75" customHeight="1">
      <c r="A4" s="7"/>
      <c r="B4" s="8"/>
      <c r="C4" s="9"/>
      <c r="D4" s="9"/>
      <c r="E4" s="7"/>
      <c r="F4" s="7"/>
      <c r="G4" s="6"/>
      <c r="H4" s="5"/>
      <c r="I4" s="5"/>
      <c r="J4" s="6"/>
      <c r="K4" s="5"/>
      <c r="L4" s="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13" s="3" customFormat="1" ht="12.75">
      <c r="A5" s="1078" t="s">
        <v>1579</v>
      </c>
      <c r="B5" s="1078"/>
      <c r="C5" s="1078"/>
      <c r="D5" s="1078"/>
      <c r="E5" s="1078"/>
      <c r="F5" s="1078"/>
      <c r="G5" s="10"/>
      <c r="H5" s="10"/>
      <c r="I5" s="10"/>
      <c r="J5" s="10"/>
      <c r="K5" s="10"/>
      <c r="L5" s="10"/>
      <c r="M5" s="10"/>
    </row>
    <row r="6" spans="1:12" s="3" customFormat="1" ht="12.75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3" s="15" customFormat="1" ht="17.25" customHeight="1">
      <c r="A7" s="1079" t="s">
        <v>1580</v>
      </c>
      <c r="B7" s="1079"/>
      <c r="C7" s="1079"/>
      <c r="D7" s="1079"/>
      <c r="E7" s="1079"/>
      <c r="F7" s="1079"/>
      <c r="G7" s="13"/>
      <c r="H7" s="13"/>
      <c r="I7" s="13"/>
      <c r="J7" s="13"/>
      <c r="K7" s="13"/>
      <c r="L7" s="13"/>
      <c r="M7" s="13"/>
    </row>
    <row r="8" spans="1:13" s="15" customFormat="1" ht="17.25" customHeight="1">
      <c r="A8" s="1080" t="s">
        <v>1076</v>
      </c>
      <c r="B8" s="1080"/>
      <c r="C8" s="1080"/>
      <c r="D8" s="1080"/>
      <c r="E8" s="1080"/>
      <c r="F8" s="1080"/>
      <c r="G8" s="13"/>
      <c r="H8" s="13"/>
      <c r="I8" s="13"/>
      <c r="J8" s="13"/>
      <c r="K8" s="13"/>
      <c r="L8" s="13"/>
      <c r="M8" s="13"/>
    </row>
    <row r="9" spans="1:13" s="15" customFormat="1" ht="17.25" customHeight="1">
      <c r="A9" s="1074" t="s">
        <v>1730</v>
      </c>
      <c r="B9" s="1074"/>
      <c r="C9" s="1074"/>
      <c r="D9" s="1074"/>
      <c r="E9" s="1074"/>
      <c r="F9" s="1074"/>
      <c r="G9" s="13"/>
      <c r="H9" s="13"/>
      <c r="I9" s="13"/>
      <c r="J9" s="13"/>
      <c r="K9" s="13"/>
      <c r="L9" s="13"/>
      <c r="M9" s="13"/>
    </row>
    <row r="10" spans="1:11" s="19" customFormat="1" ht="12.75">
      <c r="A10" s="1075" t="s">
        <v>1583</v>
      </c>
      <c r="B10" s="1075"/>
      <c r="C10" s="1075"/>
      <c r="D10" s="1075"/>
      <c r="E10" s="1075"/>
      <c r="F10" s="1075"/>
      <c r="G10" s="18"/>
      <c r="H10" s="18"/>
      <c r="I10" s="18"/>
      <c r="J10" s="5"/>
      <c r="K10" s="64"/>
    </row>
    <row r="11" spans="1:11" s="19" customFormat="1" ht="12.75">
      <c r="A11" s="23" t="s">
        <v>1584</v>
      </c>
      <c r="B11" s="24"/>
      <c r="C11" s="20"/>
      <c r="D11" s="18"/>
      <c r="F11" s="21" t="s">
        <v>1585</v>
      </c>
      <c r="G11" s="20"/>
      <c r="J11" s="5"/>
      <c r="K11" s="64"/>
    </row>
    <row r="12" spans="1:11" s="19" customFormat="1" ht="12.75">
      <c r="A12" s="23"/>
      <c r="B12" s="24"/>
      <c r="C12" s="20"/>
      <c r="D12" s="18"/>
      <c r="F12" s="65" t="s">
        <v>1077</v>
      </c>
      <c r="G12" s="20"/>
      <c r="J12" s="5"/>
      <c r="K12" s="64"/>
    </row>
    <row r="13" spans="1:6" ht="17.25" customHeight="1">
      <c r="A13"/>
      <c r="B13" s="66"/>
      <c r="C13" s="66"/>
      <c r="D13" s="66"/>
      <c r="E13" s="66"/>
      <c r="F13" s="65" t="s">
        <v>1637</v>
      </c>
    </row>
    <row r="14" spans="1:6" ht="49.5" customHeight="1">
      <c r="A14" s="70" t="s">
        <v>1732</v>
      </c>
      <c r="B14" s="336" t="s">
        <v>1587</v>
      </c>
      <c r="C14" s="70" t="s">
        <v>1639</v>
      </c>
      <c r="D14" s="70" t="s">
        <v>1640</v>
      </c>
      <c r="E14" s="70" t="s">
        <v>1078</v>
      </c>
      <c r="F14" s="70" t="s">
        <v>1642</v>
      </c>
    </row>
    <row r="15" spans="1:99" s="339" customFormat="1" ht="12.75">
      <c r="A15" s="336">
        <v>1</v>
      </c>
      <c r="B15" s="336">
        <v>2</v>
      </c>
      <c r="C15" s="70">
        <v>3</v>
      </c>
      <c r="D15" s="70">
        <v>4</v>
      </c>
      <c r="E15" s="70">
        <v>5</v>
      </c>
      <c r="F15" s="70">
        <v>6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7"/>
      <c r="BC15" s="337"/>
      <c r="BD15" s="337"/>
      <c r="BE15" s="337"/>
      <c r="BF15" s="337"/>
      <c r="BG15" s="337"/>
      <c r="BH15" s="337"/>
      <c r="BI15" s="337"/>
      <c r="BJ15" s="337"/>
      <c r="BK15" s="337"/>
      <c r="BL15" s="337"/>
      <c r="BM15" s="337"/>
      <c r="BN15" s="337"/>
      <c r="BO15" s="337"/>
      <c r="BP15" s="337"/>
      <c r="BQ15" s="337"/>
      <c r="BR15" s="337"/>
      <c r="BS15" s="337"/>
      <c r="BT15" s="337"/>
      <c r="BU15" s="337"/>
      <c r="BV15" s="337"/>
      <c r="BW15" s="337"/>
      <c r="BX15" s="337"/>
      <c r="BY15" s="337"/>
      <c r="BZ15" s="337"/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7"/>
      <c r="CS15" s="337"/>
      <c r="CT15" s="337"/>
      <c r="CU15" s="338"/>
    </row>
    <row r="16" spans="1:99" s="339" customFormat="1" ht="12.75">
      <c r="A16" s="340"/>
      <c r="B16" s="341" t="s">
        <v>300</v>
      </c>
      <c r="C16" s="342">
        <v>2646722620</v>
      </c>
      <c r="D16" s="342">
        <v>1028602432</v>
      </c>
      <c r="E16" s="343">
        <v>38.86325012781279</v>
      </c>
      <c r="F16" s="342">
        <v>225765912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337"/>
      <c r="BC16" s="337"/>
      <c r="BD16" s="337"/>
      <c r="BE16" s="337"/>
      <c r="BF16" s="337"/>
      <c r="BG16" s="337"/>
      <c r="BH16" s="337"/>
      <c r="BI16" s="337"/>
      <c r="BJ16" s="337"/>
      <c r="BK16" s="337"/>
      <c r="BL16" s="337"/>
      <c r="BM16" s="337"/>
      <c r="BN16" s="337"/>
      <c r="BO16" s="337"/>
      <c r="BP16" s="337"/>
      <c r="BQ16" s="337"/>
      <c r="BR16" s="337"/>
      <c r="BS16" s="337"/>
      <c r="BT16" s="337"/>
      <c r="BU16" s="337"/>
      <c r="BV16" s="337"/>
      <c r="BW16" s="337"/>
      <c r="BX16" s="337"/>
      <c r="BY16" s="337"/>
      <c r="BZ16" s="337"/>
      <c r="CA16" s="337"/>
      <c r="CB16" s="337"/>
      <c r="CC16" s="337"/>
      <c r="CD16" s="337"/>
      <c r="CE16" s="337"/>
      <c r="CF16" s="337"/>
      <c r="CG16" s="337"/>
      <c r="CH16" s="337"/>
      <c r="CI16" s="337"/>
      <c r="CJ16" s="337"/>
      <c r="CK16" s="337"/>
      <c r="CL16" s="337"/>
      <c r="CM16" s="337"/>
      <c r="CN16" s="337"/>
      <c r="CO16" s="337"/>
      <c r="CP16" s="337"/>
      <c r="CQ16" s="337"/>
      <c r="CR16" s="337"/>
      <c r="CS16" s="337"/>
      <c r="CT16" s="337"/>
      <c r="CU16" s="338"/>
    </row>
    <row r="17" spans="1:99" s="339" customFormat="1" ht="12.75">
      <c r="A17" s="344" t="s">
        <v>1079</v>
      </c>
      <c r="B17" s="116" t="s">
        <v>1080</v>
      </c>
      <c r="C17" s="345">
        <v>301087192</v>
      </c>
      <c r="D17" s="345">
        <v>77652482</v>
      </c>
      <c r="E17" s="346">
        <v>25.790695872576343</v>
      </c>
      <c r="F17" s="345">
        <v>16640799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  <c r="BB17" s="337"/>
      <c r="BC17" s="337"/>
      <c r="BD17" s="337"/>
      <c r="BE17" s="337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7"/>
      <c r="BZ17" s="337"/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8"/>
    </row>
    <row r="18" spans="1:99" s="339" customFormat="1" ht="12.75">
      <c r="A18" s="344" t="s">
        <v>1081</v>
      </c>
      <c r="B18" s="347" t="s">
        <v>1082</v>
      </c>
      <c r="C18" s="345">
        <v>154991725</v>
      </c>
      <c r="D18" s="345">
        <v>59192436</v>
      </c>
      <c r="E18" s="346">
        <v>38.1907072780821</v>
      </c>
      <c r="F18" s="345">
        <v>17869611</v>
      </c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8"/>
    </row>
    <row r="19" spans="1:99" s="339" customFormat="1" ht="30" customHeight="1">
      <c r="A19" s="344" t="s">
        <v>1083</v>
      </c>
      <c r="B19" s="127" t="s">
        <v>1084</v>
      </c>
      <c r="C19" s="345">
        <v>238741306</v>
      </c>
      <c r="D19" s="345">
        <v>101100595</v>
      </c>
      <c r="E19" s="346">
        <v>42.34734101689131</v>
      </c>
      <c r="F19" s="345">
        <v>19082138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7"/>
      <c r="CP19" s="337"/>
      <c r="CQ19" s="337"/>
      <c r="CR19" s="337"/>
      <c r="CS19" s="337"/>
      <c r="CT19" s="337"/>
      <c r="CU19" s="338"/>
    </row>
    <row r="20" spans="1:99" s="348" customFormat="1" ht="12.75">
      <c r="A20" s="344" t="s">
        <v>1085</v>
      </c>
      <c r="B20" s="347" t="s">
        <v>1086</v>
      </c>
      <c r="C20" s="345">
        <v>203270080</v>
      </c>
      <c r="D20" s="345">
        <v>88184621</v>
      </c>
      <c r="E20" s="346">
        <v>43.38298140090268</v>
      </c>
      <c r="F20" s="345">
        <v>19869591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8"/>
    </row>
    <row r="21" spans="1:99" s="348" customFormat="1" ht="12.75">
      <c r="A21" s="344" t="s">
        <v>1087</v>
      </c>
      <c r="B21" s="347" t="s">
        <v>1088</v>
      </c>
      <c r="C21" s="345">
        <v>349407604</v>
      </c>
      <c r="D21" s="345">
        <v>155885827</v>
      </c>
      <c r="E21" s="346">
        <v>44.6143201279615</v>
      </c>
      <c r="F21" s="345">
        <v>33356390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8"/>
    </row>
    <row r="22" spans="1:99" s="337" customFormat="1" ht="28.5" customHeight="1">
      <c r="A22" s="344" t="s">
        <v>1089</v>
      </c>
      <c r="B22" s="127" t="s">
        <v>1090</v>
      </c>
      <c r="C22" s="345">
        <v>157965509</v>
      </c>
      <c r="D22" s="345">
        <v>76687286</v>
      </c>
      <c r="E22" s="346">
        <v>48.54685461748488</v>
      </c>
      <c r="F22" s="345">
        <v>13903873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CU22" s="338"/>
    </row>
    <row r="23" spans="1:99" s="337" customFormat="1" ht="66.75" customHeight="1">
      <c r="A23" s="344" t="s">
        <v>1091</v>
      </c>
      <c r="B23" s="127" t="s">
        <v>1092</v>
      </c>
      <c r="C23" s="345">
        <v>84355023</v>
      </c>
      <c r="D23" s="345">
        <v>14002438</v>
      </c>
      <c r="E23" s="346">
        <v>16.59941222468756</v>
      </c>
      <c r="F23" s="345">
        <v>2919463</v>
      </c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CU23" s="338"/>
    </row>
    <row r="24" spans="1:99" s="337" customFormat="1" ht="12.75">
      <c r="A24" s="344" t="s">
        <v>1093</v>
      </c>
      <c r="B24" s="347" t="s">
        <v>1094</v>
      </c>
      <c r="C24" s="345">
        <v>50052378</v>
      </c>
      <c r="D24" s="345">
        <v>24331995</v>
      </c>
      <c r="E24" s="346">
        <v>48.61306489773573</v>
      </c>
      <c r="F24" s="345">
        <v>4336534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CU24" s="338"/>
    </row>
    <row r="25" spans="1:99" s="337" customFormat="1" ht="27" customHeight="1">
      <c r="A25" s="344" t="s">
        <v>1095</v>
      </c>
      <c r="B25" s="127" t="s">
        <v>1096</v>
      </c>
      <c r="C25" s="345">
        <v>11449889</v>
      </c>
      <c r="D25" s="345">
        <v>1440825</v>
      </c>
      <c r="E25" s="346">
        <v>12.583746445052874</v>
      </c>
      <c r="F25" s="345">
        <v>746544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CU25" s="338"/>
    </row>
    <row r="26" spans="1:99" s="337" customFormat="1" ht="27.75" customHeight="1">
      <c r="A26" s="344" t="s">
        <v>1097</v>
      </c>
      <c r="B26" s="127" t="s">
        <v>1098</v>
      </c>
      <c r="C26" s="345">
        <v>316451835</v>
      </c>
      <c r="D26" s="345">
        <v>91718054</v>
      </c>
      <c r="E26" s="346">
        <v>28.983258700332705</v>
      </c>
      <c r="F26" s="345">
        <v>19856503</v>
      </c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CU26" s="338"/>
    </row>
    <row r="27" spans="1:99" s="337" customFormat="1" ht="36" customHeight="1">
      <c r="A27" s="344" t="s">
        <v>1099</v>
      </c>
      <c r="B27" s="127" t="s">
        <v>1100</v>
      </c>
      <c r="C27" s="345">
        <v>1134895</v>
      </c>
      <c r="D27" s="345">
        <v>530201</v>
      </c>
      <c r="E27" s="346">
        <v>46.718066429052904</v>
      </c>
      <c r="F27" s="345">
        <v>92461</v>
      </c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CU27" s="338"/>
    </row>
    <row r="28" spans="1:99" s="337" customFormat="1" ht="12.75">
      <c r="A28" s="344" t="s">
        <v>1101</v>
      </c>
      <c r="B28" s="347" t="s">
        <v>1102</v>
      </c>
      <c r="C28" s="345">
        <v>299993366</v>
      </c>
      <c r="D28" s="345">
        <v>95119253</v>
      </c>
      <c r="E28" s="346">
        <v>31.707118816754097</v>
      </c>
      <c r="F28" s="345">
        <v>20734467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CU28" s="338"/>
    </row>
    <row r="29" spans="1:99" s="337" customFormat="1" ht="17.25" customHeight="1">
      <c r="A29" s="344" t="s">
        <v>1103</v>
      </c>
      <c r="B29" s="347" t="s">
        <v>1104</v>
      </c>
      <c r="C29" s="345">
        <v>82833503</v>
      </c>
      <c r="D29" s="345">
        <v>35675278</v>
      </c>
      <c r="E29" s="346">
        <v>43.068657859368805</v>
      </c>
      <c r="F29" s="345">
        <v>5912252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CU29" s="338"/>
    </row>
    <row r="30" spans="1:99" s="337" customFormat="1" ht="31.5" customHeight="1">
      <c r="A30" s="344" t="s">
        <v>1105</v>
      </c>
      <c r="B30" s="127" t="s">
        <v>1106</v>
      </c>
      <c r="C30" s="345">
        <v>394988315</v>
      </c>
      <c r="D30" s="345">
        <v>207081141</v>
      </c>
      <c r="E30" s="346">
        <v>52.4271562311913</v>
      </c>
      <c r="F30" s="345">
        <v>50445286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CU30" s="338"/>
    </row>
    <row r="31" spans="1:99" s="353" customFormat="1" ht="12.75" customHeight="1">
      <c r="A31" s="349"/>
      <c r="B31" s="350" t="s">
        <v>1107</v>
      </c>
      <c r="C31" s="351">
        <v>32201205</v>
      </c>
      <c r="D31" s="91">
        <v>-1871923</v>
      </c>
      <c r="E31" s="352" t="s">
        <v>1594</v>
      </c>
      <c r="F31" s="351">
        <v>4032317</v>
      </c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CU31" s="354"/>
    </row>
    <row r="32" spans="1:99" s="337" customFormat="1" ht="12.75" customHeight="1">
      <c r="A32" s="51"/>
      <c r="B32" s="66"/>
      <c r="C32" s="355"/>
      <c r="D32" s="355"/>
      <c r="E32" s="356"/>
      <c r="F32" s="6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CU32" s="338"/>
    </row>
    <row r="33" spans="1:99" s="337" customFormat="1" ht="12.75" customHeight="1">
      <c r="A33" s="51"/>
      <c r="B33" s="66"/>
      <c r="C33" s="355"/>
      <c r="D33" s="355"/>
      <c r="E33" s="356"/>
      <c r="F33" s="6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CU33" s="338"/>
    </row>
    <row r="34" spans="1:99" s="337" customFormat="1" ht="12.75" customHeight="1">
      <c r="A34" s="51"/>
      <c r="B34" s="66"/>
      <c r="C34" s="355"/>
      <c r="D34" s="355"/>
      <c r="E34" s="356"/>
      <c r="F34" s="6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CU34" s="338"/>
    </row>
    <row r="35" spans="1:99" s="357" customFormat="1" ht="12.75" customHeight="1">
      <c r="A35" s="155" t="s">
        <v>1108</v>
      </c>
      <c r="C35" s="358"/>
      <c r="D35" s="359"/>
      <c r="E35" s="156"/>
      <c r="F35" s="360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CU35" s="361"/>
    </row>
    <row r="36" spans="1:99" s="337" customFormat="1" ht="12.75" customHeight="1">
      <c r="A36" s="155" t="s">
        <v>1632</v>
      </c>
      <c r="B36" s="66"/>
      <c r="C36" s="355"/>
      <c r="D36" s="355"/>
      <c r="E36" s="362"/>
      <c r="F36" s="363" t="s">
        <v>1633</v>
      </c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CU36" s="338"/>
    </row>
    <row r="37" spans="1:99" s="337" customFormat="1" ht="12.75" customHeight="1">
      <c r="A37" s="51"/>
      <c r="B37" s="66"/>
      <c r="C37" s="355"/>
      <c r="D37" s="355"/>
      <c r="E37" s="356"/>
      <c r="F37" s="6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CU37" s="338"/>
    </row>
    <row r="38" spans="1:99" s="337" customFormat="1" ht="12.75" customHeight="1">
      <c r="A38" s="164"/>
      <c r="B38" s="364"/>
      <c r="C38" s="355"/>
      <c r="D38" s="355"/>
      <c r="E38" s="356"/>
      <c r="F38" s="6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CU38" s="338"/>
    </row>
    <row r="39" spans="1:99" s="337" customFormat="1" ht="12.75" customHeight="1">
      <c r="A39" s="165"/>
      <c r="B39" s="365"/>
      <c r="C39" s="14"/>
      <c r="D39" s="51"/>
      <c r="E39" s="14"/>
      <c r="F39" s="6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CU39" s="338"/>
    </row>
    <row r="40" spans="1:99" s="337" customFormat="1" ht="12.75" customHeight="1">
      <c r="A40" s="165" t="s">
        <v>1109</v>
      </c>
      <c r="B40" s="366"/>
      <c r="C40" s="366"/>
      <c r="D40" s="366"/>
      <c r="E40" s="366"/>
      <c r="F40" s="367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CU40" s="338"/>
    </row>
    <row r="41" spans="1:99" s="337" customFormat="1" ht="12.75" customHeight="1">
      <c r="A41" s="368"/>
      <c r="B41" s="366"/>
      <c r="C41" s="366"/>
      <c r="D41" s="366"/>
      <c r="E41" s="366"/>
      <c r="F41" s="367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CU41" s="338"/>
    </row>
    <row r="42" spans="1:99" s="337" customFormat="1" ht="15.75">
      <c r="A42" s="369"/>
      <c r="B42" s="366"/>
      <c r="C42" s="366"/>
      <c r="D42" s="366"/>
      <c r="E42" s="366"/>
      <c r="F42" s="36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CU42" s="338"/>
    </row>
    <row r="43" spans="1:99" s="339" customFormat="1" ht="12.75">
      <c r="A43" s="368"/>
      <c r="B43" s="366"/>
      <c r="C43" s="366"/>
      <c r="D43" s="366"/>
      <c r="E43" s="366"/>
      <c r="F43" s="36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7"/>
      <c r="BI43" s="337"/>
      <c r="BJ43" s="337"/>
      <c r="BK43" s="337"/>
      <c r="BL43" s="337"/>
      <c r="BM43" s="337"/>
      <c r="BN43" s="337"/>
      <c r="BO43" s="337"/>
      <c r="BP43" s="337"/>
      <c r="BQ43" s="337"/>
      <c r="BR43" s="337"/>
      <c r="BS43" s="337"/>
      <c r="BT43" s="337"/>
      <c r="BU43" s="337"/>
      <c r="BV43" s="337"/>
      <c r="BW43" s="337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  <c r="CO43" s="337"/>
      <c r="CP43" s="337"/>
      <c r="CQ43" s="337"/>
      <c r="CR43" s="337"/>
      <c r="CS43" s="337"/>
      <c r="CT43" s="337"/>
      <c r="CU43" s="338"/>
    </row>
    <row r="44" spans="1:99" s="339" customFormat="1" ht="12.75">
      <c r="A44" s="368"/>
      <c r="B44" s="366"/>
      <c r="C44" s="366"/>
      <c r="D44" s="366"/>
      <c r="E44" s="366"/>
      <c r="F44" s="36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  <c r="BB44" s="337"/>
      <c r="BC44" s="337"/>
      <c r="BD44" s="337"/>
      <c r="BE44" s="337"/>
      <c r="BF44" s="337"/>
      <c r="BG44" s="337"/>
      <c r="BH44" s="337"/>
      <c r="BI44" s="337"/>
      <c r="BJ44" s="337"/>
      <c r="BK44" s="337"/>
      <c r="BL44" s="337"/>
      <c r="BM44" s="337"/>
      <c r="BN44" s="337"/>
      <c r="BO44" s="337"/>
      <c r="BP44" s="337"/>
      <c r="BQ44" s="337"/>
      <c r="BR44" s="337"/>
      <c r="BS44" s="337"/>
      <c r="BT44" s="337"/>
      <c r="BU44" s="337"/>
      <c r="BV44" s="337"/>
      <c r="BW44" s="337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  <c r="CN44" s="337"/>
      <c r="CO44" s="337"/>
      <c r="CP44" s="337"/>
      <c r="CQ44" s="337"/>
      <c r="CR44" s="337"/>
      <c r="CS44" s="337"/>
      <c r="CT44" s="337"/>
      <c r="CU44" s="338"/>
    </row>
    <row r="45" spans="1:99" s="339" customFormat="1" ht="12.75">
      <c r="A45" s="368"/>
      <c r="B45" s="366"/>
      <c r="C45" s="366"/>
      <c r="D45" s="366"/>
      <c r="E45" s="366"/>
      <c r="F45" s="36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  <c r="BB45" s="337"/>
      <c r="BC45" s="337"/>
      <c r="BD45" s="337"/>
      <c r="BE45" s="337"/>
      <c r="BF45" s="337"/>
      <c r="BG45" s="337"/>
      <c r="BH45" s="337"/>
      <c r="BI45" s="337"/>
      <c r="BJ45" s="337"/>
      <c r="BK45" s="337"/>
      <c r="BL45" s="337"/>
      <c r="BM45" s="337"/>
      <c r="BN45" s="337"/>
      <c r="BO45" s="337"/>
      <c r="BP45" s="337"/>
      <c r="BQ45" s="337"/>
      <c r="BR45" s="337"/>
      <c r="BS45" s="337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  <c r="CO45" s="337"/>
      <c r="CP45" s="337"/>
      <c r="CQ45" s="337"/>
      <c r="CR45" s="337"/>
      <c r="CS45" s="337"/>
      <c r="CT45" s="337"/>
      <c r="CU45" s="338"/>
    </row>
    <row r="46" spans="1:99" s="339" customFormat="1" ht="12.75">
      <c r="A46" s="368"/>
      <c r="B46" s="366"/>
      <c r="C46" s="366"/>
      <c r="D46" s="366"/>
      <c r="E46" s="366"/>
      <c r="F46" s="36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  <c r="CT46" s="337"/>
      <c r="CU46" s="338"/>
    </row>
    <row r="47" spans="1:99" s="339" customFormat="1" ht="12.75">
      <c r="A47" s="368"/>
      <c r="B47" s="366"/>
      <c r="C47" s="366"/>
      <c r="D47" s="366"/>
      <c r="E47" s="366"/>
      <c r="F47" s="36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7"/>
      <c r="BE47" s="337"/>
      <c r="BF47" s="337"/>
      <c r="BG47" s="337"/>
      <c r="BH47" s="337"/>
      <c r="BI47" s="337"/>
      <c r="BJ47" s="337"/>
      <c r="BK47" s="337"/>
      <c r="BL47" s="337"/>
      <c r="BM47" s="337"/>
      <c r="BN47" s="337"/>
      <c r="BO47" s="337"/>
      <c r="BP47" s="337"/>
      <c r="BQ47" s="337"/>
      <c r="BR47" s="337"/>
      <c r="BS47" s="337"/>
      <c r="BT47" s="337"/>
      <c r="BU47" s="337"/>
      <c r="BV47" s="337"/>
      <c r="BW47" s="337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  <c r="CO47" s="337"/>
      <c r="CP47" s="337"/>
      <c r="CQ47" s="337"/>
      <c r="CR47" s="337"/>
      <c r="CS47" s="337"/>
      <c r="CT47" s="337"/>
      <c r="CU47" s="338"/>
    </row>
    <row r="48" spans="1:99" s="348" customFormat="1" ht="12.75">
      <c r="A48" s="368"/>
      <c r="B48" s="366"/>
      <c r="C48" s="366"/>
      <c r="D48" s="366"/>
      <c r="E48" s="366"/>
      <c r="F48" s="36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7"/>
      <c r="BE48" s="337"/>
      <c r="BF48" s="337"/>
      <c r="BG48" s="337"/>
      <c r="BH48" s="337"/>
      <c r="BI48" s="337"/>
      <c r="BJ48" s="337"/>
      <c r="BK48" s="337"/>
      <c r="BL48" s="337"/>
      <c r="BM48" s="337"/>
      <c r="BN48" s="337"/>
      <c r="BO48" s="337"/>
      <c r="BP48" s="337"/>
      <c r="BQ48" s="337"/>
      <c r="BR48" s="337"/>
      <c r="BS48" s="337"/>
      <c r="BT48" s="337"/>
      <c r="BU48" s="337"/>
      <c r="BV48" s="337"/>
      <c r="BW48" s="337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  <c r="CN48" s="337"/>
      <c r="CO48" s="337"/>
      <c r="CP48" s="337"/>
      <c r="CQ48" s="337"/>
      <c r="CR48" s="337"/>
      <c r="CS48" s="337"/>
      <c r="CT48" s="337"/>
      <c r="CU48" s="338"/>
    </row>
    <row r="49" spans="1:99" s="337" customFormat="1" ht="12.75">
      <c r="A49" s="368"/>
      <c r="B49" s="366"/>
      <c r="C49" s="366"/>
      <c r="D49" s="366"/>
      <c r="E49" s="366"/>
      <c r="F49" s="36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CU49" s="338"/>
    </row>
    <row r="50" spans="1:99" s="337" customFormat="1" ht="15.75">
      <c r="A50" s="369"/>
      <c r="B50" s="366"/>
      <c r="C50" s="366"/>
      <c r="D50" s="366"/>
      <c r="E50" s="366"/>
      <c r="F50" s="36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CU50" s="338"/>
    </row>
    <row r="51" spans="1:99" s="339" customFormat="1" ht="12.75">
      <c r="A51" s="368"/>
      <c r="B51" s="366"/>
      <c r="C51" s="366"/>
      <c r="D51" s="366"/>
      <c r="E51" s="366"/>
      <c r="F51" s="36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7"/>
      <c r="BE51" s="337"/>
      <c r="BF51" s="337"/>
      <c r="BG51" s="337"/>
      <c r="BH51" s="337"/>
      <c r="BI51" s="337"/>
      <c r="BJ51" s="337"/>
      <c r="BK51" s="337"/>
      <c r="BL51" s="337"/>
      <c r="BM51" s="337"/>
      <c r="BN51" s="337"/>
      <c r="BO51" s="337"/>
      <c r="BP51" s="337"/>
      <c r="BQ51" s="337"/>
      <c r="BR51" s="337"/>
      <c r="BS51" s="337"/>
      <c r="BT51" s="337"/>
      <c r="BU51" s="337"/>
      <c r="BV51" s="337"/>
      <c r="BW51" s="337"/>
      <c r="BX51" s="337"/>
      <c r="BY51" s="337"/>
      <c r="BZ51" s="337"/>
      <c r="CA51" s="337"/>
      <c r="CB51" s="337"/>
      <c r="CC51" s="337"/>
      <c r="CD51" s="337"/>
      <c r="CE51" s="337"/>
      <c r="CF51" s="337"/>
      <c r="CG51" s="337"/>
      <c r="CH51" s="337"/>
      <c r="CI51" s="337"/>
      <c r="CJ51" s="337"/>
      <c r="CK51" s="337"/>
      <c r="CL51" s="337"/>
      <c r="CM51" s="337"/>
      <c r="CN51" s="337"/>
      <c r="CO51" s="337"/>
      <c r="CP51" s="337"/>
      <c r="CQ51" s="337"/>
      <c r="CR51" s="337"/>
      <c r="CS51" s="337"/>
      <c r="CT51" s="337"/>
      <c r="CU51" s="338"/>
    </row>
    <row r="52" spans="1:99" s="339" customFormat="1" ht="12.75">
      <c r="A52" s="368"/>
      <c r="B52" s="366"/>
      <c r="C52" s="366"/>
      <c r="D52" s="366"/>
      <c r="E52" s="366"/>
      <c r="F52" s="36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  <c r="BB52" s="337"/>
      <c r="BC52" s="337"/>
      <c r="BD52" s="337"/>
      <c r="BE52" s="337"/>
      <c r="BF52" s="337"/>
      <c r="BG52" s="337"/>
      <c r="BH52" s="337"/>
      <c r="BI52" s="337"/>
      <c r="BJ52" s="337"/>
      <c r="BK52" s="337"/>
      <c r="BL52" s="337"/>
      <c r="BM52" s="337"/>
      <c r="BN52" s="337"/>
      <c r="BO52" s="337"/>
      <c r="BP52" s="337"/>
      <c r="BQ52" s="337"/>
      <c r="BR52" s="337"/>
      <c r="BS52" s="337"/>
      <c r="BT52" s="337"/>
      <c r="BU52" s="337"/>
      <c r="BV52" s="337"/>
      <c r="BW52" s="337"/>
      <c r="BX52" s="337"/>
      <c r="BY52" s="337"/>
      <c r="BZ52" s="337"/>
      <c r="CA52" s="337"/>
      <c r="CB52" s="337"/>
      <c r="CC52" s="337"/>
      <c r="CD52" s="337"/>
      <c r="CE52" s="337"/>
      <c r="CF52" s="337"/>
      <c r="CG52" s="337"/>
      <c r="CH52" s="337"/>
      <c r="CI52" s="337"/>
      <c r="CJ52" s="337"/>
      <c r="CK52" s="337"/>
      <c r="CL52" s="337"/>
      <c r="CM52" s="337"/>
      <c r="CN52" s="337"/>
      <c r="CO52" s="337"/>
      <c r="CP52" s="337"/>
      <c r="CQ52" s="337"/>
      <c r="CR52" s="337"/>
      <c r="CS52" s="337"/>
      <c r="CT52" s="337"/>
      <c r="CU52" s="338"/>
    </row>
    <row r="53" spans="1:99" s="339" customFormat="1" ht="12.75">
      <c r="A53" s="368"/>
      <c r="B53" s="366"/>
      <c r="C53" s="366"/>
      <c r="D53" s="366"/>
      <c r="E53" s="366"/>
      <c r="F53" s="36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  <c r="BB53" s="337"/>
      <c r="BC53" s="337"/>
      <c r="BD53" s="337"/>
      <c r="BE53" s="337"/>
      <c r="BF53" s="337"/>
      <c r="BG53" s="337"/>
      <c r="BH53" s="337"/>
      <c r="BI53" s="337"/>
      <c r="BJ53" s="337"/>
      <c r="BK53" s="337"/>
      <c r="BL53" s="337"/>
      <c r="BM53" s="337"/>
      <c r="BN53" s="337"/>
      <c r="BO53" s="337"/>
      <c r="BP53" s="337"/>
      <c r="BQ53" s="337"/>
      <c r="BR53" s="337"/>
      <c r="BS53" s="337"/>
      <c r="BT53" s="337"/>
      <c r="BU53" s="337"/>
      <c r="BV53" s="337"/>
      <c r="BW53" s="337"/>
      <c r="BX53" s="337"/>
      <c r="BY53" s="337"/>
      <c r="BZ53" s="337"/>
      <c r="CA53" s="337"/>
      <c r="CB53" s="337"/>
      <c r="CC53" s="337"/>
      <c r="CD53" s="337"/>
      <c r="CE53" s="337"/>
      <c r="CF53" s="337"/>
      <c r="CG53" s="337"/>
      <c r="CH53" s="337"/>
      <c r="CI53" s="337"/>
      <c r="CJ53" s="337"/>
      <c r="CK53" s="337"/>
      <c r="CL53" s="337"/>
      <c r="CM53" s="337"/>
      <c r="CN53" s="337"/>
      <c r="CO53" s="337"/>
      <c r="CP53" s="337"/>
      <c r="CQ53" s="337"/>
      <c r="CR53" s="337"/>
      <c r="CS53" s="337"/>
      <c r="CT53" s="337"/>
      <c r="CU53" s="338"/>
    </row>
    <row r="54" spans="1:99" s="339" customFormat="1" ht="12.75">
      <c r="A54" s="368"/>
      <c r="B54" s="366"/>
      <c r="C54" s="366"/>
      <c r="D54" s="366"/>
      <c r="E54" s="366"/>
      <c r="F54" s="36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  <c r="BB54" s="337"/>
      <c r="BC54" s="337"/>
      <c r="BD54" s="337"/>
      <c r="BE54" s="337"/>
      <c r="BF54" s="337"/>
      <c r="BG54" s="337"/>
      <c r="BH54" s="337"/>
      <c r="BI54" s="337"/>
      <c r="BJ54" s="337"/>
      <c r="BK54" s="337"/>
      <c r="BL54" s="337"/>
      <c r="BM54" s="337"/>
      <c r="BN54" s="337"/>
      <c r="BO54" s="337"/>
      <c r="BP54" s="337"/>
      <c r="BQ54" s="337"/>
      <c r="BR54" s="337"/>
      <c r="BS54" s="337"/>
      <c r="BT54" s="337"/>
      <c r="BU54" s="337"/>
      <c r="BV54" s="337"/>
      <c r="BW54" s="337"/>
      <c r="BX54" s="337"/>
      <c r="BY54" s="337"/>
      <c r="BZ54" s="337"/>
      <c r="CA54" s="337"/>
      <c r="CB54" s="337"/>
      <c r="CC54" s="337"/>
      <c r="CD54" s="337"/>
      <c r="CE54" s="337"/>
      <c r="CF54" s="337"/>
      <c r="CG54" s="337"/>
      <c r="CH54" s="337"/>
      <c r="CI54" s="337"/>
      <c r="CJ54" s="337"/>
      <c r="CK54" s="337"/>
      <c r="CL54" s="337"/>
      <c r="CM54" s="337"/>
      <c r="CN54" s="337"/>
      <c r="CO54" s="337"/>
      <c r="CP54" s="337"/>
      <c r="CQ54" s="337"/>
      <c r="CR54" s="337"/>
      <c r="CS54" s="337"/>
      <c r="CT54" s="337"/>
      <c r="CU54" s="338"/>
    </row>
    <row r="55" spans="1:99" s="339" customFormat="1" ht="12.75">
      <c r="A55" s="368"/>
      <c r="B55" s="366"/>
      <c r="C55" s="366"/>
      <c r="D55" s="366"/>
      <c r="E55" s="366"/>
      <c r="F55" s="36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  <c r="BB55" s="337"/>
      <c r="BC55" s="337"/>
      <c r="BD55" s="337"/>
      <c r="BE55" s="337"/>
      <c r="BF55" s="337"/>
      <c r="BG55" s="337"/>
      <c r="BH55" s="337"/>
      <c r="BI55" s="337"/>
      <c r="BJ55" s="337"/>
      <c r="BK55" s="337"/>
      <c r="BL55" s="337"/>
      <c r="BM55" s="337"/>
      <c r="BN55" s="337"/>
      <c r="BO55" s="337"/>
      <c r="BP55" s="337"/>
      <c r="BQ55" s="337"/>
      <c r="BR55" s="337"/>
      <c r="BS55" s="337"/>
      <c r="BT55" s="337"/>
      <c r="BU55" s="337"/>
      <c r="BV55" s="337"/>
      <c r="BW55" s="337"/>
      <c r="BX55" s="337"/>
      <c r="BY55" s="337"/>
      <c r="BZ55" s="337"/>
      <c r="CA55" s="337"/>
      <c r="CB55" s="337"/>
      <c r="CC55" s="337"/>
      <c r="CD55" s="337"/>
      <c r="CE55" s="337"/>
      <c r="CF55" s="337"/>
      <c r="CG55" s="337"/>
      <c r="CH55" s="337"/>
      <c r="CI55" s="337"/>
      <c r="CJ55" s="337"/>
      <c r="CK55" s="337"/>
      <c r="CL55" s="337"/>
      <c r="CM55" s="337"/>
      <c r="CN55" s="337"/>
      <c r="CO55" s="337"/>
      <c r="CP55" s="337"/>
      <c r="CQ55" s="337"/>
      <c r="CR55" s="337"/>
      <c r="CS55" s="337"/>
      <c r="CT55" s="337"/>
      <c r="CU55" s="338"/>
    </row>
    <row r="56" spans="1:99" s="348" customFormat="1" ht="12.75">
      <c r="A56" s="368"/>
      <c r="B56" s="366"/>
      <c r="C56" s="366"/>
      <c r="D56" s="366"/>
      <c r="E56" s="366"/>
      <c r="F56" s="36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  <c r="BB56" s="337"/>
      <c r="BC56" s="337"/>
      <c r="BD56" s="337"/>
      <c r="BE56" s="337"/>
      <c r="BF56" s="337"/>
      <c r="BG56" s="337"/>
      <c r="BH56" s="337"/>
      <c r="BI56" s="337"/>
      <c r="BJ56" s="337"/>
      <c r="BK56" s="337"/>
      <c r="BL56" s="337"/>
      <c r="BM56" s="337"/>
      <c r="BN56" s="337"/>
      <c r="BO56" s="337"/>
      <c r="BP56" s="337"/>
      <c r="BQ56" s="337"/>
      <c r="BR56" s="337"/>
      <c r="BS56" s="337"/>
      <c r="BT56" s="337"/>
      <c r="BU56" s="337"/>
      <c r="BV56" s="337"/>
      <c r="BW56" s="337"/>
      <c r="BX56" s="337"/>
      <c r="BY56" s="337"/>
      <c r="BZ56" s="337"/>
      <c r="CA56" s="337"/>
      <c r="CB56" s="337"/>
      <c r="CC56" s="337"/>
      <c r="CD56" s="337"/>
      <c r="CE56" s="337"/>
      <c r="CF56" s="337"/>
      <c r="CG56" s="337"/>
      <c r="CH56" s="337"/>
      <c r="CI56" s="337"/>
      <c r="CJ56" s="337"/>
      <c r="CK56" s="337"/>
      <c r="CL56" s="337"/>
      <c r="CM56" s="337"/>
      <c r="CN56" s="337"/>
      <c r="CO56" s="337"/>
      <c r="CP56" s="337"/>
      <c r="CQ56" s="337"/>
      <c r="CR56" s="337"/>
      <c r="CS56" s="337"/>
      <c r="CT56" s="337"/>
      <c r="CU56" s="338"/>
    </row>
    <row r="57" spans="1:99" s="348" customFormat="1" ht="12.75">
      <c r="A57" s="368"/>
      <c r="B57" s="366"/>
      <c r="C57" s="366"/>
      <c r="D57" s="366"/>
      <c r="E57" s="366"/>
      <c r="F57" s="36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  <c r="BB57" s="337"/>
      <c r="BC57" s="337"/>
      <c r="BD57" s="337"/>
      <c r="BE57" s="337"/>
      <c r="BF57" s="337"/>
      <c r="BG57" s="337"/>
      <c r="BH57" s="337"/>
      <c r="BI57" s="337"/>
      <c r="BJ57" s="337"/>
      <c r="BK57" s="337"/>
      <c r="BL57" s="337"/>
      <c r="BM57" s="337"/>
      <c r="BN57" s="337"/>
      <c r="BO57" s="337"/>
      <c r="BP57" s="337"/>
      <c r="BQ57" s="337"/>
      <c r="BR57" s="337"/>
      <c r="BS57" s="337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37"/>
      <c r="CE57" s="337"/>
      <c r="CF57" s="337"/>
      <c r="CG57" s="337"/>
      <c r="CH57" s="337"/>
      <c r="CI57" s="337"/>
      <c r="CJ57" s="337"/>
      <c r="CK57" s="337"/>
      <c r="CL57" s="337"/>
      <c r="CM57" s="337"/>
      <c r="CN57" s="337"/>
      <c r="CO57" s="337"/>
      <c r="CP57" s="337"/>
      <c r="CQ57" s="337"/>
      <c r="CR57" s="337"/>
      <c r="CS57" s="337"/>
      <c r="CT57" s="337"/>
      <c r="CU57" s="338"/>
    </row>
    <row r="58" spans="1:99" s="337" customFormat="1" ht="12.75">
      <c r="A58" s="368"/>
      <c r="B58" s="366"/>
      <c r="C58" s="366"/>
      <c r="D58" s="366"/>
      <c r="E58" s="366"/>
      <c r="F58" s="36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CU58" s="338"/>
    </row>
    <row r="59" spans="1:99" s="337" customFormat="1" ht="12.75">
      <c r="A59" s="368"/>
      <c r="B59" s="366"/>
      <c r="C59" s="366"/>
      <c r="D59" s="366"/>
      <c r="E59" s="366"/>
      <c r="F59" s="36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CU59" s="338"/>
    </row>
    <row r="60" spans="1:6" ht="12" customHeight="1">
      <c r="A60" s="106"/>
      <c r="B60" s="269"/>
      <c r="C60" s="269"/>
      <c r="D60" s="269"/>
      <c r="E60" s="370"/>
      <c r="F60" s="269"/>
    </row>
    <row r="61" spans="1:6" ht="12" customHeight="1">
      <c r="A61" s="106"/>
      <c r="B61" s="269"/>
      <c r="C61" s="269"/>
      <c r="D61" s="269"/>
      <c r="E61" s="370"/>
      <c r="F61" s="269"/>
    </row>
    <row r="62" spans="1:6" ht="12" customHeight="1">
      <c r="A62" s="106"/>
      <c r="B62" s="269"/>
      <c r="C62" s="269"/>
      <c r="D62" s="269"/>
      <c r="E62" s="370"/>
      <c r="F62" s="269"/>
    </row>
    <row r="63" spans="1:6" ht="12" customHeight="1">
      <c r="A63" s="106"/>
      <c r="B63" s="269"/>
      <c r="C63" s="269"/>
      <c r="D63" s="269"/>
      <c r="E63" s="370"/>
      <c r="F63" s="269"/>
    </row>
    <row r="64" spans="1:6" ht="12" customHeight="1">
      <c r="A64" s="106"/>
      <c r="B64" s="269"/>
      <c r="C64" s="269"/>
      <c r="D64" s="269"/>
      <c r="E64" s="370"/>
      <c r="F64" s="269"/>
    </row>
    <row r="65" spans="1:6" ht="12" customHeight="1">
      <c r="A65" s="106"/>
      <c r="B65" s="269"/>
      <c r="C65" s="269"/>
      <c r="D65" s="269"/>
      <c r="E65" s="370"/>
      <c r="F65" s="269"/>
    </row>
    <row r="66" spans="1:6" ht="12" customHeight="1">
      <c r="A66" s="106"/>
      <c r="B66" s="269"/>
      <c r="C66" s="269"/>
      <c r="D66" s="269"/>
      <c r="E66" s="370"/>
      <c r="F66" s="269"/>
    </row>
    <row r="67" spans="1:6" ht="12" customHeight="1">
      <c r="A67" s="106"/>
      <c r="B67" s="269"/>
      <c r="C67" s="269"/>
      <c r="D67" s="269"/>
      <c r="E67" s="370"/>
      <c r="F67" s="269"/>
    </row>
    <row r="68" spans="1:6" ht="12" customHeight="1">
      <c r="A68" s="106"/>
      <c r="B68" s="269"/>
      <c r="C68" s="269"/>
      <c r="D68" s="269"/>
      <c r="E68" s="370"/>
      <c r="F68" s="269"/>
    </row>
    <row r="69" spans="1:6" ht="12" customHeight="1">
      <c r="A69" s="106"/>
      <c r="B69" s="269"/>
      <c r="C69" s="269"/>
      <c r="D69" s="269"/>
      <c r="E69" s="370"/>
      <c r="F69" s="269"/>
    </row>
    <row r="70" spans="1:6" ht="12" customHeight="1">
      <c r="A70" s="106"/>
      <c r="B70" s="269"/>
      <c r="C70" s="269"/>
      <c r="D70" s="269"/>
      <c r="E70" s="370"/>
      <c r="F70" s="269"/>
    </row>
    <row r="71" spans="1:6" ht="12" customHeight="1">
      <c r="A71" s="106"/>
      <c r="B71" s="269"/>
      <c r="C71" s="269"/>
      <c r="D71" s="269"/>
      <c r="E71" s="370"/>
      <c r="F71" s="269"/>
    </row>
    <row r="72" spans="1:6" ht="12" customHeight="1">
      <c r="A72" s="106"/>
      <c r="B72" s="269"/>
      <c r="C72" s="269"/>
      <c r="D72" s="269"/>
      <c r="E72" s="370"/>
      <c r="F72" s="269"/>
    </row>
    <row r="73" spans="1:6" ht="12" customHeight="1">
      <c r="A73" s="106"/>
      <c r="B73" s="269"/>
      <c r="C73" s="269"/>
      <c r="D73" s="269"/>
      <c r="E73" s="370"/>
      <c r="F73" s="269"/>
    </row>
    <row r="74" spans="1:6" ht="12" customHeight="1">
      <c r="A74" s="106"/>
      <c r="B74" s="269"/>
      <c r="C74" s="269"/>
      <c r="D74" s="269"/>
      <c r="E74" s="370"/>
      <c r="F74" s="269"/>
    </row>
    <row r="75" spans="1:6" ht="12" customHeight="1">
      <c r="A75" s="106"/>
      <c r="B75" s="269"/>
      <c r="C75" s="269"/>
      <c r="D75" s="269"/>
      <c r="E75" s="370"/>
      <c r="F75" s="269"/>
    </row>
    <row r="76" spans="1:6" ht="12" customHeight="1">
      <c r="A76" s="106"/>
      <c r="B76" s="269"/>
      <c r="C76" s="269"/>
      <c r="D76" s="269"/>
      <c r="E76" s="370"/>
      <c r="F76" s="269"/>
    </row>
    <row r="77" spans="1:6" ht="12" customHeight="1">
      <c r="A77" s="106"/>
      <c r="B77" s="269"/>
      <c r="C77" s="269"/>
      <c r="D77" s="269"/>
      <c r="E77" s="370"/>
      <c r="F77" s="269"/>
    </row>
    <row r="78" spans="1:6" ht="12" customHeight="1">
      <c r="A78" s="106"/>
      <c r="B78" s="269"/>
      <c r="C78" s="269"/>
      <c r="D78" s="269"/>
      <c r="E78" s="370"/>
      <c r="F78" s="269"/>
    </row>
    <row r="79" spans="1:6" ht="12" customHeight="1">
      <c r="A79" s="106"/>
      <c r="B79" s="269"/>
      <c r="C79" s="269"/>
      <c r="D79" s="269"/>
      <c r="E79" s="370"/>
      <c r="F79" s="269"/>
    </row>
    <row r="80" spans="1:6" ht="12" customHeight="1">
      <c r="A80" s="106"/>
      <c r="B80" s="269"/>
      <c r="C80" s="269"/>
      <c r="D80" s="269"/>
      <c r="E80" s="370"/>
      <c r="F80" s="269"/>
    </row>
    <row r="81" spans="1:6" ht="12" customHeight="1">
      <c r="A81" s="106"/>
      <c r="B81" s="269"/>
      <c r="C81" s="269"/>
      <c r="D81" s="269"/>
      <c r="E81" s="370"/>
      <c r="F81" s="269"/>
    </row>
    <row r="82" spans="1:6" ht="12" customHeight="1">
      <c r="A82" s="106"/>
      <c r="B82" s="269"/>
      <c r="C82" s="269"/>
      <c r="D82" s="269"/>
      <c r="E82" s="370"/>
      <c r="F82" s="269"/>
    </row>
    <row r="83" spans="1:6" ht="12" customHeight="1">
      <c r="A83" s="106"/>
      <c r="B83" s="269"/>
      <c r="C83" s="269"/>
      <c r="D83" s="269"/>
      <c r="E83" s="370"/>
      <c r="F83" s="269"/>
    </row>
    <row r="84" spans="1:6" ht="12" customHeight="1">
      <c r="A84" s="106"/>
      <c r="B84" s="269"/>
      <c r="C84" s="269"/>
      <c r="D84" s="269"/>
      <c r="E84" s="370"/>
      <c r="F84" s="269"/>
    </row>
    <row r="85" spans="1:6" ht="12" customHeight="1">
      <c r="A85" s="106"/>
      <c r="B85" s="269"/>
      <c r="C85" s="269"/>
      <c r="D85" s="269"/>
      <c r="E85" s="370"/>
      <c r="F85" s="269"/>
    </row>
    <row r="86" spans="1:6" ht="12" customHeight="1">
      <c r="A86" s="106"/>
      <c r="B86" s="269"/>
      <c r="C86" s="269"/>
      <c r="D86" s="269"/>
      <c r="E86" s="370"/>
      <c r="F86" s="269"/>
    </row>
    <row r="87" spans="1:6" ht="12" customHeight="1">
      <c r="A87" s="106"/>
      <c r="B87" s="269"/>
      <c r="C87" s="269"/>
      <c r="D87" s="269"/>
      <c r="E87" s="370"/>
      <c r="F87" s="269"/>
    </row>
    <row r="88" spans="1:6" ht="12" customHeight="1">
      <c r="A88" s="106"/>
      <c r="B88" s="269"/>
      <c r="C88" s="269"/>
      <c r="D88" s="269"/>
      <c r="E88" s="370"/>
      <c r="F88" s="269"/>
    </row>
    <row r="89" spans="1:6" ht="12" customHeight="1">
      <c r="A89" s="106"/>
      <c r="B89" s="269"/>
      <c r="C89" s="269"/>
      <c r="D89" s="269"/>
      <c r="E89" s="370"/>
      <c r="F89" s="269"/>
    </row>
    <row r="90" spans="1:6" ht="12" customHeight="1">
      <c r="A90" s="106"/>
      <c r="B90" s="269"/>
      <c r="C90" s="269"/>
      <c r="D90" s="269"/>
      <c r="E90" s="370"/>
      <c r="F90" s="269"/>
    </row>
    <row r="91" spans="1:6" ht="12" customHeight="1">
      <c r="A91" s="106"/>
      <c r="B91" s="269"/>
      <c r="C91" s="269"/>
      <c r="D91" s="269"/>
      <c r="E91" s="370"/>
      <c r="F91" s="269"/>
    </row>
    <row r="92" spans="1:6" ht="12" customHeight="1">
      <c r="A92" s="106"/>
      <c r="B92" s="269"/>
      <c r="C92" s="269"/>
      <c r="D92" s="269"/>
      <c r="E92" s="370"/>
      <c r="F92" s="269"/>
    </row>
    <row r="93" spans="1:6" ht="12" customHeight="1">
      <c r="A93" s="106"/>
      <c r="B93" s="269"/>
      <c r="C93" s="269"/>
      <c r="D93" s="269"/>
      <c r="E93" s="370"/>
      <c r="F93" s="269"/>
    </row>
    <row r="94" spans="1:6" ht="12" customHeight="1">
      <c r="A94" s="106"/>
      <c r="B94" s="269"/>
      <c r="C94" s="269"/>
      <c r="D94" s="269"/>
      <c r="E94" s="370"/>
      <c r="F94" s="269"/>
    </row>
    <row r="95" spans="1:6" ht="12" customHeight="1">
      <c r="A95" s="106"/>
      <c r="B95" s="269"/>
      <c r="C95" s="269"/>
      <c r="D95" s="269"/>
      <c r="E95" s="370"/>
      <c r="F95" s="269"/>
    </row>
    <row r="96" spans="1:6" ht="12" customHeight="1">
      <c r="A96" s="106"/>
      <c r="B96" s="269"/>
      <c r="C96" s="269"/>
      <c r="D96" s="269"/>
      <c r="E96" s="370"/>
      <c r="F96" s="269"/>
    </row>
    <row r="97" spans="1:6" ht="12" customHeight="1">
      <c r="A97" s="106"/>
      <c r="B97" s="269"/>
      <c r="C97" s="269"/>
      <c r="D97" s="269"/>
      <c r="E97" s="370"/>
      <c r="F97" s="269"/>
    </row>
    <row r="98" spans="1:6" ht="12" customHeight="1">
      <c r="A98" s="106"/>
      <c r="B98" s="269"/>
      <c r="C98" s="269"/>
      <c r="D98" s="269"/>
      <c r="E98" s="370"/>
      <c r="F98" s="269"/>
    </row>
    <row r="99" spans="1:6" ht="12" customHeight="1">
      <c r="A99" s="106"/>
      <c r="B99" s="269"/>
      <c r="C99" s="269"/>
      <c r="D99" s="269"/>
      <c r="E99" s="370"/>
      <c r="F99" s="269"/>
    </row>
    <row r="100" spans="1:6" ht="12" customHeight="1">
      <c r="A100" s="106"/>
      <c r="B100" s="269"/>
      <c r="C100" s="269"/>
      <c r="D100" s="269"/>
      <c r="E100" s="370"/>
      <c r="F100" s="269"/>
    </row>
    <row r="101" spans="1:6" ht="12" customHeight="1">
      <c r="A101" s="106"/>
      <c r="B101" s="269"/>
      <c r="C101" s="269"/>
      <c r="D101" s="269"/>
      <c r="E101" s="370"/>
      <c r="F101" s="269"/>
    </row>
    <row r="102" spans="1:6" ht="12" customHeight="1">
      <c r="A102" s="106"/>
      <c r="B102" s="269"/>
      <c r="C102" s="269"/>
      <c r="D102" s="269"/>
      <c r="E102" s="370"/>
      <c r="F102" s="269"/>
    </row>
    <row r="103" spans="1:6" ht="12" customHeight="1">
      <c r="A103" s="106"/>
      <c r="B103" s="269"/>
      <c r="C103" s="269"/>
      <c r="D103" s="269"/>
      <c r="E103" s="370"/>
      <c r="F103" s="269"/>
    </row>
    <row r="104" spans="1:6" ht="12" customHeight="1">
      <c r="A104" s="106"/>
      <c r="B104" s="269"/>
      <c r="C104" s="269"/>
      <c r="D104" s="269"/>
      <c r="E104" s="370"/>
      <c r="F104" s="269"/>
    </row>
    <row r="105" spans="1:6" ht="12" customHeight="1">
      <c r="A105" s="106"/>
      <c r="B105" s="269"/>
      <c r="C105" s="269"/>
      <c r="D105" s="269"/>
      <c r="E105" s="370"/>
      <c r="F105" s="269"/>
    </row>
    <row r="106" spans="1:6" ht="12" customHeight="1">
      <c r="A106" s="106"/>
      <c r="B106" s="269"/>
      <c r="C106" s="269"/>
      <c r="D106" s="269"/>
      <c r="E106" s="370"/>
      <c r="F106" s="269"/>
    </row>
    <row r="107" spans="1:6" ht="12" customHeight="1">
      <c r="A107" s="106"/>
      <c r="B107" s="269"/>
      <c r="C107" s="269"/>
      <c r="D107" s="269"/>
      <c r="E107" s="370"/>
      <c r="F107" s="269"/>
    </row>
    <row r="108" spans="1:6" ht="12" customHeight="1">
      <c r="A108" s="106"/>
      <c r="B108" s="269"/>
      <c r="C108" s="269"/>
      <c r="D108" s="269"/>
      <c r="E108" s="370"/>
      <c r="F108" s="269"/>
    </row>
    <row r="109" spans="1:6" ht="12" customHeight="1">
      <c r="A109" s="106"/>
      <c r="B109" s="269"/>
      <c r="C109" s="269"/>
      <c r="D109" s="269"/>
      <c r="E109" s="370"/>
      <c r="F109" s="269"/>
    </row>
    <row r="110" spans="1:6" ht="12" customHeight="1">
      <c r="A110" s="106"/>
      <c r="B110" s="269"/>
      <c r="C110" s="269"/>
      <c r="D110" s="269"/>
      <c r="E110" s="370"/>
      <c r="F110" s="269"/>
    </row>
    <row r="111" spans="1:6" ht="12" customHeight="1">
      <c r="A111" s="106"/>
      <c r="B111" s="269"/>
      <c r="C111" s="269"/>
      <c r="D111" s="269"/>
      <c r="E111" s="370"/>
      <c r="F111" s="269"/>
    </row>
    <row r="112" spans="1:6" ht="12" customHeight="1">
      <c r="A112" s="106"/>
      <c r="B112" s="269"/>
      <c r="C112" s="269"/>
      <c r="D112" s="269"/>
      <c r="E112" s="370"/>
      <c r="F112" s="269"/>
    </row>
    <row r="113" spans="1:6" ht="12" customHeight="1">
      <c r="A113" s="106"/>
      <c r="B113" s="269"/>
      <c r="C113" s="269"/>
      <c r="D113" s="269"/>
      <c r="E113" s="370"/>
      <c r="F113" s="269"/>
    </row>
    <row r="114" spans="1:6" ht="12" customHeight="1">
      <c r="A114" s="106"/>
      <c r="B114" s="269"/>
      <c r="C114" s="269"/>
      <c r="D114" s="269"/>
      <c r="E114" s="370"/>
      <c r="F114" s="269"/>
    </row>
    <row r="115" spans="1:6" ht="12" customHeight="1">
      <c r="A115" s="106"/>
      <c r="B115" s="269"/>
      <c r="C115" s="269"/>
      <c r="D115" s="269"/>
      <c r="E115" s="370"/>
      <c r="F115" s="269"/>
    </row>
    <row r="116" spans="1:6" ht="12" customHeight="1">
      <c r="A116" s="106"/>
      <c r="B116" s="269"/>
      <c r="C116" s="269"/>
      <c r="D116" s="269"/>
      <c r="E116" s="370"/>
      <c r="F116" s="269"/>
    </row>
    <row r="117" spans="1:6" ht="12" customHeight="1">
      <c r="A117" s="106"/>
      <c r="B117" s="269"/>
      <c r="C117" s="269"/>
      <c r="D117" s="269"/>
      <c r="E117" s="370"/>
      <c r="F117" s="269"/>
    </row>
    <row r="118" spans="1:6" ht="12" customHeight="1">
      <c r="A118" s="106"/>
      <c r="B118" s="269"/>
      <c r="C118" s="269"/>
      <c r="D118" s="269"/>
      <c r="E118" s="370"/>
      <c r="F118" s="269"/>
    </row>
    <row r="119" spans="1:6" ht="12" customHeight="1">
      <c r="A119" s="106"/>
      <c r="B119" s="269"/>
      <c r="C119" s="269"/>
      <c r="D119" s="269"/>
      <c r="E119" s="370"/>
      <c r="F119" s="269"/>
    </row>
    <row r="120" spans="1:6" ht="12" customHeight="1">
      <c r="A120" s="106"/>
      <c r="B120" s="269"/>
      <c r="C120" s="269"/>
      <c r="D120" s="269"/>
      <c r="E120" s="370"/>
      <c r="F120" s="269"/>
    </row>
    <row r="121" spans="1:6" ht="12" customHeight="1">
      <c r="A121" s="106"/>
      <c r="B121" s="269"/>
      <c r="C121" s="269"/>
      <c r="D121" s="269"/>
      <c r="E121" s="370"/>
      <c r="F121" s="269"/>
    </row>
    <row r="122" spans="1:6" ht="12" customHeight="1">
      <c r="A122" s="106"/>
      <c r="B122" s="269"/>
      <c r="C122" s="269"/>
      <c r="D122" s="269"/>
      <c r="E122" s="370"/>
      <c r="F122" s="269"/>
    </row>
    <row r="123" spans="1:6" ht="12" customHeight="1">
      <c r="A123" s="106"/>
      <c r="B123" s="269"/>
      <c r="C123" s="269"/>
      <c r="D123" s="269"/>
      <c r="E123" s="370"/>
      <c r="F123" s="269"/>
    </row>
    <row r="124" spans="1:6" ht="12" customHeight="1">
      <c r="A124" s="106"/>
      <c r="B124" s="269"/>
      <c r="C124" s="269"/>
      <c r="D124" s="269"/>
      <c r="E124" s="370"/>
      <c r="F124" s="269"/>
    </row>
    <row r="125" spans="1:6" ht="12" customHeight="1">
      <c r="A125" s="106"/>
      <c r="B125" s="269"/>
      <c r="C125" s="269"/>
      <c r="D125" s="269"/>
      <c r="E125" s="370"/>
      <c r="F125" s="269"/>
    </row>
    <row r="126" spans="1:6" ht="12" customHeight="1">
      <c r="A126" s="106"/>
      <c r="B126" s="269"/>
      <c r="C126" s="269"/>
      <c r="D126" s="269"/>
      <c r="E126" s="370"/>
      <c r="F126" s="269"/>
    </row>
    <row r="127" spans="1:6" ht="12" customHeight="1">
      <c r="A127" s="106"/>
      <c r="B127" s="269"/>
      <c r="C127" s="269"/>
      <c r="D127" s="269"/>
      <c r="E127" s="370"/>
      <c r="F127" s="269"/>
    </row>
    <row r="128" spans="1:6" ht="12" customHeight="1">
      <c r="A128" s="106"/>
      <c r="B128" s="269"/>
      <c r="C128" s="269"/>
      <c r="D128" s="269"/>
      <c r="E128" s="370"/>
      <c r="F128" s="269"/>
    </row>
    <row r="129" spans="1:6" ht="12" customHeight="1">
      <c r="A129" s="106"/>
      <c r="B129" s="269"/>
      <c r="C129" s="269"/>
      <c r="D129" s="269"/>
      <c r="E129" s="370"/>
      <c r="F129" s="269"/>
    </row>
    <row r="130" spans="1:6" ht="12" customHeight="1">
      <c r="A130" s="106"/>
      <c r="B130" s="269"/>
      <c r="C130" s="269"/>
      <c r="D130" s="269"/>
      <c r="E130" s="370"/>
      <c r="F130" s="269"/>
    </row>
    <row r="131" spans="1:6" ht="12" customHeight="1">
      <c r="A131" s="106"/>
      <c r="B131" s="269"/>
      <c r="C131" s="269"/>
      <c r="D131" s="269"/>
      <c r="E131" s="370"/>
      <c r="F131" s="269"/>
    </row>
    <row r="132" spans="1:6" ht="12" customHeight="1">
      <c r="A132" s="106"/>
      <c r="B132" s="269"/>
      <c r="C132" s="269"/>
      <c r="D132" s="269"/>
      <c r="E132" s="370"/>
      <c r="F132" s="269"/>
    </row>
    <row r="133" spans="1:6" ht="12" customHeight="1">
      <c r="A133" s="106"/>
      <c r="B133" s="269"/>
      <c r="C133" s="269"/>
      <c r="D133" s="269"/>
      <c r="E133" s="370"/>
      <c r="F133" s="269"/>
    </row>
    <row r="134" spans="1:6" ht="12" customHeight="1">
      <c r="A134" s="106"/>
      <c r="B134" s="269"/>
      <c r="C134" s="269"/>
      <c r="D134" s="269"/>
      <c r="E134" s="370"/>
      <c r="F134" s="269"/>
    </row>
    <row r="135" spans="1:6" ht="12" customHeight="1">
      <c r="A135" s="106"/>
      <c r="B135" s="269"/>
      <c r="C135" s="269"/>
      <c r="D135" s="269"/>
      <c r="E135" s="370"/>
      <c r="F135" s="269"/>
    </row>
    <row r="136" spans="1:6" ht="12" customHeight="1">
      <c r="A136" s="106"/>
      <c r="B136" s="269"/>
      <c r="C136" s="269"/>
      <c r="D136" s="269"/>
      <c r="E136" s="370"/>
      <c r="F136" s="269"/>
    </row>
    <row r="137" spans="1:6" ht="12" customHeight="1">
      <c r="A137" s="106"/>
      <c r="B137" s="269"/>
      <c r="C137" s="269"/>
      <c r="D137" s="269"/>
      <c r="E137" s="370"/>
      <c r="F137" s="269"/>
    </row>
    <row r="138" spans="1:6" ht="12" customHeight="1">
      <c r="A138" s="106"/>
      <c r="B138" s="269"/>
      <c r="C138" s="269"/>
      <c r="D138" s="269"/>
      <c r="E138" s="370"/>
      <c r="F138" s="269"/>
    </row>
    <row r="139" spans="1:6" ht="12" customHeight="1">
      <c r="A139" s="106"/>
      <c r="B139" s="269"/>
      <c r="C139" s="269"/>
      <c r="D139" s="269"/>
      <c r="E139" s="370"/>
      <c r="F139" s="269"/>
    </row>
    <row r="140" spans="1:6" ht="12" customHeight="1">
      <c r="A140" s="106"/>
      <c r="B140" s="269"/>
      <c r="C140" s="269"/>
      <c r="D140" s="269"/>
      <c r="E140" s="370"/>
      <c r="F140" s="269"/>
    </row>
    <row r="141" spans="1:6" ht="12" customHeight="1">
      <c r="A141" s="106"/>
      <c r="B141" s="269"/>
      <c r="C141" s="269"/>
      <c r="D141" s="269"/>
      <c r="E141" s="370"/>
      <c r="F141" s="269"/>
    </row>
    <row r="142" spans="1:6" ht="12" customHeight="1">
      <c r="A142" s="106"/>
      <c r="B142" s="269"/>
      <c r="C142" s="269"/>
      <c r="D142" s="269"/>
      <c r="E142" s="370"/>
      <c r="F142" s="269"/>
    </row>
    <row r="143" spans="1:6" ht="12" customHeight="1">
      <c r="A143" s="106"/>
      <c r="B143" s="269"/>
      <c r="C143" s="269"/>
      <c r="D143" s="269"/>
      <c r="E143" s="370"/>
      <c r="F143" s="269"/>
    </row>
    <row r="144" spans="1:6" ht="12" customHeight="1">
      <c r="A144" s="106"/>
      <c r="B144" s="269"/>
      <c r="C144" s="269"/>
      <c r="D144" s="269"/>
      <c r="E144" s="370"/>
      <c r="F144" s="269"/>
    </row>
    <row r="145" spans="1:6" ht="12" customHeight="1">
      <c r="A145" s="106"/>
      <c r="B145" s="269"/>
      <c r="C145" s="269"/>
      <c r="D145" s="269"/>
      <c r="E145" s="370"/>
      <c r="F145" s="269"/>
    </row>
    <row r="146" spans="1:6" ht="12" customHeight="1">
      <c r="A146" s="106"/>
      <c r="B146" s="269"/>
      <c r="C146" s="269"/>
      <c r="D146" s="269"/>
      <c r="E146" s="370"/>
      <c r="F146" s="269"/>
    </row>
    <row r="147" spans="1:6" ht="12" customHeight="1">
      <c r="A147" s="106"/>
      <c r="B147" s="269"/>
      <c r="C147" s="269"/>
      <c r="D147" s="269"/>
      <c r="E147" s="370"/>
      <c r="F147" s="269"/>
    </row>
    <row r="148" spans="1:6" ht="12" customHeight="1">
      <c r="A148" s="106"/>
      <c r="B148" s="269"/>
      <c r="C148" s="269"/>
      <c r="D148" s="269"/>
      <c r="E148" s="370"/>
      <c r="F148" s="269"/>
    </row>
    <row r="149" spans="1:6" ht="12" customHeight="1">
      <c r="A149" s="106"/>
      <c r="B149" s="269"/>
      <c r="C149" s="269"/>
      <c r="D149" s="269"/>
      <c r="E149" s="370"/>
      <c r="F149" s="269"/>
    </row>
    <row r="150" spans="1:6" ht="12" customHeight="1">
      <c r="A150" s="106"/>
      <c r="B150" s="269"/>
      <c r="C150" s="269"/>
      <c r="D150" s="269"/>
      <c r="E150" s="370"/>
      <c r="F150" s="269"/>
    </row>
    <row r="151" spans="1:6" ht="12" customHeight="1">
      <c r="A151" s="106"/>
      <c r="B151" s="269"/>
      <c r="C151" s="269"/>
      <c r="D151" s="269"/>
      <c r="E151" s="370"/>
      <c r="F151" s="269"/>
    </row>
    <row r="152" spans="1:6" ht="12" customHeight="1">
      <c r="A152" s="106"/>
      <c r="B152" s="269"/>
      <c r="C152" s="269"/>
      <c r="D152" s="269"/>
      <c r="E152" s="370"/>
      <c r="F152" s="269"/>
    </row>
    <row r="153" spans="1:6" ht="12" customHeight="1">
      <c r="A153" s="106"/>
      <c r="B153" s="269"/>
      <c r="C153" s="269"/>
      <c r="D153" s="269"/>
      <c r="E153" s="370"/>
      <c r="F153" s="269"/>
    </row>
    <row r="154" spans="1:6" ht="12" customHeight="1">
      <c r="A154" s="106"/>
      <c r="B154" s="269"/>
      <c r="C154" s="269"/>
      <c r="D154" s="269"/>
      <c r="E154" s="370"/>
      <c r="F154" s="269"/>
    </row>
    <row r="155" spans="1:6" ht="12" customHeight="1">
      <c r="A155" s="106"/>
      <c r="B155" s="269"/>
      <c r="C155" s="269"/>
      <c r="D155" s="269"/>
      <c r="E155" s="370"/>
      <c r="F155" s="269"/>
    </row>
    <row r="156" spans="1:6" ht="12" customHeight="1">
      <c r="A156" s="106"/>
      <c r="B156" s="269"/>
      <c r="C156" s="269"/>
      <c r="D156" s="269"/>
      <c r="E156" s="370"/>
      <c r="F156" s="269"/>
    </row>
    <row r="157" spans="1:6" ht="12" customHeight="1">
      <c r="A157" s="106"/>
      <c r="B157" s="269"/>
      <c r="C157" s="269"/>
      <c r="D157" s="269"/>
      <c r="E157" s="370"/>
      <c r="F157" s="269"/>
    </row>
    <row r="158" spans="1:6" ht="12" customHeight="1">
      <c r="A158" s="106"/>
      <c r="B158" s="269"/>
      <c r="C158" s="269"/>
      <c r="D158" s="269"/>
      <c r="E158" s="370"/>
      <c r="F158" s="269"/>
    </row>
    <row r="159" spans="1:6" ht="12" customHeight="1">
      <c r="A159" s="106"/>
      <c r="B159" s="269"/>
      <c r="C159" s="269"/>
      <c r="D159" s="269"/>
      <c r="E159" s="370"/>
      <c r="F159" s="269"/>
    </row>
    <row r="160" spans="1:6" ht="12" customHeight="1">
      <c r="A160" s="106"/>
      <c r="B160" s="269"/>
      <c r="C160" s="269"/>
      <c r="D160" s="269"/>
      <c r="E160" s="370"/>
      <c r="F160" s="269"/>
    </row>
    <row r="161" spans="1:6" ht="17.25" customHeight="1">
      <c r="A161" s="106"/>
      <c r="B161" s="269"/>
      <c r="C161" s="269"/>
      <c r="D161" s="269"/>
      <c r="E161" s="370"/>
      <c r="F161" s="269"/>
    </row>
    <row r="162" spans="1:6" ht="17.25" customHeight="1">
      <c r="A162" s="106"/>
      <c r="B162" s="269"/>
      <c r="C162" s="269"/>
      <c r="D162" s="269"/>
      <c r="E162" s="370"/>
      <c r="F162" s="269"/>
    </row>
    <row r="163" spans="1:6" ht="17.25" customHeight="1">
      <c r="A163" s="106"/>
      <c r="B163" s="269"/>
      <c r="C163" s="269"/>
      <c r="D163" s="269"/>
      <c r="E163" s="370"/>
      <c r="F163" s="269"/>
    </row>
    <row r="164" spans="1:6" ht="17.25" customHeight="1">
      <c r="A164" s="106"/>
      <c r="B164" s="269"/>
      <c r="C164" s="269"/>
      <c r="D164" s="269"/>
      <c r="E164" s="370"/>
      <c r="F164" s="269"/>
    </row>
    <row r="165" spans="1:6" ht="17.25" customHeight="1">
      <c r="A165" s="106"/>
      <c r="B165" s="269"/>
      <c r="C165" s="269"/>
      <c r="D165" s="269"/>
      <c r="E165" s="370"/>
      <c r="F165" s="269"/>
    </row>
    <row r="166" spans="1:6" ht="17.25" customHeight="1">
      <c r="A166" s="106"/>
      <c r="B166" s="269"/>
      <c r="C166" s="269"/>
      <c r="D166" s="269"/>
      <c r="E166" s="370"/>
      <c r="F166" s="269"/>
    </row>
    <row r="167" spans="1:6" ht="17.25" customHeight="1">
      <c r="A167" s="106"/>
      <c r="B167" s="269"/>
      <c r="C167" s="269"/>
      <c r="D167" s="269"/>
      <c r="E167" s="370"/>
      <c r="F167" s="269"/>
    </row>
    <row r="168" spans="1:6" ht="17.25" customHeight="1">
      <c r="A168" s="106"/>
      <c r="B168" s="269"/>
      <c r="C168" s="269"/>
      <c r="D168" s="269"/>
      <c r="E168" s="370"/>
      <c r="F168" s="269"/>
    </row>
    <row r="169" spans="1:6" ht="17.25" customHeight="1">
      <c r="A169" s="106"/>
      <c r="B169" s="269"/>
      <c r="C169" s="269"/>
      <c r="D169" s="269"/>
      <c r="E169" s="370"/>
      <c r="F169" s="269"/>
    </row>
    <row r="170" spans="1:6" ht="17.25" customHeight="1">
      <c r="A170" s="106"/>
      <c r="B170" s="269"/>
      <c r="C170" s="269"/>
      <c r="D170" s="269"/>
      <c r="E170" s="370"/>
      <c r="F170" s="269"/>
    </row>
    <row r="171" spans="1:6" ht="17.25" customHeight="1">
      <c r="A171" s="106"/>
      <c r="B171" s="269"/>
      <c r="C171" s="269"/>
      <c r="D171" s="269"/>
      <c r="E171" s="370"/>
      <c r="F171" s="269"/>
    </row>
    <row r="172" spans="1:6" ht="17.25" customHeight="1">
      <c r="A172" s="106"/>
      <c r="B172" s="269"/>
      <c r="C172" s="269"/>
      <c r="D172" s="269"/>
      <c r="E172" s="370"/>
      <c r="F172" s="269"/>
    </row>
    <row r="173" spans="1:6" ht="17.25" customHeight="1">
      <c r="A173" s="106"/>
      <c r="B173" s="269"/>
      <c r="C173" s="269"/>
      <c r="D173" s="269"/>
      <c r="E173" s="370"/>
      <c r="F173" s="269"/>
    </row>
    <row r="174" spans="1:6" ht="17.25" customHeight="1">
      <c r="A174" s="106"/>
      <c r="B174" s="269"/>
      <c r="C174" s="269"/>
      <c r="D174" s="269"/>
      <c r="E174" s="370"/>
      <c r="F174" s="269"/>
    </row>
    <row r="175" spans="1:6" ht="17.25" customHeight="1">
      <c r="A175" s="106"/>
      <c r="B175" s="269"/>
      <c r="C175" s="269"/>
      <c r="D175" s="269"/>
      <c r="E175" s="370"/>
      <c r="F175" s="269"/>
    </row>
    <row r="176" spans="1:6" ht="17.25" customHeight="1">
      <c r="A176" s="106"/>
      <c r="B176" s="269"/>
      <c r="C176" s="269"/>
      <c r="D176" s="269"/>
      <c r="E176" s="370"/>
      <c r="F176" s="269"/>
    </row>
    <row r="177" spans="1:6" ht="17.25" customHeight="1">
      <c r="A177" s="106"/>
      <c r="B177" s="269"/>
      <c r="C177" s="269"/>
      <c r="D177" s="269"/>
      <c r="E177" s="370"/>
      <c r="F177" s="269"/>
    </row>
    <row r="178" spans="1:6" ht="17.25" customHeight="1">
      <c r="A178" s="106"/>
      <c r="B178" s="269"/>
      <c r="C178" s="269"/>
      <c r="D178" s="269"/>
      <c r="E178" s="370"/>
      <c r="F178" s="269"/>
    </row>
    <row r="179" spans="1:6" ht="17.25" customHeight="1">
      <c r="A179" s="106"/>
      <c r="B179" s="269"/>
      <c r="C179" s="269"/>
      <c r="D179" s="269"/>
      <c r="E179" s="370"/>
      <c r="F179" s="269"/>
    </row>
    <row r="180" spans="1:6" ht="17.25" customHeight="1">
      <c r="A180" s="106"/>
      <c r="B180" s="269"/>
      <c r="C180" s="269"/>
      <c r="D180" s="269"/>
      <c r="E180" s="370"/>
      <c r="F180" s="269"/>
    </row>
    <row r="181" spans="1:6" ht="17.25" customHeight="1">
      <c r="A181" s="106"/>
      <c r="B181" s="269"/>
      <c r="C181" s="269"/>
      <c r="D181" s="269"/>
      <c r="E181" s="370"/>
      <c r="F181" s="269"/>
    </row>
    <row r="182" spans="1:6" ht="17.25" customHeight="1">
      <c r="A182" s="106"/>
      <c r="B182" s="269"/>
      <c r="C182" s="269"/>
      <c r="D182" s="269"/>
      <c r="E182" s="370"/>
      <c r="F182" s="269"/>
    </row>
    <row r="183" spans="1:6" ht="17.25" customHeight="1">
      <c r="A183" s="106"/>
      <c r="B183" s="269"/>
      <c r="C183" s="269"/>
      <c r="D183" s="269"/>
      <c r="E183" s="370"/>
      <c r="F183" s="269"/>
    </row>
    <row r="184" spans="1:6" ht="17.25" customHeight="1">
      <c r="A184" s="106"/>
      <c r="B184" s="269"/>
      <c r="C184" s="269"/>
      <c r="D184" s="269"/>
      <c r="E184" s="370"/>
      <c r="F184" s="269"/>
    </row>
    <row r="185" spans="1:6" ht="17.25" customHeight="1">
      <c r="A185" s="106"/>
      <c r="B185" s="269"/>
      <c r="C185" s="269"/>
      <c r="D185" s="269"/>
      <c r="E185" s="370"/>
      <c r="F185" s="269"/>
    </row>
    <row r="186" spans="1:6" ht="17.25" customHeight="1">
      <c r="A186" s="106"/>
      <c r="B186" s="269"/>
      <c r="C186" s="269"/>
      <c r="D186" s="269"/>
      <c r="E186" s="370"/>
      <c r="F186" s="269"/>
    </row>
    <row r="187" spans="1:6" ht="17.25" customHeight="1">
      <c r="A187" s="106"/>
      <c r="B187" s="269"/>
      <c r="C187" s="269"/>
      <c r="D187" s="269"/>
      <c r="E187" s="370"/>
      <c r="F187" s="269"/>
    </row>
    <row r="188" spans="1:6" ht="17.25" customHeight="1">
      <c r="A188" s="106"/>
      <c r="B188" s="269"/>
      <c r="C188" s="269"/>
      <c r="D188" s="269"/>
      <c r="E188" s="370"/>
      <c r="F188" s="269"/>
    </row>
    <row r="189" spans="1:6" ht="17.25" customHeight="1">
      <c r="A189" s="106"/>
      <c r="B189" s="269"/>
      <c r="C189" s="269"/>
      <c r="D189" s="269"/>
      <c r="E189" s="370"/>
      <c r="F189" s="269"/>
    </row>
    <row r="190" spans="1:6" ht="17.25" customHeight="1">
      <c r="A190" s="106"/>
      <c r="B190" s="269"/>
      <c r="C190" s="269"/>
      <c r="D190" s="269"/>
      <c r="E190" s="370"/>
      <c r="F190" s="269"/>
    </row>
    <row r="191" spans="1:6" ht="17.25" customHeight="1">
      <c r="A191" s="106"/>
      <c r="B191" s="269"/>
      <c r="C191" s="269"/>
      <c r="D191" s="269"/>
      <c r="E191" s="370"/>
      <c r="F191" s="269"/>
    </row>
    <row r="192" spans="1:6" ht="17.25" customHeight="1">
      <c r="A192" s="106"/>
      <c r="B192" s="269"/>
      <c r="C192" s="269"/>
      <c r="D192" s="269"/>
      <c r="E192" s="370"/>
      <c r="F192" s="269"/>
    </row>
    <row r="193" spans="1:6" ht="17.25" customHeight="1">
      <c r="A193" s="106"/>
      <c r="B193" s="269"/>
      <c r="C193" s="269"/>
      <c r="D193" s="269"/>
      <c r="E193" s="370"/>
      <c r="F193" s="269"/>
    </row>
    <row r="194" spans="1:6" ht="17.25" customHeight="1">
      <c r="A194" s="106"/>
      <c r="B194" s="269"/>
      <c r="C194" s="269"/>
      <c r="D194" s="269"/>
      <c r="E194" s="370"/>
      <c r="F194" s="269"/>
    </row>
    <row r="195" spans="1:6" ht="17.25" customHeight="1">
      <c r="A195" s="106"/>
      <c r="B195" s="269"/>
      <c r="C195" s="269"/>
      <c r="D195" s="269"/>
      <c r="E195" s="370"/>
      <c r="F195" s="269"/>
    </row>
    <row r="196" spans="1:6" ht="17.25" customHeight="1">
      <c r="A196" s="106"/>
      <c r="B196" s="269"/>
      <c r="C196" s="269"/>
      <c r="D196" s="269"/>
      <c r="E196" s="370"/>
      <c r="F196" s="269"/>
    </row>
    <row r="197" spans="1:6" ht="17.25" customHeight="1">
      <c r="A197" s="106"/>
      <c r="B197" s="269"/>
      <c r="C197" s="269"/>
      <c r="D197" s="269"/>
      <c r="E197" s="370"/>
      <c r="F197" s="269"/>
    </row>
    <row r="198" spans="1:6" ht="17.25" customHeight="1">
      <c r="A198" s="106"/>
      <c r="B198" s="269"/>
      <c r="C198" s="269"/>
      <c r="D198" s="269"/>
      <c r="E198" s="370"/>
      <c r="F198" s="269"/>
    </row>
    <row r="199" spans="1:6" ht="17.25" customHeight="1">
      <c r="A199" s="106"/>
      <c r="B199" s="269"/>
      <c r="C199" s="269"/>
      <c r="D199" s="269"/>
      <c r="E199" s="370"/>
      <c r="F199" s="269"/>
    </row>
    <row r="200" spans="1:6" ht="17.25" customHeight="1">
      <c r="A200" s="106"/>
      <c r="B200" s="269"/>
      <c r="C200" s="269"/>
      <c r="D200" s="269"/>
      <c r="E200" s="370"/>
      <c r="F200" s="269"/>
    </row>
    <row r="201" spans="1:6" ht="17.25" customHeight="1">
      <c r="A201" s="106"/>
      <c r="B201" s="269"/>
      <c r="C201" s="269"/>
      <c r="D201" s="269"/>
      <c r="E201" s="370"/>
      <c r="F201" s="269"/>
    </row>
    <row r="202" spans="1:6" ht="17.25" customHeight="1">
      <c r="A202" s="106"/>
      <c r="B202" s="269"/>
      <c r="C202" s="269"/>
      <c r="D202" s="269"/>
      <c r="E202" s="370"/>
      <c r="F202" s="269"/>
    </row>
    <row r="203" spans="1:6" ht="17.25" customHeight="1">
      <c r="A203" s="106"/>
      <c r="B203" s="269"/>
      <c r="C203" s="269"/>
      <c r="D203" s="269"/>
      <c r="E203" s="370"/>
      <c r="F203" s="269"/>
    </row>
    <row r="204" spans="1:6" ht="17.25" customHeight="1">
      <c r="A204" s="106"/>
      <c r="B204" s="269"/>
      <c r="C204" s="269"/>
      <c r="D204" s="269"/>
      <c r="E204" s="370"/>
      <c r="F204" s="269"/>
    </row>
    <row r="205" spans="1:6" ht="17.25" customHeight="1">
      <c r="A205" s="106"/>
      <c r="B205" s="269"/>
      <c r="C205" s="269"/>
      <c r="D205" s="269"/>
      <c r="E205" s="370"/>
      <c r="F205" s="269"/>
    </row>
    <row r="206" spans="1:6" ht="17.25" customHeight="1">
      <c r="A206" s="106"/>
      <c r="B206" s="269"/>
      <c r="C206" s="269"/>
      <c r="D206" s="269"/>
      <c r="E206" s="370"/>
      <c r="F206" s="269"/>
    </row>
    <row r="207" spans="1:6" ht="17.25" customHeight="1">
      <c r="A207" s="106"/>
      <c r="B207" s="269"/>
      <c r="C207" s="269"/>
      <c r="D207" s="269"/>
      <c r="E207" s="370"/>
      <c r="F207" s="269"/>
    </row>
    <row r="208" spans="1:6" ht="17.25" customHeight="1">
      <c r="A208" s="106"/>
      <c r="B208" s="269"/>
      <c r="C208" s="269"/>
      <c r="D208" s="269"/>
      <c r="E208" s="370"/>
      <c r="F208" s="269"/>
    </row>
    <row r="209" spans="1:6" ht="17.25" customHeight="1">
      <c r="A209" s="106"/>
      <c r="B209" s="269"/>
      <c r="C209" s="269"/>
      <c r="D209" s="269"/>
      <c r="E209" s="370"/>
      <c r="F209" s="269"/>
    </row>
    <row r="210" spans="1:6" ht="17.25" customHeight="1">
      <c r="A210" s="106"/>
      <c r="B210" s="269"/>
      <c r="C210" s="269"/>
      <c r="D210" s="269"/>
      <c r="E210" s="370"/>
      <c r="F210" s="269"/>
    </row>
    <row r="211" spans="1:6" ht="17.25" customHeight="1">
      <c r="A211" s="106"/>
      <c r="B211" s="269"/>
      <c r="C211" s="269"/>
      <c r="D211" s="269"/>
      <c r="E211" s="370"/>
      <c r="F211" s="269"/>
    </row>
    <row r="212" spans="1:6" ht="17.25" customHeight="1">
      <c r="A212" s="106"/>
      <c r="B212" s="269"/>
      <c r="C212" s="269"/>
      <c r="D212" s="269"/>
      <c r="E212" s="370"/>
      <c r="F212" s="269"/>
    </row>
    <row r="213" spans="1:6" ht="17.25" customHeight="1">
      <c r="A213" s="106"/>
      <c r="B213" s="269"/>
      <c r="C213" s="269"/>
      <c r="D213" s="269"/>
      <c r="E213" s="370"/>
      <c r="F213" s="269"/>
    </row>
    <row r="214" spans="1:6" ht="17.25" customHeight="1">
      <c r="A214" s="106"/>
      <c r="B214" s="269"/>
      <c r="C214" s="269"/>
      <c r="D214" s="269"/>
      <c r="E214" s="370"/>
      <c r="F214" s="269"/>
    </row>
    <row r="215" spans="1:6" ht="17.25" customHeight="1">
      <c r="A215" s="106"/>
      <c r="B215" s="269"/>
      <c r="C215" s="269"/>
      <c r="D215" s="269"/>
      <c r="E215" s="370"/>
      <c r="F215" s="269"/>
    </row>
    <row r="216" spans="1:6" ht="17.25" customHeight="1">
      <c r="A216" s="106"/>
      <c r="B216" s="269"/>
      <c r="C216" s="269"/>
      <c r="D216" s="269"/>
      <c r="E216" s="370"/>
      <c r="F216" s="269"/>
    </row>
    <row r="217" spans="1:6" ht="17.25" customHeight="1">
      <c r="A217" s="106"/>
      <c r="B217" s="269"/>
      <c r="C217" s="269"/>
      <c r="D217" s="269"/>
      <c r="E217" s="370"/>
      <c r="F217" s="269"/>
    </row>
    <row r="218" spans="1:6" ht="17.25" customHeight="1">
      <c r="A218" s="106"/>
      <c r="B218" s="269"/>
      <c r="C218" s="269"/>
      <c r="D218" s="269"/>
      <c r="E218" s="370"/>
      <c r="F218" s="269"/>
    </row>
    <row r="219" spans="1:6" ht="17.25" customHeight="1">
      <c r="A219" s="106"/>
      <c r="B219" s="269"/>
      <c r="C219" s="269"/>
      <c r="D219" s="269"/>
      <c r="E219" s="370"/>
      <c r="F219" s="269"/>
    </row>
    <row r="220" spans="1:6" ht="17.25" customHeight="1">
      <c r="A220" s="106"/>
      <c r="B220" s="269"/>
      <c r="C220" s="269"/>
      <c r="D220" s="269"/>
      <c r="E220" s="370"/>
      <c r="F220" s="269"/>
    </row>
    <row r="221" spans="1:6" ht="17.25" customHeight="1">
      <c r="A221" s="106"/>
      <c r="B221" s="269"/>
      <c r="C221" s="269"/>
      <c r="D221" s="269"/>
      <c r="E221" s="370"/>
      <c r="F221" s="269"/>
    </row>
    <row r="222" spans="1:6" ht="17.25" customHeight="1">
      <c r="A222" s="106"/>
      <c r="B222" s="269"/>
      <c r="C222" s="269"/>
      <c r="D222" s="269"/>
      <c r="E222" s="370"/>
      <c r="F222" s="269"/>
    </row>
    <row r="223" spans="1:6" ht="17.25" customHeight="1">
      <c r="A223" s="106"/>
      <c r="B223" s="269"/>
      <c r="C223" s="269"/>
      <c r="D223" s="269"/>
      <c r="E223" s="370"/>
      <c r="F223" s="269"/>
    </row>
    <row r="224" spans="1:6" ht="17.25" customHeight="1">
      <c r="A224" s="106"/>
      <c r="B224" s="269"/>
      <c r="C224" s="269"/>
      <c r="D224" s="269"/>
      <c r="E224" s="370"/>
      <c r="F224" s="269"/>
    </row>
    <row r="225" spans="1:6" ht="17.25" customHeight="1">
      <c r="A225" s="106"/>
      <c r="B225" s="269"/>
      <c r="C225" s="269"/>
      <c r="D225" s="269"/>
      <c r="E225" s="370"/>
      <c r="F225" s="269"/>
    </row>
    <row r="226" spans="1:6" ht="17.25" customHeight="1">
      <c r="A226" s="106"/>
      <c r="B226" s="269"/>
      <c r="C226" s="269"/>
      <c r="D226" s="269"/>
      <c r="E226" s="370"/>
      <c r="F226" s="269"/>
    </row>
    <row r="227" spans="1:6" ht="17.25" customHeight="1">
      <c r="A227" s="106"/>
      <c r="B227" s="269"/>
      <c r="C227" s="269"/>
      <c r="D227" s="269"/>
      <c r="E227" s="370"/>
      <c r="F227" s="269"/>
    </row>
    <row r="228" spans="1:6" ht="17.25" customHeight="1">
      <c r="A228" s="106"/>
      <c r="B228" s="269"/>
      <c r="C228" s="269"/>
      <c r="D228" s="269"/>
      <c r="E228" s="370"/>
      <c r="F228" s="269"/>
    </row>
    <row r="229" spans="1:6" ht="17.25" customHeight="1">
      <c r="A229" s="106"/>
      <c r="B229" s="269"/>
      <c r="C229" s="269"/>
      <c r="D229" s="269"/>
      <c r="E229" s="370"/>
      <c r="F229" s="269"/>
    </row>
    <row r="230" spans="1:6" ht="17.25" customHeight="1">
      <c r="A230" s="106"/>
      <c r="B230" s="269"/>
      <c r="C230" s="269"/>
      <c r="D230" s="269"/>
      <c r="E230" s="370"/>
      <c r="F230" s="269"/>
    </row>
    <row r="231" spans="1:6" ht="17.25" customHeight="1">
      <c r="A231" s="106"/>
      <c r="B231" s="269"/>
      <c r="C231" s="269"/>
      <c r="D231" s="269"/>
      <c r="E231" s="370"/>
      <c r="F231" s="269"/>
    </row>
    <row r="232" spans="1:6" ht="17.25" customHeight="1">
      <c r="A232" s="106"/>
      <c r="B232" s="269"/>
      <c r="C232" s="269"/>
      <c r="D232" s="269"/>
      <c r="E232" s="370"/>
      <c r="F232" s="269"/>
    </row>
    <row r="233" spans="1:6" ht="17.25" customHeight="1">
      <c r="A233" s="106"/>
      <c r="B233" s="269"/>
      <c r="C233" s="269"/>
      <c r="D233" s="269"/>
      <c r="E233" s="370"/>
      <c r="F233" s="269"/>
    </row>
    <row r="234" spans="1:6" ht="17.25" customHeight="1">
      <c r="A234" s="106"/>
      <c r="B234" s="269"/>
      <c r="C234" s="269"/>
      <c r="D234" s="269"/>
      <c r="E234" s="370"/>
      <c r="F234" s="269"/>
    </row>
    <row r="235" spans="1:6" ht="17.25" customHeight="1">
      <c r="A235" s="106"/>
      <c r="B235" s="269"/>
      <c r="C235" s="269"/>
      <c r="D235" s="269"/>
      <c r="E235" s="370"/>
      <c r="F235" s="269"/>
    </row>
    <row r="236" spans="1:6" ht="17.25" customHeight="1">
      <c r="A236" s="106"/>
      <c r="B236" s="269"/>
      <c r="C236" s="269"/>
      <c r="D236" s="269"/>
      <c r="E236" s="370"/>
      <c r="F236" s="269"/>
    </row>
    <row r="237" spans="1:6" ht="17.25" customHeight="1">
      <c r="A237" s="106"/>
      <c r="B237" s="269"/>
      <c r="C237" s="269"/>
      <c r="D237" s="269"/>
      <c r="E237" s="370"/>
      <c r="F237" s="269"/>
    </row>
    <row r="238" spans="1:6" ht="17.25" customHeight="1">
      <c r="A238" s="106"/>
      <c r="B238" s="269"/>
      <c r="C238" s="269"/>
      <c r="D238" s="269"/>
      <c r="E238" s="370"/>
      <c r="F238" s="269"/>
    </row>
    <row r="239" spans="1:6" ht="17.25" customHeight="1">
      <c r="A239" s="106"/>
      <c r="B239" s="269"/>
      <c r="C239" s="269"/>
      <c r="D239" s="269"/>
      <c r="E239" s="370"/>
      <c r="F239" s="269"/>
    </row>
    <row r="240" spans="1:6" ht="17.25" customHeight="1">
      <c r="A240" s="106"/>
      <c r="B240" s="269"/>
      <c r="C240" s="269"/>
      <c r="D240" s="269"/>
      <c r="E240" s="370"/>
      <c r="F240" s="269"/>
    </row>
    <row r="241" spans="1:6" ht="17.25" customHeight="1">
      <c r="A241" s="106"/>
      <c r="B241" s="269"/>
      <c r="C241" s="269"/>
      <c r="D241" s="269"/>
      <c r="E241" s="370"/>
      <c r="F241" s="269"/>
    </row>
    <row r="242" spans="1:6" ht="17.25" customHeight="1">
      <c r="A242" s="106"/>
      <c r="B242" s="269"/>
      <c r="C242" s="269"/>
      <c r="D242" s="269"/>
      <c r="E242" s="370"/>
      <c r="F242" s="269"/>
    </row>
    <row r="243" spans="1:6" ht="17.25" customHeight="1">
      <c r="A243" s="106"/>
      <c r="B243" s="269"/>
      <c r="C243" s="269"/>
      <c r="D243" s="269"/>
      <c r="E243" s="370"/>
      <c r="F243" s="269"/>
    </row>
    <row r="244" spans="1:6" ht="17.25" customHeight="1">
      <c r="A244" s="106"/>
      <c r="B244" s="269"/>
      <c r="C244" s="269"/>
      <c r="D244" s="269"/>
      <c r="E244" s="370"/>
      <c r="F244" s="269"/>
    </row>
    <row r="245" spans="1:6" ht="17.25" customHeight="1">
      <c r="A245" s="106"/>
      <c r="B245" s="269"/>
      <c r="C245" s="269"/>
      <c r="D245" s="269"/>
      <c r="E245" s="370"/>
      <c r="F245" s="269"/>
    </row>
    <row r="246" spans="1:6" ht="17.25" customHeight="1">
      <c r="A246" s="106"/>
      <c r="B246" s="269"/>
      <c r="C246" s="269"/>
      <c r="D246" s="269"/>
      <c r="E246" s="370"/>
      <c r="F246" s="269"/>
    </row>
    <row r="247" spans="1:6" ht="17.25" customHeight="1">
      <c r="A247" s="106"/>
      <c r="B247" s="269"/>
      <c r="C247" s="269"/>
      <c r="D247" s="269"/>
      <c r="E247" s="370"/>
      <c r="F247" s="269"/>
    </row>
    <row r="248" spans="1:6" ht="17.25" customHeight="1">
      <c r="A248" s="106"/>
      <c r="B248" s="269"/>
      <c r="C248" s="269"/>
      <c r="D248" s="269"/>
      <c r="E248" s="370"/>
      <c r="F248" s="269"/>
    </row>
    <row r="249" spans="1:6" ht="17.25" customHeight="1">
      <c r="A249" s="106"/>
      <c r="B249" s="269"/>
      <c r="C249" s="269"/>
      <c r="D249" s="269"/>
      <c r="E249" s="370"/>
      <c r="F249" s="269"/>
    </row>
    <row r="250" spans="1:6" ht="17.25" customHeight="1">
      <c r="A250" s="106"/>
      <c r="B250" s="269"/>
      <c r="C250" s="269"/>
      <c r="D250" s="269"/>
      <c r="E250" s="370"/>
      <c r="F250" s="269"/>
    </row>
    <row r="251" spans="1:6" ht="17.25" customHeight="1">
      <c r="A251" s="106"/>
      <c r="B251" s="269"/>
      <c r="C251" s="269"/>
      <c r="D251" s="269"/>
      <c r="E251" s="370"/>
      <c r="F251" s="269"/>
    </row>
    <row r="252" spans="1:6" ht="17.25" customHeight="1">
      <c r="A252" s="106"/>
      <c r="B252" s="269"/>
      <c r="C252" s="269"/>
      <c r="D252" s="269"/>
      <c r="E252" s="370"/>
      <c r="F252" s="269"/>
    </row>
    <row r="253" spans="1:6" ht="17.25" customHeight="1">
      <c r="A253" s="106"/>
      <c r="B253" s="269"/>
      <c r="C253" s="269"/>
      <c r="D253" s="269"/>
      <c r="E253" s="370"/>
      <c r="F253" s="269"/>
    </row>
    <row r="254" spans="1:6" ht="17.25" customHeight="1">
      <c r="A254" s="106"/>
      <c r="B254" s="269"/>
      <c r="C254" s="269"/>
      <c r="D254" s="269"/>
      <c r="E254" s="370"/>
      <c r="F254" s="269"/>
    </row>
    <row r="255" spans="1:6" ht="17.25" customHeight="1">
      <c r="A255" s="106"/>
      <c r="B255" s="269"/>
      <c r="C255" s="269"/>
      <c r="D255" s="269"/>
      <c r="E255" s="370"/>
      <c r="F255" s="269"/>
    </row>
    <row r="256" spans="1:6" ht="17.25" customHeight="1">
      <c r="A256" s="106"/>
      <c r="B256" s="269"/>
      <c r="C256" s="269"/>
      <c r="D256" s="269"/>
      <c r="E256" s="370"/>
      <c r="F256" s="269"/>
    </row>
  </sheetData>
  <mergeCells count="7">
    <mergeCell ref="A10:F10"/>
    <mergeCell ref="A8:F8"/>
    <mergeCell ref="A9:F9"/>
    <mergeCell ref="A2:F2"/>
    <mergeCell ref="A3:F3"/>
    <mergeCell ref="A5:F5"/>
    <mergeCell ref="A7:F7"/>
  </mergeCells>
  <printOptions horizontalCentered="1"/>
  <pageMargins left="0.9448818897637796" right="0.7480314960629921" top="0.984251968503937" bottom="0.984251968503937" header="0.5118110236220472" footer="0.5118110236220472"/>
  <pageSetup firstPageNumber="24" useFirstPageNumber="1" horizontalDpi="600" verticalDpi="600" orientation="portrait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71"/>
  <sheetViews>
    <sheetView zoomScaleSheetLayoutView="100" workbookViewId="0" topLeftCell="A1">
      <selection activeCell="F11" sqref="F11"/>
    </sheetView>
  </sheetViews>
  <sheetFormatPr defaultColWidth="9.140625" defaultRowHeight="12.75"/>
  <cols>
    <col min="1" max="1" width="6.421875" style="372" customWidth="1"/>
    <col min="2" max="2" width="36.7109375" style="272" customWidth="1"/>
    <col min="3" max="3" width="11.7109375" style="170" customWidth="1"/>
    <col min="4" max="4" width="11.28125" style="170" customWidth="1"/>
    <col min="5" max="5" width="11.57421875" style="170" customWidth="1"/>
    <col min="6" max="6" width="8.8515625" style="375" customWidth="1"/>
    <col min="7" max="7" width="10.7109375" style="375" customWidth="1"/>
    <col min="8" max="8" width="11.7109375" style="170" customWidth="1"/>
    <col min="9" max="9" width="11.8515625" style="170" customWidth="1"/>
    <col min="10" max="16384" width="9.140625" style="102" customWidth="1"/>
  </cols>
  <sheetData>
    <row r="1" spans="1:9" ht="12.75">
      <c r="A1" s="66"/>
      <c r="B1" s="66"/>
      <c r="C1" s="67"/>
      <c r="D1" s="284"/>
      <c r="E1" s="284"/>
      <c r="F1" s="67"/>
      <c r="G1" s="67"/>
      <c r="H1" s="67"/>
      <c r="I1" s="51"/>
    </row>
    <row r="2" spans="1:9" ht="12.75">
      <c r="A2" s="1076" t="s">
        <v>1577</v>
      </c>
      <c r="B2" s="1076"/>
      <c r="C2" s="1076"/>
      <c r="D2" s="1076"/>
      <c r="E2" s="1076"/>
      <c r="F2" s="1076"/>
      <c r="G2" s="1076"/>
      <c r="H2" s="1076"/>
      <c r="I2" s="1076"/>
    </row>
    <row r="3" spans="1:9" ht="12.75">
      <c r="A3" s="977" t="s">
        <v>1578</v>
      </c>
      <c r="B3" s="977"/>
      <c r="C3" s="977"/>
      <c r="D3" s="977"/>
      <c r="E3" s="977"/>
      <c r="F3" s="977"/>
      <c r="G3" s="977"/>
      <c r="H3" s="977"/>
      <c r="I3" s="977"/>
    </row>
    <row r="4" spans="1:9" ht="3" customHeight="1">
      <c r="A4" s="851"/>
      <c r="B4" s="851"/>
      <c r="C4" s="851"/>
      <c r="D4" s="851"/>
      <c r="E4" s="851"/>
      <c r="F4" s="851"/>
      <c r="G4" s="851"/>
      <c r="H4" s="851"/>
      <c r="I4" s="851"/>
    </row>
    <row r="5" spans="1:9" ht="12.75">
      <c r="A5" s="1078" t="s">
        <v>1579</v>
      </c>
      <c r="B5" s="1078"/>
      <c r="C5" s="1078"/>
      <c r="D5" s="1078"/>
      <c r="E5" s="1078"/>
      <c r="F5" s="1078"/>
      <c r="G5" s="1078"/>
      <c r="H5" s="1078"/>
      <c r="I5" s="1078"/>
    </row>
    <row r="6" spans="1:9" ht="12.75">
      <c r="A6" s="12"/>
      <c r="B6" s="12"/>
      <c r="C6" s="11"/>
      <c r="D6" s="168"/>
      <c r="E6" s="168"/>
      <c r="F6" s="11"/>
      <c r="G6" s="11"/>
      <c r="H6" s="11"/>
      <c r="I6" s="11"/>
    </row>
    <row r="7" spans="1:9" ht="12.75">
      <c r="A7" s="1079" t="s">
        <v>1580</v>
      </c>
      <c r="B7" s="1079"/>
      <c r="C7" s="1079"/>
      <c r="D7" s="1079"/>
      <c r="E7" s="1079"/>
      <c r="F7" s="1079"/>
      <c r="G7" s="1079"/>
      <c r="H7" s="1079"/>
      <c r="I7" s="1079"/>
    </row>
    <row r="8" spans="3:9" ht="14.25" customHeight="1">
      <c r="C8" s="373"/>
      <c r="D8" s="206" t="s">
        <v>1110</v>
      </c>
      <c r="E8" s="373"/>
      <c r="F8" s="374"/>
      <c r="G8" s="374"/>
      <c r="H8" s="373"/>
      <c r="I8" s="373"/>
    </row>
    <row r="9" spans="1:9" ht="15.75" customHeight="1">
      <c r="A9" s="1074" t="s">
        <v>1817</v>
      </c>
      <c r="B9" s="1074"/>
      <c r="C9" s="1074"/>
      <c r="D9" s="1074"/>
      <c r="E9" s="1074"/>
      <c r="F9" s="1074"/>
      <c r="G9" s="1074"/>
      <c r="H9" s="1074"/>
      <c r="I9" s="1074"/>
    </row>
    <row r="10" spans="1:9" ht="12.75">
      <c r="A10" s="1075" t="s">
        <v>1583</v>
      </c>
      <c r="B10" s="1075"/>
      <c r="C10" s="1075"/>
      <c r="D10" s="1075"/>
      <c r="E10" s="1075"/>
      <c r="F10" s="1075"/>
      <c r="G10" s="1075"/>
      <c r="H10" s="1075"/>
      <c r="I10" s="1075"/>
    </row>
    <row r="11" spans="1:9" ht="12.75">
      <c r="A11" s="23" t="s">
        <v>1584</v>
      </c>
      <c r="B11" s="169"/>
      <c r="C11" s="20"/>
      <c r="D11" s="56"/>
      <c r="E11" s="169"/>
      <c r="F11" s="18"/>
      <c r="G11" s="19"/>
      <c r="I11" s="21" t="s">
        <v>1585</v>
      </c>
    </row>
    <row r="12" ht="18" customHeight="1">
      <c r="I12" s="170" t="s">
        <v>1111</v>
      </c>
    </row>
    <row r="13" ht="12.75">
      <c r="I13" s="170" t="s">
        <v>1112</v>
      </c>
    </row>
    <row r="14" spans="1:9" ht="76.5">
      <c r="A14" s="212" t="s">
        <v>1113</v>
      </c>
      <c r="B14" s="212" t="s">
        <v>1587</v>
      </c>
      <c r="C14" s="244" t="s">
        <v>1639</v>
      </c>
      <c r="D14" s="244" t="s">
        <v>291</v>
      </c>
      <c r="E14" s="244" t="s">
        <v>1640</v>
      </c>
      <c r="F14" s="378" t="s">
        <v>1114</v>
      </c>
      <c r="G14" s="212" t="s">
        <v>1115</v>
      </c>
      <c r="H14" s="244" t="s">
        <v>1116</v>
      </c>
      <c r="I14" s="244" t="s">
        <v>1642</v>
      </c>
    </row>
    <row r="15" spans="1:9" ht="12.75">
      <c r="A15" s="379">
        <v>1</v>
      </c>
      <c r="B15" s="380">
        <v>2</v>
      </c>
      <c r="C15" s="381">
        <v>3</v>
      </c>
      <c r="D15" s="382">
        <v>4</v>
      </c>
      <c r="E15" s="382">
        <v>5</v>
      </c>
      <c r="F15" s="382">
        <v>6</v>
      </c>
      <c r="G15" s="382">
        <v>7</v>
      </c>
      <c r="H15" s="382">
        <v>8</v>
      </c>
      <c r="I15" s="382">
        <v>9</v>
      </c>
    </row>
    <row r="16" spans="1:9" ht="16.5" customHeight="1">
      <c r="A16" s="383" t="s">
        <v>383</v>
      </c>
      <c r="B16" s="384" t="s">
        <v>295</v>
      </c>
      <c r="C16" s="214">
        <v>859043586</v>
      </c>
      <c r="D16" s="214">
        <v>408423307</v>
      </c>
      <c r="E16" s="214">
        <v>446513933</v>
      </c>
      <c r="F16" s="385">
        <v>51.978030018141595</v>
      </c>
      <c r="G16" s="385">
        <v>109.32626158869039</v>
      </c>
      <c r="H16" s="214">
        <v>73999986</v>
      </c>
      <c r="I16" s="214">
        <v>82990093</v>
      </c>
    </row>
    <row r="17" spans="1:9" ht="12.75" customHeight="1">
      <c r="A17" s="386"/>
      <c r="B17" s="243" t="s">
        <v>709</v>
      </c>
      <c r="C17" s="186">
        <v>858969896</v>
      </c>
      <c r="D17" s="186">
        <v>408362712</v>
      </c>
      <c r="E17" s="186">
        <v>446455112</v>
      </c>
      <c r="F17" s="387">
        <v>51.97564129767825</v>
      </c>
      <c r="G17" s="387">
        <v>109.32807988600095</v>
      </c>
      <c r="H17" s="186">
        <v>73970094</v>
      </c>
      <c r="I17" s="186">
        <v>82980229</v>
      </c>
    </row>
    <row r="18" spans="1:9" s="388" customFormat="1" ht="14.25" customHeight="1">
      <c r="A18" s="386"/>
      <c r="B18" s="243" t="s">
        <v>1117</v>
      </c>
      <c r="C18" s="186">
        <v>15670605</v>
      </c>
      <c r="D18" s="186" t="s">
        <v>1594</v>
      </c>
      <c r="E18" s="186">
        <v>6686202</v>
      </c>
      <c r="F18" s="387">
        <v>42.667159308782274</v>
      </c>
      <c r="G18" s="387" t="s">
        <v>1594</v>
      </c>
      <c r="H18" s="186" t="s">
        <v>1594</v>
      </c>
      <c r="I18" s="186">
        <v>1297381</v>
      </c>
    </row>
    <row r="19" spans="1:9" ht="12.75">
      <c r="A19" s="386"/>
      <c r="B19" s="243" t="s">
        <v>710</v>
      </c>
      <c r="C19" s="186">
        <v>73690</v>
      </c>
      <c r="D19" s="186">
        <v>60595</v>
      </c>
      <c r="E19" s="186">
        <v>58821</v>
      </c>
      <c r="F19" s="387">
        <v>79.82222825349436</v>
      </c>
      <c r="G19" s="387">
        <v>97.07236570674148</v>
      </c>
      <c r="H19" s="186">
        <v>29892</v>
      </c>
      <c r="I19" s="186">
        <v>9864</v>
      </c>
    </row>
    <row r="20" spans="1:9" ht="18" customHeight="1">
      <c r="A20" s="389" t="s">
        <v>388</v>
      </c>
      <c r="B20" s="384" t="s">
        <v>389</v>
      </c>
      <c r="C20" s="214">
        <v>770316765</v>
      </c>
      <c r="D20" s="214">
        <v>400289542</v>
      </c>
      <c r="E20" s="214">
        <v>393165273</v>
      </c>
      <c r="F20" s="385">
        <v>51.039428305834676</v>
      </c>
      <c r="G20" s="385">
        <v>98.22022105189049</v>
      </c>
      <c r="H20" s="214">
        <v>67258336</v>
      </c>
      <c r="I20" s="214">
        <v>63620181</v>
      </c>
    </row>
    <row r="21" spans="1:9" ht="25.5">
      <c r="A21" s="68"/>
      <c r="B21" s="99" t="s">
        <v>711</v>
      </c>
      <c r="C21" s="186">
        <v>767456901</v>
      </c>
      <c r="D21" s="186">
        <v>398888002</v>
      </c>
      <c r="E21" s="186">
        <v>391812967</v>
      </c>
      <c r="F21" s="387">
        <v>51.05341635334386</v>
      </c>
      <c r="G21" s="387">
        <v>98.22631040178541</v>
      </c>
      <c r="H21" s="186">
        <v>67252004</v>
      </c>
      <c r="I21" s="186">
        <v>63511292</v>
      </c>
    </row>
    <row r="22" spans="1:9" ht="12.75">
      <c r="A22" s="78">
        <v>1000</v>
      </c>
      <c r="B22" s="87" t="s">
        <v>390</v>
      </c>
      <c r="C22" s="214">
        <v>22140692</v>
      </c>
      <c r="D22" s="214">
        <v>15414332</v>
      </c>
      <c r="E22" s="214">
        <v>15379474</v>
      </c>
      <c r="F22" s="385">
        <v>69.46248111847633</v>
      </c>
      <c r="G22" s="385">
        <v>99.77385980787231</v>
      </c>
      <c r="H22" s="214">
        <v>1231152</v>
      </c>
      <c r="I22" s="214">
        <v>1249124</v>
      </c>
    </row>
    <row r="23" spans="1:9" ht="12.75">
      <c r="A23" s="386">
        <v>1100</v>
      </c>
      <c r="B23" s="243" t="s">
        <v>1118</v>
      </c>
      <c r="C23" s="186">
        <v>5074551</v>
      </c>
      <c r="D23" s="186">
        <v>5876070</v>
      </c>
      <c r="E23" s="186">
        <v>2445972</v>
      </c>
      <c r="F23" s="387">
        <v>48.20075707190646</v>
      </c>
      <c r="G23" s="387">
        <v>41.625984714273315</v>
      </c>
      <c r="H23" s="186">
        <v>371630</v>
      </c>
      <c r="I23" s="186">
        <v>493714</v>
      </c>
    </row>
    <row r="24" spans="1:9" s="388" customFormat="1" ht="25.5">
      <c r="A24" s="386">
        <v>1200</v>
      </c>
      <c r="B24" s="390" t="s">
        <v>1119</v>
      </c>
      <c r="C24" s="186" t="s">
        <v>1594</v>
      </c>
      <c r="D24" s="186" t="s">
        <v>1594</v>
      </c>
      <c r="E24" s="186">
        <v>568965</v>
      </c>
      <c r="F24" s="387" t="s">
        <v>1594</v>
      </c>
      <c r="G24" s="387" t="s">
        <v>1594</v>
      </c>
      <c r="H24" s="186" t="s">
        <v>1594</v>
      </c>
      <c r="I24" s="186">
        <v>106101</v>
      </c>
    </row>
    <row r="25" spans="1:9" s="388" customFormat="1" ht="51">
      <c r="A25" s="391" t="s">
        <v>1120</v>
      </c>
      <c r="B25" s="390" t="s">
        <v>1121</v>
      </c>
      <c r="C25" s="186" t="s">
        <v>1594</v>
      </c>
      <c r="D25" s="186" t="s">
        <v>1594</v>
      </c>
      <c r="E25" s="186">
        <v>2482113</v>
      </c>
      <c r="F25" s="387" t="s">
        <v>1594</v>
      </c>
      <c r="G25" s="387" t="s">
        <v>1594</v>
      </c>
      <c r="H25" s="186" t="s">
        <v>1594</v>
      </c>
      <c r="I25" s="186">
        <v>441928</v>
      </c>
    </row>
    <row r="26" spans="1:9" s="388" customFormat="1" ht="38.25">
      <c r="A26" s="391" t="s">
        <v>1122</v>
      </c>
      <c r="B26" s="390" t="s">
        <v>1123</v>
      </c>
      <c r="C26" s="186" t="s">
        <v>1594</v>
      </c>
      <c r="D26" s="186" t="s">
        <v>1594</v>
      </c>
      <c r="E26" s="186">
        <v>41518</v>
      </c>
      <c r="F26" s="387" t="s">
        <v>1594</v>
      </c>
      <c r="G26" s="387" t="s">
        <v>1594</v>
      </c>
      <c r="H26" s="186" t="s">
        <v>1594</v>
      </c>
      <c r="I26" s="186">
        <v>7380</v>
      </c>
    </row>
    <row r="27" spans="1:9" ht="25.5">
      <c r="A27" s="386">
        <v>1800</v>
      </c>
      <c r="B27" s="390" t="s">
        <v>1124</v>
      </c>
      <c r="C27" s="186">
        <v>10628602</v>
      </c>
      <c r="D27" s="186" t="s">
        <v>1594</v>
      </c>
      <c r="E27" s="186">
        <v>9840905</v>
      </c>
      <c r="F27" s="387">
        <v>92.58889362871994</v>
      </c>
      <c r="G27" s="387" t="s">
        <v>1594</v>
      </c>
      <c r="H27" s="186" t="s">
        <v>1594</v>
      </c>
      <c r="I27" s="186">
        <v>200000</v>
      </c>
    </row>
    <row r="28" spans="1:9" ht="25.5">
      <c r="A28" s="78">
        <v>2000</v>
      </c>
      <c r="B28" s="86" t="s">
        <v>1125</v>
      </c>
      <c r="C28" s="214">
        <v>1057171</v>
      </c>
      <c r="D28" s="214">
        <v>604740</v>
      </c>
      <c r="E28" s="214">
        <v>530637</v>
      </c>
      <c r="F28" s="385">
        <v>50.19405564473486</v>
      </c>
      <c r="G28" s="385">
        <v>87.74630419684493</v>
      </c>
      <c r="H28" s="214">
        <v>0</v>
      </c>
      <c r="I28" s="214">
        <v>0</v>
      </c>
    </row>
    <row r="29" spans="1:9" ht="15.75">
      <c r="A29" s="78">
        <v>3000</v>
      </c>
      <c r="B29" s="250" t="s">
        <v>712</v>
      </c>
      <c r="C29" s="214">
        <v>744259038</v>
      </c>
      <c r="D29" s="214">
        <v>382868930</v>
      </c>
      <c r="E29" s="214">
        <v>375902856</v>
      </c>
      <c r="F29" s="385">
        <v>50.50699243238481</v>
      </c>
      <c r="G29" s="385">
        <v>98.18055907539951</v>
      </c>
      <c r="H29" s="214">
        <v>66020852</v>
      </c>
      <c r="I29" s="214">
        <v>62262168</v>
      </c>
    </row>
    <row r="30" spans="1:9" ht="24" customHeight="1">
      <c r="A30" s="386">
        <v>3400</v>
      </c>
      <c r="B30" s="392" t="s">
        <v>1126</v>
      </c>
      <c r="C30" s="186">
        <v>3835996</v>
      </c>
      <c r="D30" s="186">
        <v>2429934</v>
      </c>
      <c r="E30" s="186">
        <v>2405493</v>
      </c>
      <c r="F30" s="387">
        <v>62.70843348116109</v>
      </c>
      <c r="G30" s="387">
        <v>98.99417021203045</v>
      </c>
      <c r="H30" s="186">
        <v>315578</v>
      </c>
      <c r="I30" s="186">
        <v>422582</v>
      </c>
    </row>
    <row r="31" spans="1:9" ht="12.75">
      <c r="A31" s="386">
        <v>3500</v>
      </c>
      <c r="B31" s="392" t="s">
        <v>1127</v>
      </c>
      <c r="C31" s="186">
        <v>740423042</v>
      </c>
      <c r="D31" s="186">
        <v>380438996</v>
      </c>
      <c r="E31" s="186">
        <v>373497364</v>
      </c>
      <c r="F31" s="387">
        <v>50.44377913889936</v>
      </c>
      <c r="G31" s="387">
        <v>98.17536265393782</v>
      </c>
      <c r="H31" s="186">
        <v>65705274</v>
      </c>
      <c r="I31" s="186">
        <v>61839587</v>
      </c>
    </row>
    <row r="32" spans="1:9" s="395" customFormat="1" ht="12.75">
      <c r="A32" s="393"/>
      <c r="B32" s="394" t="s">
        <v>1128</v>
      </c>
      <c r="C32" s="230" t="s">
        <v>1594</v>
      </c>
      <c r="D32" s="230" t="s">
        <v>1594</v>
      </c>
      <c r="E32" s="230">
        <v>325655902</v>
      </c>
      <c r="F32" s="387" t="s">
        <v>1594</v>
      </c>
      <c r="G32" s="387" t="s">
        <v>1594</v>
      </c>
      <c r="H32" s="186" t="s">
        <v>1594</v>
      </c>
      <c r="I32" s="186">
        <v>54039429</v>
      </c>
    </row>
    <row r="33" spans="1:9" s="395" customFormat="1" ht="12.75">
      <c r="A33" s="393"/>
      <c r="B33" s="394" t="s">
        <v>1129</v>
      </c>
      <c r="C33" s="230" t="s">
        <v>1594</v>
      </c>
      <c r="D33" s="230" t="s">
        <v>1594</v>
      </c>
      <c r="E33" s="230">
        <v>45453876</v>
      </c>
      <c r="F33" s="387" t="s">
        <v>1594</v>
      </c>
      <c r="G33" s="387" t="s">
        <v>1594</v>
      </c>
      <c r="H33" s="186" t="s">
        <v>1594</v>
      </c>
      <c r="I33" s="186">
        <v>7398903</v>
      </c>
    </row>
    <row r="34" spans="1:9" s="395" customFormat="1" ht="12.75">
      <c r="A34" s="393"/>
      <c r="B34" s="394" t="s">
        <v>1130</v>
      </c>
      <c r="C34" s="230" t="s">
        <v>1594</v>
      </c>
      <c r="D34" s="230" t="s">
        <v>1594</v>
      </c>
      <c r="E34" s="230">
        <v>0</v>
      </c>
      <c r="F34" s="387" t="s">
        <v>1594</v>
      </c>
      <c r="G34" s="387" t="s">
        <v>1594</v>
      </c>
      <c r="H34" s="186" t="s">
        <v>1594</v>
      </c>
      <c r="I34" s="186">
        <v>0</v>
      </c>
    </row>
    <row r="35" spans="1:9" s="395" customFormat="1" ht="12.75">
      <c r="A35" s="393"/>
      <c r="B35" s="394" t="s">
        <v>1131</v>
      </c>
      <c r="C35" s="230" t="s">
        <v>1594</v>
      </c>
      <c r="D35" s="230" t="s">
        <v>1594</v>
      </c>
      <c r="E35" s="230">
        <v>2387586</v>
      </c>
      <c r="F35" s="387" t="s">
        <v>1594</v>
      </c>
      <c r="G35" s="387" t="s">
        <v>1594</v>
      </c>
      <c r="H35" s="186" t="s">
        <v>1594</v>
      </c>
      <c r="I35" s="186">
        <v>401255</v>
      </c>
    </row>
    <row r="36" spans="1:9" ht="25.5">
      <c r="A36" s="396"/>
      <c r="B36" s="99" t="s">
        <v>1075</v>
      </c>
      <c r="C36" s="214">
        <v>2859864</v>
      </c>
      <c r="D36" s="214">
        <v>1401540</v>
      </c>
      <c r="E36" s="214">
        <v>1352306</v>
      </c>
      <c r="F36" s="385">
        <v>47.285675123012844</v>
      </c>
      <c r="G36" s="385">
        <v>96.48714984945131</v>
      </c>
      <c r="H36" s="214">
        <v>6332</v>
      </c>
      <c r="I36" s="214">
        <v>108889</v>
      </c>
    </row>
    <row r="37" spans="1:9" ht="25.5">
      <c r="A37" s="397" t="s">
        <v>1132</v>
      </c>
      <c r="B37" s="398" t="s">
        <v>1059</v>
      </c>
      <c r="C37" s="214">
        <v>31365</v>
      </c>
      <c r="D37" s="214">
        <v>26365</v>
      </c>
      <c r="E37" s="214">
        <v>17031</v>
      </c>
      <c r="F37" s="385">
        <v>54.299378287900524</v>
      </c>
      <c r="G37" s="385">
        <v>64.59700360326191</v>
      </c>
      <c r="H37" s="214">
        <v>5365</v>
      </c>
      <c r="I37" s="214">
        <v>6636</v>
      </c>
    </row>
    <row r="38" spans="1:9" ht="12.75">
      <c r="A38" s="78">
        <v>7000</v>
      </c>
      <c r="B38" s="399" t="s">
        <v>1062</v>
      </c>
      <c r="C38" s="214">
        <v>2828499</v>
      </c>
      <c r="D38" s="214">
        <v>1375175</v>
      </c>
      <c r="E38" s="214">
        <v>1335275</v>
      </c>
      <c r="F38" s="385">
        <v>47.207900727559036</v>
      </c>
      <c r="G38" s="385">
        <v>97.09855109349719</v>
      </c>
      <c r="H38" s="214">
        <v>967</v>
      </c>
      <c r="I38" s="214">
        <v>102253</v>
      </c>
    </row>
    <row r="39" spans="1:9" ht="18.75" customHeight="1">
      <c r="A39" s="386"/>
      <c r="B39" s="400" t="s">
        <v>1133</v>
      </c>
      <c r="C39" s="214">
        <v>88726821</v>
      </c>
      <c r="D39" s="214">
        <v>8133765</v>
      </c>
      <c r="E39" s="214">
        <v>53348660</v>
      </c>
      <c r="F39" s="385">
        <v>60.1268696418189</v>
      </c>
      <c r="G39" s="385">
        <v>655.8913369147007</v>
      </c>
      <c r="H39" s="214">
        <v>6741650</v>
      </c>
      <c r="I39" s="214">
        <v>19369912</v>
      </c>
    </row>
    <row r="40" spans="1:9" ht="38.25">
      <c r="A40" s="386"/>
      <c r="B40" s="243" t="s">
        <v>1134</v>
      </c>
      <c r="C40" s="186">
        <v>-88726821</v>
      </c>
      <c r="D40" s="186">
        <v>-8133765</v>
      </c>
      <c r="E40" s="186">
        <v>-53348660</v>
      </c>
      <c r="F40" s="387">
        <v>60.1268696418189</v>
      </c>
      <c r="G40" s="387">
        <v>655.8913369147007</v>
      </c>
      <c r="H40" s="186">
        <v>-6741650</v>
      </c>
      <c r="I40" s="186">
        <v>-19369912</v>
      </c>
    </row>
    <row r="41" spans="1:9" ht="51">
      <c r="A41" s="386"/>
      <c r="B41" s="272" t="s">
        <v>1135</v>
      </c>
      <c r="C41" s="186" t="s">
        <v>1594</v>
      </c>
      <c r="D41" s="186" t="s">
        <v>1594</v>
      </c>
      <c r="E41" s="186">
        <v>61500</v>
      </c>
      <c r="F41" s="387" t="s">
        <v>1594</v>
      </c>
      <c r="G41" s="387" t="s">
        <v>1594</v>
      </c>
      <c r="H41" s="186" t="s">
        <v>1594</v>
      </c>
      <c r="I41" s="186">
        <v>0</v>
      </c>
    </row>
    <row r="42" spans="1:9" ht="12.75">
      <c r="A42" s="386"/>
      <c r="B42" s="243"/>
      <c r="C42" s="186"/>
      <c r="D42" s="186"/>
      <c r="E42" s="186"/>
      <c r="F42" s="385"/>
      <c r="G42" s="385"/>
      <c r="H42" s="186"/>
      <c r="I42" s="186"/>
    </row>
    <row r="43" spans="1:9" ht="12.75">
      <c r="A43" s="386"/>
      <c r="B43" s="252" t="s">
        <v>1136</v>
      </c>
      <c r="C43" s="186"/>
      <c r="D43" s="186"/>
      <c r="E43" s="186"/>
      <c r="F43" s="385"/>
      <c r="G43" s="385"/>
      <c r="H43" s="214"/>
      <c r="I43" s="214"/>
    </row>
    <row r="44" spans="1:9" ht="12.75">
      <c r="A44" s="383" t="s">
        <v>383</v>
      </c>
      <c r="B44" s="384" t="s">
        <v>295</v>
      </c>
      <c r="C44" s="214">
        <v>859043586</v>
      </c>
      <c r="D44" s="214">
        <v>408423307</v>
      </c>
      <c r="E44" s="214">
        <v>446513933</v>
      </c>
      <c r="F44" s="385">
        <v>51.978030018141595</v>
      </c>
      <c r="G44" s="385">
        <v>109.32626158869039</v>
      </c>
      <c r="H44" s="214">
        <v>73999986</v>
      </c>
      <c r="I44" s="214">
        <v>82990093</v>
      </c>
    </row>
    <row r="45" spans="1:9" ht="12" customHeight="1">
      <c r="A45" s="386"/>
      <c r="B45" s="243" t="s">
        <v>709</v>
      </c>
      <c r="C45" s="186">
        <v>858969896</v>
      </c>
      <c r="D45" s="186">
        <v>408362712</v>
      </c>
      <c r="E45" s="186">
        <v>446455112</v>
      </c>
      <c r="F45" s="387">
        <v>51.97564129767825</v>
      </c>
      <c r="G45" s="387">
        <v>109.32807988600095</v>
      </c>
      <c r="H45" s="186">
        <v>73970094</v>
      </c>
      <c r="I45" s="186">
        <v>82980229</v>
      </c>
    </row>
    <row r="46" spans="1:9" s="388" customFormat="1" ht="12" customHeight="1">
      <c r="A46" s="386"/>
      <c r="B46" s="243" t="s">
        <v>1117</v>
      </c>
      <c r="C46" s="186">
        <v>15670605</v>
      </c>
      <c r="D46" s="186" t="s">
        <v>1594</v>
      </c>
      <c r="E46" s="186">
        <v>6686202</v>
      </c>
      <c r="F46" s="387">
        <v>42.667159308782274</v>
      </c>
      <c r="G46" s="387" t="s">
        <v>1594</v>
      </c>
      <c r="H46" s="186" t="s">
        <v>1594</v>
      </c>
      <c r="I46" s="186">
        <v>1297381</v>
      </c>
    </row>
    <row r="47" spans="1:9" ht="12.75">
      <c r="A47" s="386"/>
      <c r="B47" s="243" t="s">
        <v>713</v>
      </c>
      <c r="C47" s="186">
        <v>73690</v>
      </c>
      <c r="D47" s="186">
        <v>60595</v>
      </c>
      <c r="E47" s="186">
        <v>58821</v>
      </c>
      <c r="F47" s="387">
        <v>79.82222825349436</v>
      </c>
      <c r="G47" s="387">
        <v>97.07236570674148</v>
      </c>
      <c r="H47" s="186">
        <v>29892</v>
      </c>
      <c r="I47" s="186">
        <v>9864</v>
      </c>
    </row>
    <row r="48" spans="1:9" ht="12" customHeight="1">
      <c r="A48" s="389" t="s">
        <v>388</v>
      </c>
      <c r="B48" s="384" t="s">
        <v>389</v>
      </c>
      <c r="C48" s="214">
        <v>770316765</v>
      </c>
      <c r="D48" s="214">
        <v>400289542</v>
      </c>
      <c r="E48" s="214">
        <v>393165273</v>
      </c>
      <c r="F48" s="385">
        <v>51.039428305834676</v>
      </c>
      <c r="G48" s="385">
        <v>98.22022105189049</v>
      </c>
      <c r="H48" s="214">
        <v>67258336</v>
      </c>
      <c r="I48" s="214">
        <v>63620181</v>
      </c>
    </row>
    <row r="49" spans="1:9" ht="25.5">
      <c r="A49" s="68"/>
      <c r="B49" s="99" t="s">
        <v>711</v>
      </c>
      <c r="C49" s="214">
        <v>767456901</v>
      </c>
      <c r="D49" s="214">
        <v>398888002</v>
      </c>
      <c r="E49" s="214">
        <v>391812967</v>
      </c>
      <c r="F49" s="385">
        <v>51.05341635334386</v>
      </c>
      <c r="G49" s="385">
        <v>98.22631040178541</v>
      </c>
      <c r="H49" s="214">
        <v>67252004</v>
      </c>
      <c r="I49" s="214">
        <v>63511292</v>
      </c>
    </row>
    <row r="50" spans="1:9" ht="12.75">
      <c r="A50" s="78">
        <v>1000</v>
      </c>
      <c r="B50" s="87" t="s">
        <v>390</v>
      </c>
      <c r="C50" s="214">
        <v>22140692</v>
      </c>
      <c r="D50" s="214">
        <v>15414332</v>
      </c>
      <c r="E50" s="214">
        <v>15379474</v>
      </c>
      <c r="F50" s="385">
        <v>69.46248111847633</v>
      </c>
      <c r="G50" s="385">
        <v>99.77385980787231</v>
      </c>
      <c r="H50" s="214">
        <v>1231152</v>
      </c>
      <c r="I50" s="214">
        <v>1249124</v>
      </c>
    </row>
    <row r="51" spans="1:9" ht="12.75">
      <c r="A51" s="386">
        <v>1100</v>
      </c>
      <c r="B51" s="243" t="s">
        <v>1118</v>
      </c>
      <c r="C51" s="186">
        <v>5074551</v>
      </c>
      <c r="D51" s="186">
        <v>5876070</v>
      </c>
      <c r="E51" s="186">
        <v>2445972</v>
      </c>
      <c r="F51" s="387">
        <v>48.20075707190646</v>
      </c>
      <c r="G51" s="387">
        <v>41.625984714273315</v>
      </c>
      <c r="H51" s="186">
        <v>371630</v>
      </c>
      <c r="I51" s="186">
        <v>493714</v>
      </c>
    </row>
    <row r="52" spans="1:9" ht="25.5">
      <c r="A52" s="386">
        <v>1800</v>
      </c>
      <c r="B52" s="390" t="s">
        <v>1124</v>
      </c>
      <c r="C52" s="186">
        <v>10628602</v>
      </c>
      <c r="D52" s="186" t="s">
        <v>1594</v>
      </c>
      <c r="E52" s="186">
        <v>9840905</v>
      </c>
      <c r="F52" s="387">
        <v>92.58889362871994</v>
      </c>
      <c r="G52" s="387" t="s">
        <v>1594</v>
      </c>
      <c r="H52" s="186" t="s">
        <v>1594</v>
      </c>
      <c r="I52" s="186">
        <v>200000</v>
      </c>
    </row>
    <row r="53" spans="1:9" ht="25.5">
      <c r="A53" s="78">
        <v>2000</v>
      </c>
      <c r="B53" s="86" t="s">
        <v>1125</v>
      </c>
      <c r="C53" s="214">
        <v>1057171</v>
      </c>
      <c r="D53" s="214">
        <v>604740</v>
      </c>
      <c r="E53" s="214">
        <v>530637</v>
      </c>
      <c r="F53" s="385">
        <v>50.19405564473486</v>
      </c>
      <c r="G53" s="385">
        <v>87.74630419684493</v>
      </c>
      <c r="H53" s="214">
        <v>0</v>
      </c>
      <c r="I53" s="214">
        <v>0</v>
      </c>
    </row>
    <row r="54" spans="1:9" ht="12.75" customHeight="1">
      <c r="A54" s="78">
        <v>3000</v>
      </c>
      <c r="B54" s="250" t="s">
        <v>712</v>
      </c>
      <c r="C54" s="214">
        <v>744259038</v>
      </c>
      <c r="D54" s="214">
        <v>382868930</v>
      </c>
      <c r="E54" s="214">
        <v>375902856</v>
      </c>
      <c r="F54" s="385">
        <v>50.50699243238481</v>
      </c>
      <c r="G54" s="385">
        <v>98.18055907539951</v>
      </c>
      <c r="H54" s="214">
        <v>66020852</v>
      </c>
      <c r="I54" s="214">
        <v>62262168</v>
      </c>
    </row>
    <row r="55" spans="1:9" ht="26.25" customHeight="1">
      <c r="A55" s="386">
        <v>3400</v>
      </c>
      <c r="B55" s="392" t="s">
        <v>1137</v>
      </c>
      <c r="C55" s="186">
        <v>3835996</v>
      </c>
      <c r="D55" s="186">
        <v>2429934</v>
      </c>
      <c r="E55" s="186">
        <v>2405493</v>
      </c>
      <c r="F55" s="387">
        <v>62.70843348116109</v>
      </c>
      <c r="G55" s="387">
        <v>98.99417021203045</v>
      </c>
      <c r="H55" s="186">
        <v>315578</v>
      </c>
      <c r="I55" s="186">
        <v>422582</v>
      </c>
    </row>
    <row r="56" spans="1:9" ht="12.75">
      <c r="A56" s="386">
        <v>3500</v>
      </c>
      <c r="B56" s="392" t="s">
        <v>1127</v>
      </c>
      <c r="C56" s="186">
        <v>740423042</v>
      </c>
      <c r="D56" s="186">
        <v>380438996</v>
      </c>
      <c r="E56" s="186">
        <v>373497364</v>
      </c>
      <c r="F56" s="387">
        <v>50.44377913889936</v>
      </c>
      <c r="G56" s="387">
        <v>98.17536265393782</v>
      </c>
      <c r="H56" s="186">
        <v>65705274</v>
      </c>
      <c r="I56" s="186">
        <v>61839587</v>
      </c>
    </row>
    <row r="57" spans="1:9" ht="25.5">
      <c r="A57" s="396"/>
      <c r="B57" s="99" t="s">
        <v>1075</v>
      </c>
      <c r="C57" s="214">
        <v>2859864</v>
      </c>
      <c r="D57" s="214">
        <v>1401540</v>
      </c>
      <c r="E57" s="214">
        <v>1352306</v>
      </c>
      <c r="F57" s="385">
        <v>47.285675123012844</v>
      </c>
      <c r="G57" s="385">
        <v>96.48714984945131</v>
      </c>
      <c r="H57" s="214">
        <v>6332</v>
      </c>
      <c r="I57" s="214">
        <v>108889</v>
      </c>
    </row>
    <row r="58" spans="1:9" ht="25.5">
      <c r="A58" s="397" t="s">
        <v>1132</v>
      </c>
      <c r="B58" s="398" t="s">
        <v>1059</v>
      </c>
      <c r="C58" s="214">
        <v>31365</v>
      </c>
      <c r="D58" s="214">
        <v>26365</v>
      </c>
      <c r="E58" s="214">
        <v>17031</v>
      </c>
      <c r="F58" s="385">
        <v>54.299378287900524</v>
      </c>
      <c r="G58" s="385">
        <v>64.59700360326191</v>
      </c>
      <c r="H58" s="214">
        <v>5365</v>
      </c>
      <c r="I58" s="214">
        <v>6636</v>
      </c>
    </row>
    <row r="59" spans="1:9" ht="12.75">
      <c r="A59" s="78">
        <v>7000</v>
      </c>
      <c r="B59" s="399" t="s">
        <v>1062</v>
      </c>
      <c r="C59" s="214">
        <v>2828499</v>
      </c>
      <c r="D59" s="214">
        <v>1375175</v>
      </c>
      <c r="E59" s="214">
        <v>1335275</v>
      </c>
      <c r="F59" s="385">
        <v>47.207900727559036</v>
      </c>
      <c r="G59" s="385">
        <v>97.09855109349719</v>
      </c>
      <c r="H59" s="214">
        <v>967</v>
      </c>
      <c r="I59" s="214">
        <v>102253</v>
      </c>
    </row>
    <row r="60" spans="1:9" ht="16.5" customHeight="1">
      <c r="A60" s="386"/>
      <c r="B60" s="400" t="s">
        <v>1133</v>
      </c>
      <c r="C60" s="214">
        <v>88726821</v>
      </c>
      <c r="D60" s="214">
        <v>8133765</v>
      </c>
      <c r="E60" s="214">
        <v>53348660</v>
      </c>
      <c r="F60" s="385">
        <v>60.1268696418189</v>
      </c>
      <c r="G60" s="385">
        <v>655.8913369147007</v>
      </c>
      <c r="H60" s="214">
        <v>6741650</v>
      </c>
      <c r="I60" s="214">
        <v>19369912</v>
      </c>
    </row>
    <row r="61" spans="1:9" ht="38.25">
      <c r="A61" s="386"/>
      <c r="B61" s="243" t="s">
        <v>1134</v>
      </c>
      <c r="C61" s="186">
        <v>-88726821</v>
      </c>
      <c r="D61" s="186">
        <v>-8133765</v>
      </c>
      <c r="E61" s="186">
        <v>-53348660</v>
      </c>
      <c r="F61" s="387">
        <v>60.1268696418189</v>
      </c>
      <c r="G61" s="387">
        <v>655.8913369147007</v>
      </c>
      <c r="H61" s="186">
        <v>-6741650</v>
      </c>
      <c r="I61" s="186">
        <v>-19369912</v>
      </c>
    </row>
    <row r="62" spans="1:9" ht="51">
      <c r="A62" s="386"/>
      <c r="B62" s="272" t="s">
        <v>1135</v>
      </c>
      <c r="C62" s="186" t="s">
        <v>1594</v>
      </c>
      <c r="D62" s="186" t="s">
        <v>1594</v>
      </c>
      <c r="E62" s="186">
        <v>61500</v>
      </c>
      <c r="F62" s="387" t="s">
        <v>1594</v>
      </c>
      <c r="G62" s="387" t="s">
        <v>1594</v>
      </c>
      <c r="H62" s="186" t="s">
        <v>1594</v>
      </c>
      <c r="I62" s="186">
        <v>0</v>
      </c>
    </row>
    <row r="63" spans="1:9" ht="12.75">
      <c r="A63" s="386"/>
      <c r="B63" s="243"/>
      <c r="C63" s="186"/>
      <c r="D63" s="186"/>
      <c r="E63" s="186"/>
      <c r="F63" s="385"/>
      <c r="G63" s="385"/>
      <c r="H63" s="214"/>
      <c r="I63" s="214"/>
    </row>
    <row r="64" spans="1:9" ht="21.75" customHeight="1">
      <c r="A64" s="386"/>
      <c r="B64" s="401" t="s">
        <v>1138</v>
      </c>
      <c r="C64" s="186"/>
      <c r="D64" s="186"/>
      <c r="E64" s="186"/>
      <c r="F64" s="385"/>
      <c r="G64" s="385"/>
      <c r="H64" s="214"/>
      <c r="I64" s="214"/>
    </row>
    <row r="65" spans="1:9" ht="12.75">
      <c r="A65" s="383" t="s">
        <v>383</v>
      </c>
      <c r="B65" s="384" t="s">
        <v>295</v>
      </c>
      <c r="C65" s="214">
        <v>859043586</v>
      </c>
      <c r="D65" s="214">
        <v>408423307</v>
      </c>
      <c r="E65" s="214">
        <v>446513933</v>
      </c>
      <c r="F65" s="385">
        <v>51.978030018141595</v>
      </c>
      <c r="G65" s="385">
        <v>109.32626158869039</v>
      </c>
      <c r="H65" s="214">
        <v>73999986</v>
      </c>
      <c r="I65" s="214">
        <v>82990093</v>
      </c>
    </row>
    <row r="66" spans="1:9" ht="15.75">
      <c r="A66" s="386"/>
      <c r="B66" s="243" t="s">
        <v>709</v>
      </c>
      <c r="C66" s="186">
        <v>858969896</v>
      </c>
      <c r="D66" s="186">
        <v>408362712</v>
      </c>
      <c r="E66" s="186">
        <v>446455112</v>
      </c>
      <c r="F66" s="387">
        <v>51.97564129767825</v>
      </c>
      <c r="G66" s="387">
        <v>109.32807988600095</v>
      </c>
      <c r="H66" s="186">
        <v>73970094</v>
      </c>
      <c r="I66" s="186">
        <v>82980229</v>
      </c>
    </row>
    <row r="67" spans="1:9" ht="38.25">
      <c r="A67" s="386">
        <v>500</v>
      </c>
      <c r="B67" s="390" t="s">
        <v>1139</v>
      </c>
      <c r="C67" s="186">
        <v>843299291</v>
      </c>
      <c r="D67" s="186" t="s">
        <v>1594</v>
      </c>
      <c r="E67" s="186">
        <v>439768910</v>
      </c>
      <c r="F67" s="387">
        <v>52.14861611925629</v>
      </c>
      <c r="G67" s="387" t="s">
        <v>1594</v>
      </c>
      <c r="H67" s="186" t="s">
        <v>1594</v>
      </c>
      <c r="I67" s="186">
        <v>81682847</v>
      </c>
    </row>
    <row r="68" spans="1:9" ht="51" customHeight="1" hidden="1">
      <c r="A68" s="402">
        <v>502</v>
      </c>
      <c r="B68" s="403" t="s">
        <v>1140</v>
      </c>
      <c r="C68" s="404" t="s">
        <v>1594</v>
      </c>
      <c r="D68" s="404" t="s">
        <v>1594</v>
      </c>
      <c r="E68" s="404">
        <v>1</v>
      </c>
      <c r="F68" s="387" t="s">
        <v>1594</v>
      </c>
      <c r="G68" s="387" t="s">
        <v>1594</v>
      </c>
      <c r="H68" s="186" t="s">
        <v>1594</v>
      </c>
      <c r="I68" s="186">
        <v>1</v>
      </c>
    </row>
    <row r="69" spans="1:9" ht="12.75">
      <c r="A69" s="386">
        <v>520</v>
      </c>
      <c r="B69" s="390" t="s">
        <v>1141</v>
      </c>
      <c r="C69" s="186">
        <v>842668241</v>
      </c>
      <c r="D69" s="186" t="s">
        <v>1594</v>
      </c>
      <c r="E69" s="186">
        <v>437601436</v>
      </c>
      <c r="F69" s="387">
        <v>51.93045313784408</v>
      </c>
      <c r="G69" s="387" t="s">
        <v>1594</v>
      </c>
      <c r="H69" s="186" t="s">
        <v>1594</v>
      </c>
      <c r="I69" s="186">
        <v>81258704</v>
      </c>
    </row>
    <row r="70" spans="1:9" s="303" customFormat="1" ht="38.25">
      <c r="A70" s="393">
        <v>521</v>
      </c>
      <c r="B70" s="405" t="s">
        <v>1142</v>
      </c>
      <c r="C70" s="230">
        <v>625226261</v>
      </c>
      <c r="D70" s="230" t="s">
        <v>1594</v>
      </c>
      <c r="E70" s="230">
        <v>344292166</v>
      </c>
      <c r="F70" s="387">
        <v>55.06681140509547</v>
      </c>
      <c r="G70" s="387" t="s">
        <v>1594</v>
      </c>
      <c r="H70" s="186" t="s">
        <v>1594</v>
      </c>
      <c r="I70" s="186">
        <v>63993162</v>
      </c>
    </row>
    <row r="71" spans="1:9" s="303" customFormat="1" ht="38.25">
      <c r="A71" s="393">
        <v>522</v>
      </c>
      <c r="B71" s="405" t="s">
        <v>1143</v>
      </c>
      <c r="C71" s="230">
        <v>48210887</v>
      </c>
      <c r="D71" s="230" t="s">
        <v>1594</v>
      </c>
      <c r="E71" s="230">
        <v>25121797</v>
      </c>
      <c r="F71" s="387">
        <v>52.108141051211106</v>
      </c>
      <c r="G71" s="387" t="s">
        <v>1594</v>
      </c>
      <c r="H71" s="186" t="s">
        <v>1594</v>
      </c>
      <c r="I71" s="186">
        <v>4669358</v>
      </c>
    </row>
    <row r="72" spans="1:9" s="303" customFormat="1" ht="51">
      <c r="A72" s="393">
        <v>523</v>
      </c>
      <c r="B72" s="405" t="s">
        <v>1144</v>
      </c>
      <c r="C72" s="230">
        <v>6586187</v>
      </c>
      <c r="D72" s="230" t="s">
        <v>1594</v>
      </c>
      <c r="E72" s="230">
        <v>3431940</v>
      </c>
      <c r="F72" s="387">
        <v>52.10814694450674</v>
      </c>
      <c r="G72" s="387" t="s">
        <v>1594</v>
      </c>
      <c r="H72" s="186" t="s">
        <v>1594</v>
      </c>
      <c r="I72" s="186">
        <v>637891</v>
      </c>
    </row>
    <row r="73" spans="1:9" s="303" customFormat="1" ht="51">
      <c r="A73" s="393">
        <v>524</v>
      </c>
      <c r="B73" s="405" t="s">
        <v>1145</v>
      </c>
      <c r="C73" s="230">
        <v>162634906</v>
      </c>
      <c r="D73" s="230" t="s">
        <v>1594</v>
      </c>
      <c r="E73" s="230">
        <v>84746025</v>
      </c>
      <c r="F73" s="387">
        <v>52.108140302918734</v>
      </c>
      <c r="G73" s="387" t="s">
        <v>1594</v>
      </c>
      <c r="H73" s="186" t="s">
        <v>1594</v>
      </c>
      <c r="I73" s="186">
        <v>15751640</v>
      </c>
    </row>
    <row r="74" spans="1:9" s="303" customFormat="1" ht="25.5">
      <c r="A74" s="393">
        <v>525</v>
      </c>
      <c r="B74" s="405" t="s">
        <v>1146</v>
      </c>
      <c r="C74" s="230">
        <v>10000</v>
      </c>
      <c r="D74" s="230" t="s">
        <v>1594</v>
      </c>
      <c r="E74" s="230">
        <v>7300</v>
      </c>
      <c r="F74" s="387">
        <v>73</v>
      </c>
      <c r="G74" s="387" t="s">
        <v>1594</v>
      </c>
      <c r="H74" s="186" t="s">
        <v>1594</v>
      </c>
      <c r="I74" s="186">
        <v>1025</v>
      </c>
    </row>
    <row r="75" spans="1:9" s="395" customFormat="1" ht="38.25">
      <c r="A75" s="393">
        <v>526</v>
      </c>
      <c r="B75" s="405" t="s">
        <v>1147</v>
      </c>
      <c r="C75" s="230" t="s">
        <v>1594</v>
      </c>
      <c r="D75" s="230" t="s">
        <v>1594</v>
      </c>
      <c r="E75" s="230">
        <v>68</v>
      </c>
      <c r="F75" s="387" t="s">
        <v>1594</v>
      </c>
      <c r="G75" s="387" t="s">
        <v>1594</v>
      </c>
      <c r="H75" s="186" t="s">
        <v>1594</v>
      </c>
      <c r="I75" s="186">
        <v>0</v>
      </c>
    </row>
    <row r="76" spans="1:9" s="395" customFormat="1" ht="12.75">
      <c r="A76" s="393">
        <v>527</v>
      </c>
      <c r="B76" s="405" t="s">
        <v>1148</v>
      </c>
      <c r="C76" s="230" t="s">
        <v>1594</v>
      </c>
      <c r="D76" s="230" t="s">
        <v>1594</v>
      </c>
      <c r="E76" s="230">
        <v>-20054724</v>
      </c>
      <c r="F76" s="387" t="s">
        <v>1594</v>
      </c>
      <c r="G76" s="387" t="s">
        <v>1594</v>
      </c>
      <c r="H76" s="186" t="s">
        <v>1594</v>
      </c>
      <c r="I76" s="186">
        <v>-3807683</v>
      </c>
    </row>
    <row r="77" spans="1:9" s="395" customFormat="1" ht="38.25">
      <c r="A77" s="393">
        <v>528</v>
      </c>
      <c r="B77" s="405" t="s">
        <v>1149</v>
      </c>
      <c r="C77" s="230" t="s">
        <v>1594</v>
      </c>
      <c r="D77" s="230" t="s">
        <v>1594</v>
      </c>
      <c r="E77" s="230">
        <v>56864</v>
      </c>
      <c r="F77" s="387" t="s">
        <v>1594</v>
      </c>
      <c r="G77" s="387" t="s">
        <v>1594</v>
      </c>
      <c r="H77" s="186" t="s">
        <v>1594</v>
      </c>
      <c r="I77" s="186">
        <v>13311</v>
      </c>
    </row>
    <row r="78" spans="1:9" ht="38.25">
      <c r="A78" s="386">
        <v>560</v>
      </c>
      <c r="B78" s="390" t="s">
        <v>1150</v>
      </c>
      <c r="C78" s="186">
        <v>220050</v>
      </c>
      <c r="D78" s="186" t="s">
        <v>1594</v>
      </c>
      <c r="E78" s="186">
        <v>90583</v>
      </c>
      <c r="F78" s="387">
        <v>41.164735287434674</v>
      </c>
      <c r="G78" s="387" t="s">
        <v>1594</v>
      </c>
      <c r="H78" s="186" t="s">
        <v>1594</v>
      </c>
      <c r="I78" s="186">
        <v>3232</v>
      </c>
    </row>
    <row r="79" spans="1:9" s="303" customFormat="1" ht="15" customHeight="1">
      <c r="A79" s="393">
        <v>561</v>
      </c>
      <c r="B79" s="405" t="s">
        <v>1151</v>
      </c>
      <c r="C79" s="230">
        <v>80050</v>
      </c>
      <c r="D79" s="230" t="s">
        <v>1594</v>
      </c>
      <c r="E79" s="230">
        <v>42789</v>
      </c>
      <c r="F79" s="387">
        <v>53.4528419737664</v>
      </c>
      <c r="G79" s="387" t="s">
        <v>1594</v>
      </c>
      <c r="H79" s="186" t="s">
        <v>1594</v>
      </c>
      <c r="I79" s="186">
        <v>0</v>
      </c>
    </row>
    <row r="80" spans="1:9" s="303" customFormat="1" ht="38.25">
      <c r="A80" s="393">
        <v>562</v>
      </c>
      <c r="B80" s="405" t="s">
        <v>1152</v>
      </c>
      <c r="C80" s="230">
        <v>140000</v>
      </c>
      <c r="D80" s="230" t="s">
        <v>1594</v>
      </c>
      <c r="E80" s="230">
        <v>47794</v>
      </c>
      <c r="F80" s="387">
        <v>34.13857142857143</v>
      </c>
      <c r="G80" s="387" t="s">
        <v>1594</v>
      </c>
      <c r="H80" s="186" t="s">
        <v>1594</v>
      </c>
      <c r="I80" s="186">
        <v>3232</v>
      </c>
    </row>
    <row r="81" spans="1:9" ht="25.5">
      <c r="A81" s="386">
        <v>590</v>
      </c>
      <c r="B81" s="390" t="s">
        <v>1153</v>
      </c>
      <c r="C81" s="186">
        <v>411000</v>
      </c>
      <c r="D81" s="186" t="s">
        <v>1594</v>
      </c>
      <c r="E81" s="186">
        <v>2076890</v>
      </c>
      <c r="F81" s="387">
        <v>505.32603406326035</v>
      </c>
      <c r="G81" s="387" t="s">
        <v>1594</v>
      </c>
      <c r="H81" s="186" t="s">
        <v>1594</v>
      </c>
      <c r="I81" s="186">
        <v>420910</v>
      </c>
    </row>
    <row r="82" spans="1:9" s="303" customFormat="1" ht="38.25">
      <c r="A82" s="393">
        <v>592</v>
      </c>
      <c r="B82" s="405" t="s">
        <v>1154</v>
      </c>
      <c r="C82" s="230">
        <v>5000</v>
      </c>
      <c r="D82" s="230" t="s">
        <v>1594</v>
      </c>
      <c r="E82" s="230">
        <v>3024</v>
      </c>
      <c r="F82" s="387">
        <v>60.48</v>
      </c>
      <c r="G82" s="387" t="s">
        <v>1594</v>
      </c>
      <c r="H82" s="186" t="s">
        <v>1594</v>
      </c>
      <c r="I82" s="186">
        <v>756</v>
      </c>
    </row>
    <row r="83" spans="1:9" s="303" customFormat="1" ht="25.5">
      <c r="A83" s="393">
        <v>593</v>
      </c>
      <c r="B83" s="405" t="s">
        <v>1155</v>
      </c>
      <c r="C83" s="230">
        <v>100000</v>
      </c>
      <c r="D83" s="230" t="s">
        <v>1594</v>
      </c>
      <c r="E83" s="230">
        <v>25199</v>
      </c>
      <c r="F83" s="387">
        <v>25.198999999999998</v>
      </c>
      <c r="G83" s="387" t="s">
        <v>1594</v>
      </c>
      <c r="H83" s="186" t="s">
        <v>1594</v>
      </c>
      <c r="I83" s="186">
        <v>0</v>
      </c>
    </row>
    <row r="84" spans="1:9" s="303" customFormat="1" ht="25.5">
      <c r="A84" s="393">
        <v>599</v>
      </c>
      <c r="B84" s="405" t="s">
        <v>1156</v>
      </c>
      <c r="C84" s="230">
        <v>306000</v>
      </c>
      <c r="D84" s="230" t="s">
        <v>1594</v>
      </c>
      <c r="E84" s="230">
        <v>2048667</v>
      </c>
      <c r="F84" s="387">
        <v>669.4990196078431</v>
      </c>
      <c r="G84" s="387" t="s">
        <v>1594</v>
      </c>
      <c r="H84" s="186" t="s">
        <v>1594</v>
      </c>
      <c r="I84" s="186">
        <v>420154</v>
      </c>
    </row>
    <row r="85" spans="1:9" ht="25.5">
      <c r="A85" s="386">
        <v>700</v>
      </c>
      <c r="B85" s="390" t="s">
        <v>1157</v>
      </c>
      <c r="C85" s="186">
        <v>15670605</v>
      </c>
      <c r="D85" s="186" t="s">
        <v>1594</v>
      </c>
      <c r="E85" s="186">
        <v>6686202</v>
      </c>
      <c r="F85" s="387">
        <v>42.667159308782274</v>
      </c>
      <c r="G85" s="387" t="s">
        <v>1594</v>
      </c>
      <c r="H85" s="186" t="s">
        <v>1594</v>
      </c>
      <c r="I85" s="186">
        <v>1297381</v>
      </c>
    </row>
    <row r="86" spans="1:9" ht="25.5">
      <c r="A86" s="386">
        <v>740</v>
      </c>
      <c r="B86" s="390" t="s">
        <v>1158</v>
      </c>
      <c r="C86" s="186">
        <v>15670605</v>
      </c>
      <c r="D86" s="186" t="s">
        <v>1594</v>
      </c>
      <c r="E86" s="186">
        <v>6686202</v>
      </c>
      <c r="F86" s="387">
        <v>42.667159308782274</v>
      </c>
      <c r="G86" s="387" t="s">
        <v>1594</v>
      </c>
      <c r="H86" s="186" t="s">
        <v>1594</v>
      </c>
      <c r="I86" s="186">
        <v>1297381</v>
      </c>
    </row>
    <row r="87" spans="1:9" s="303" customFormat="1" ht="50.25" customHeight="1">
      <c r="A87" s="393">
        <v>742</v>
      </c>
      <c r="B87" s="405" t="s">
        <v>1159</v>
      </c>
      <c r="C87" s="230">
        <v>1026209</v>
      </c>
      <c r="D87" s="230" t="s">
        <v>1594</v>
      </c>
      <c r="E87" s="230">
        <v>513102</v>
      </c>
      <c r="F87" s="387">
        <v>49.99975638490795</v>
      </c>
      <c r="G87" s="387" t="s">
        <v>1594</v>
      </c>
      <c r="H87" s="186" t="s">
        <v>1594</v>
      </c>
      <c r="I87" s="186">
        <v>85517</v>
      </c>
    </row>
    <row r="88" spans="1:9" s="303" customFormat="1" ht="27" customHeight="1">
      <c r="A88" s="393">
        <v>743</v>
      </c>
      <c r="B88" s="405" t="s">
        <v>1160</v>
      </c>
      <c r="C88" s="230">
        <v>3445859</v>
      </c>
      <c r="D88" s="230" t="s">
        <v>1594</v>
      </c>
      <c r="E88" s="230">
        <v>1694248</v>
      </c>
      <c r="F88" s="387">
        <v>49.16765311639275</v>
      </c>
      <c r="G88" s="387" t="s">
        <v>1594</v>
      </c>
      <c r="H88" s="186" t="s">
        <v>1594</v>
      </c>
      <c r="I88" s="186">
        <v>280610</v>
      </c>
    </row>
    <row r="89" spans="1:9" s="303" customFormat="1" ht="25.5">
      <c r="A89" s="393">
        <v>744</v>
      </c>
      <c r="B89" s="405" t="s">
        <v>1161</v>
      </c>
      <c r="C89" s="230">
        <v>325803</v>
      </c>
      <c r="D89" s="230" t="s">
        <v>1594</v>
      </c>
      <c r="E89" s="230">
        <v>161222</v>
      </c>
      <c r="F89" s="387">
        <v>49.48450443979951</v>
      </c>
      <c r="G89" s="387" t="s">
        <v>1594</v>
      </c>
      <c r="H89" s="186" t="s">
        <v>1594</v>
      </c>
      <c r="I89" s="186">
        <v>26649</v>
      </c>
    </row>
    <row r="90" spans="1:9" s="303" customFormat="1" ht="25.5">
      <c r="A90" s="393">
        <v>745</v>
      </c>
      <c r="B90" s="405" t="s">
        <v>1162</v>
      </c>
      <c r="C90" s="230">
        <v>1406796</v>
      </c>
      <c r="D90" s="230" t="s">
        <v>1594</v>
      </c>
      <c r="E90" s="230">
        <v>703398</v>
      </c>
      <c r="F90" s="387">
        <v>50</v>
      </c>
      <c r="G90" s="387" t="s">
        <v>1594</v>
      </c>
      <c r="H90" s="186" t="s">
        <v>1594</v>
      </c>
      <c r="I90" s="186">
        <v>117233</v>
      </c>
    </row>
    <row r="91" spans="1:9" s="303" customFormat="1" ht="25.5">
      <c r="A91" s="393">
        <v>746</v>
      </c>
      <c r="B91" s="405" t="s">
        <v>1163</v>
      </c>
      <c r="C91" s="230">
        <v>632298</v>
      </c>
      <c r="D91" s="230" t="s">
        <v>1594</v>
      </c>
      <c r="E91" s="230">
        <v>314898</v>
      </c>
      <c r="F91" s="387">
        <v>49.80215025193817</v>
      </c>
      <c r="G91" s="387" t="s">
        <v>1594</v>
      </c>
      <c r="H91" s="186" t="s">
        <v>1594</v>
      </c>
      <c r="I91" s="186">
        <v>52483</v>
      </c>
    </row>
    <row r="92" spans="1:9" s="303" customFormat="1" ht="51">
      <c r="A92" s="393">
        <v>747</v>
      </c>
      <c r="B92" s="405" t="s">
        <v>1164</v>
      </c>
      <c r="C92" s="230">
        <v>17000</v>
      </c>
      <c r="D92" s="230" t="s">
        <v>1594</v>
      </c>
      <c r="E92" s="230">
        <v>11334</v>
      </c>
      <c r="F92" s="387">
        <v>66.67058823529412</v>
      </c>
      <c r="G92" s="387" t="s">
        <v>1594</v>
      </c>
      <c r="H92" s="186" t="s">
        <v>1594</v>
      </c>
      <c r="I92" s="186">
        <v>1889</v>
      </c>
    </row>
    <row r="93" spans="1:9" s="303" customFormat="1" ht="12.75">
      <c r="A93" s="393">
        <v>749</v>
      </c>
      <c r="B93" s="405" t="s">
        <v>1165</v>
      </c>
      <c r="C93" s="230">
        <v>8816640</v>
      </c>
      <c r="D93" s="230" t="s">
        <v>1594</v>
      </c>
      <c r="E93" s="230">
        <v>3288000</v>
      </c>
      <c r="F93" s="387">
        <v>37.29311846689895</v>
      </c>
      <c r="G93" s="387" t="s">
        <v>1594</v>
      </c>
      <c r="H93" s="186" t="s">
        <v>1594</v>
      </c>
      <c r="I93" s="186">
        <v>733000</v>
      </c>
    </row>
    <row r="94" spans="1:9" ht="12.75">
      <c r="A94" s="386"/>
      <c r="B94" s="243" t="s">
        <v>1166</v>
      </c>
      <c r="C94" s="186">
        <v>73690</v>
      </c>
      <c r="D94" s="186">
        <v>60595</v>
      </c>
      <c r="E94" s="186">
        <v>58821</v>
      </c>
      <c r="F94" s="387">
        <v>79.82222825349436</v>
      </c>
      <c r="G94" s="387">
        <v>97.07236570674148</v>
      </c>
      <c r="H94" s="186">
        <v>29892</v>
      </c>
      <c r="I94" s="186">
        <v>9864</v>
      </c>
    </row>
    <row r="95" spans="1:9" ht="12.75">
      <c r="A95" s="389" t="s">
        <v>388</v>
      </c>
      <c r="B95" s="384" t="s">
        <v>389</v>
      </c>
      <c r="C95" s="214">
        <v>770316765</v>
      </c>
      <c r="D95" s="214">
        <v>400289542</v>
      </c>
      <c r="E95" s="214">
        <v>393165273</v>
      </c>
      <c r="F95" s="385">
        <v>51.039428305834676</v>
      </c>
      <c r="G95" s="385">
        <v>98.22022105189049</v>
      </c>
      <c r="H95" s="214">
        <v>67258336</v>
      </c>
      <c r="I95" s="214">
        <v>63620181</v>
      </c>
    </row>
    <row r="96" spans="1:9" ht="25.5">
      <c r="A96" s="68"/>
      <c r="B96" s="99" t="s">
        <v>711</v>
      </c>
      <c r="C96" s="186">
        <v>767456901</v>
      </c>
      <c r="D96" s="186">
        <v>398888002</v>
      </c>
      <c r="E96" s="186">
        <v>391812967</v>
      </c>
      <c r="F96" s="387">
        <v>51.05341635334386</v>
      </c>
      <c r="G96" s="387">
        <v>98.22631040178541</v>
      </c>
      <c r="H96" s="186">
        <v>67252004</v>
      </c>
      <c r="I96" s="186">
        <v>63511292</v>
      </c>
    </row>
    <row r="97" spans="1:9" ht="12.75">
      <c r="A97" s="78">
        <v>1000</v>
      </c>
      <c r="B97" s="87" t="s">
        <v>390</v>
      </c>
      <c r="C97" s="186">
        <v>22140692</v>
      </c>
      <c r="D97" s="186">
        <v>15414332</v>
      </c>
      <c r="E97" s="186">
        <v>15379474</v>
      </c>
      <c r="F97" s="387">
        <v>69.46248111847633</v>
      </c>
      <c r="G97" s="387">
        <v>99.77385980787231</v>
      </c>
      <c r="H97" s="186">
        <v>1231152</v>
      </c>
      <c r="I97" s="186">
        <v>1249124</v>
      </c>
    </row>
    <row r="98" spans="1:9" ht="12.75">
      <c r="A98" s="386">
        <v>1100</v>
      </c>
      <c r="B98" s="243" t="s">
        <v>1118</v>
      </c>
      <c r="C98" s="186">
        <v>5074551</v>
      </c>
      <c r="D98" s="186">
        <v>5876070</v>
      </c>
      <c r="E98" s="186">
        <v>2445972</v>
      </c>
      <c r="F98" s="387">
        <v>48.20075707190646</v>
      </c>
      <c r="G98" s="387">
        <v>41.625984714273315</v>
      </c>
      <c r="H98" s="186">
        <v>371630</v>
      </c>
      <c r="I98" s="186">
        <v>493714</v>
      </c>
    </row>
    <row r="99" spans="1:9" ht="25.5">
      <c r="A99" s="386">
        <v>1800</v>
      </c>
      <c r="B99" s="390" t="s">
        <v>1124</v>
      </c>
      <c r="C99" s="186">
        <v>10628602</v>
      </c>
      <c r="D99" s="186" t="s">
        <v>1594</v>
      </c>
      <c r="E99" s="186">
        <v>9840905</v>
      </c>
      <c r="F99" s="387">
        <v>92.58889362871994</v>
      </c>
      <c r="G99" s="387" t="s">
        <v>1594</v>
      </c>
      <c r="H99" s="186" t="s">
        <v>1594</v>
      </c>
      <c r="I99" s="186">
        <v>200000</v>
      </c>
    </row>
    <row r="100" spans="1:9" ht="25.5">
      <c r="A100" s="78">
        <v>2000</v>
      </c>
      <c r="B100" s="86" t="s">
        <v>1125</v>
      </c>
      <c r="C100" s="214">
        <v>1057171</v>
      </c>
      <c r="D100" s="214">
        <v>604740</v>
      </c>
      <c r="E100" s="214">
        <v>530637</v>
      </c>
      <c r="F100" s="385">
        <v>50.19405564473486</v>
      </c>
      <c r="G100" s="385">
        <v>87.74630419684493</v>
      </c>
      <c r="H100" s="214">
        <v>0</v>
      </c>
      <c r="I100" s="214">
        <v>0</v>
      </c>
    </row>
    <row r="101" spans="1:9" ht="15.75">
      <c r="A101" s="78">
        <v>3000</v>
      </c>
      <c r="B101" s="250" t="s">
        <v>712</v>
      </c>
      <c r="C101" s="214">
        <v>744259038</v>
      </c>
      <c r="D101" s="214">
        <v>382868930</v>
      </c>
      <c r="E101" s="214">
        <v>375902856</v>
      </c>
      <c r="F101" s="385">
        <v>50.50699243238481</v>
      </c>
      <c r="G101" s="385">
        <v>98.18055907539951</v>
      </c>
      <c r="H101" s="214">
        <v>66020852</v>
      </c>
      <c r="I101" s="214">
        <v>62262168</v>
      </c>
    </row>
    <row r="102" spans="1:9" ht="27.75" customHeight="1">
      <c r="A102" s="386">
        <v>3400</v>
      </c>
      <c r="B102" s="392" t="s">
        <v>1126</v>
      </c>
      <c r="C102" s="186">
        <v>3835996</v>
      </c>
      <c r="D102" s="186">
        <v>2429934</v>
      </c>
      <c r="E102" s="186">
        <v>2405493</v>
      </c>
      <c r="F102" s="387">
        <v>62.70843348116109</v>
      </c>
      <c r="G102" s="387">
        <v>98.99417021203045</v>
      </c>
      <c r="H102" s="186">
        <v>315578</v>
      </c>
      <c r="I102" s="186">
        <v>422582</v>
      </c>
    </row>
    <row r="103" spans="1:9" ht="12.75">
      <c r="A103" s="386">
        <v>3500</v>
      </c>
      <c r="B103" s="392" t="s">
        <v>1127</v>
      </c>
      <c r="C103" s="186">
        <v>740423042</v>
      </c>
      <c r="D103" s="186">
        <v>380438996</v>
      </c>
      <c r="E103" s="186">
        <v>373497364</v>
      </c>
      <c r="F103" s="387">
        <v>50.44377913889936</v>
      </c>
      <c r="G103" s="387">
        <v>98.17536265393782</v>
      </c>
      <c r="H103" s="186">
        <v>65705274</v>
      </c>
      <c r="I103" s="186">
        <v>61839587</v>
      </c>
    </row>
    <row r="104" spans="1:9" s="411" customFormat="1" ht="12" customHeight="1" hidden="1">
      <c r="A104" s="406">
        <v>3700</v>
      </c>
      <c r="B104" s="407" t="s">
        <v>1167</v>
      </c>
      <c r="C104" s="408">
        <v>43965839</v>
      </c>
      <c r="D104" s="150">
        <v>21811897</v>
      </c>
      <c r="E104" s="150">
        <v>20977439</v>
      </c>
      <c r="F104" s="409">
        <v>47.713041482047004</v>
      </c>
      <c r="G104" s="409">
        <v>96.17429882416921</v>
      </c>
      <c r="H104" s="410">
        <v>3373476</v>
      </c>
      <c r="I104" s="410">
        <v>3693213</v>
      </c>
    </row>
    <row r="105" spans="1:9" ht="25.5">
      <c r="A105" s="396"/>
      <c r="B105" s="99" t="s">
        <v>1075</v>
      </c>
      <c r="C105" s="186">
        <v>2859864</v>
      </c>
      <c r="D105" s="186">
        <v>1401540</v>
      </c>
      <c r="E105" s="186">
        <v>1352306</v>
      </c>
      <c r="F105" s="387">
        <v>47.285675123012844</v>
      </c>
      <c r="G105" s="387">
        <v>96.48714984945131</v>
      </c>
      <c r="H105" s="214">
        <v>6332</v>
      </c>
      <c r="I105" s="214">
        <v>108889</v>
      </c>
    </row>
    <row r="106" spans="1:9" ht="25.5">
      <c r="A106" s="397" t="s">
        <v>1132</v>
      </c>
      <c r="B106" s="398" t="s">
        <v>1059</v>
      </c>
      <c r="C106" s="186">
        <v>31365</v>
      </c>
      <c r="D106" s="186">
        <v>26365</v>
      </c>
      <c r="E106" s="186">
        <v>17031</v>
      </c>
      <c r="F106" s="387">
        <v>54.299378287900524</v>
      </c>
      <c r="G106" s="387">
        <v>64.59700360326191</v>
      </c>
      <c r="H106" s="214">
        <v>5365</v>
      </c>
      <c r="I106" s="214">
        <v>6636</v>
      </c>
    </row>
    <row r="107" spans="1:9" ht="12.75">
      <c r="A107" s="78">
        <v>7000</v>
      </c>
      <c r="B107" s="399" t="s">
        <v>1062</v>
      </c>
      <c r="C107" s="186">
        <v>2828499</v>
      </c>
      <c r="D107" s="186">
        <v>1375175</v>
      </c>
      <c r="E107" s="186">
        <v>1335275</v>
      </c>
      <c r="F107" s="387">
        <v>47.207900727559036</v>
      </c>
      <c r="G107" s="387">
        <v>97.09855109349719</v>
      </c>
      <c r="H107" s="214">
        <v>967</v>
      </c>
      <c r="I107" s="214">
        <v>102253</v>
      </c>
    </row>
    <row r="108" spans="1:9" ht="16.5" customHeight="1">
      <c r="A108" s="386"/>
      <c r="B108" s="400" t="s">
        <v>1133</v>
      </c>
      <c r="C108" s="186">
        <v>88726821</v>
      </c>
      <c r="D108" s="186">
        <v>8133765</v>
      </c>
      <c r="E108" s="186">
        <v>53348660</v>
      </c>
      <c r="F108" s="387" t="s">
        <v>1594</v>
      </c>
      <c r="G108" s="387" t="s">
        <v>1594</v>
      </c>
      <c r="H108" s="214">
        <v>6741650</v>
      </c>
      <c r="I108" s="214">
        <v>19369912</v>
      </c>
    </row>
    <row r="109" spans="1:9" ht="38.25">
      <c r="A109" s="386"/>
      <c r="B109" s="243" t="s">
        <v>1134</v>
      </c>
      <c r="C109" s="186">
        <v>-88726821</v>
      </c>
      <c r="D109" s="186">
        <v>-8133765</v>
      </c>
      <c r="E109" s="186">
        <v>-53348660</v>
      </c>
      <c r="F109" s="387" t="s">
        <v>1594</v>
      </c>
      <c r="G109" s="387" t="s">
        <v>1594</v>
      </c>
      <c r="H109" s="186">
        <v>-6741650</v>
      </c>
      <c r="I109" s="186">
        <v>-19369912</v>
      </c>
    </row>
    <row r="110" spans="1:9" ht="51">
      <c r="A110" s="386"/>
      <c r="B110" s="272" t="s">
        <v>1135</v>
      </c>
      <c r="C110" s="186" t="s">
        <v>1594</v>
      </c>
      <c r="D110" s="186" t="s">
        <v>1594</v>
      </c>
      <c r="E110" s="186">
        <v>61500</v>
      </c>
      <c r="F110" s="387" t="s">
        <v>1594</v>
      </c>
      <c r="G110" s="387" t="s">
        <v>1594</v>
      </c>
      <c r="H110" s="186" t="s">
        <v>1594</v>
      </c>
      <c r="I110" s="186">
        <v>0</v>
      </c>
    </row>
    <row r="111" spans="1:9" ht="17.25" customHeight="1">
      <c r="A111" s="386"/>
      <c r="B111" s="252" t="s">
        <v>1168</v>
      </c>
      <c r="C111" s="186"/>
      <c r="D111" s="186"/>
      <c r="E111" s="186"/>
      <c r="F111" s="385"/>
      <c r="G111" s="385"/>
      <c r="H111" s="186"/>
      <c r="I111" s="186"/>
    </row>
    <row r="112" spans="1:9" ht="12.75">
      <c r="A112" s="383" t="s">
        <v>383</v>
      </c>
      <c r="B112" s="384" t="s">
        <v>295</v>
      </c>
      <c r="C112" s="214">
        <v>669371319</v>
      </c>
      <c r="D112" s="214">
        <v>318930047</v>
      </c>
      <c r="E112" s="214">
        <v>346506038</v>
      </c>
      <c r="F112" s="385">
        <v>51.76589258674228</v>
      </c>
      <c r="G112" s="385">
        <v>108.64640734210911</v>
      </c>
      <c r="H112" s="214">
        <v>57694529</v>
      </c>
      <c r="I112" s="214">
        <v>64118069</v>
      </c>
    </row>
    <row r="113" spans="1:9" ht="12.75">
      <c r="A113" s="386"/>
      <c r="B113" s="243" t="s">
        <v>1169</v>
      </c>
      <c r="C113" s="186">
        <v>669371319</v>
      </c>
      <c r="D113" s="186">
        <v>318930047</v>
      </c>
      <c r="E113" s="186">
        <v>346506038</v>
      </c>
      <c r="F113" s="387">
        <v>51.76589258674228</v>
      </c>
      <c r="G113" s="387">
        <v>108.64640734210911</v>
      </c>
      <c r="H113" s="186">
        <v>57694529</v>
      </c>
      <c r="I113" s="186">
        <v>64118069</v>
      </c>
    </row>
    <row r="114" spans="1:9" ht="38.25">
      <c r="A114" s="386">
        <v>500</v>
      </c>
      <c r="B114" s="390" t="s">
        <v>1170</v>
      </c>
      <c r="C114" s="186">
        <v>625451501</v>
      </c>
      <c r="D114" s="186" t="s">
        <v>1594</v>
      </c>
      <c r="E114" s="186">
        <v>325867755</v>
      </c>
      <c r="F114" s="387">
        <v>52.10120280772978</v>
      </c>
      <c r="G114" s="387" t="s">
        <v>1594</v>
      </c>
      <c r="H114" s="186" t="s">
        <v>1594</v>
      </c>
      <c r="I114" s="186">
        <v>60518797</v>
      </c>
    </row>
    <row r="115" spans="1:9" ht="12.75">
      <c r="A115" s="386">
        <v>520</v>
      </c>
      <c r="B115" s="390" t="s">
        <v>1171</v>
      </c>
      <c r="C115" s="186">
        <v>625236261</v>
      </c>
      <c r="D115" s="186" t="s">
        <v>1594</v>
      </c>
      <c r="E115" s="186">
        <v>324301606</v>
      </c>
      <c r="F115" s="387">
        <v>51.8686496975261</v>
      </c>
      <c r="G115" s="387" t="s">
        <v>1594</v>
      </c>
      <c r="H115" s="186" t="s">
        <v>1594</v>
      </c>
      <c r="I115" s="186">
        <v>60199815</v>
      </c>
    </row>
    <row r="116" spans="1:9" s="303" customFormat="1" ht="38.25">
      <c r="A116" s="393">
        <v>521</v>
      </c>
      <c r="B116" s="405" t="s">
        <v>1142</v>
      </c>
      <c r="C116" s="230">
        <v>625226261</v>
      </c>
      <c r="D116" s="230" t="s">
        <v>1594</v>
      </c>
      <c r="E116" s="230">
        <v>344292166</v>
      </c>
      <c r="F116" s="387">
        <v>55.06681140509547</v>
      </c>
      <c r="G116" s="387" t="s">
        <v>1594</v>
      </c>
      <c r="H116" s="186" t="s">
        <v>1594</v>
      </c>
      <c r="I116" s="186">
        <v>63993162</v>
      </c>
    </row>
    <row r="117" spans="1:9" s="303" customFormat="1" ht="25.5">
      <c r="A117" s="393">
        <v>525</v>
      </c>
      <c r="B117" s="405" t="s">
        <v>1172</v>
      </c>
      <c r="C117" s="230">
        <v>10000</v>
      </c>
      <c r="D117" s="230" t="s">
        <v>1594</v>
      </c>
      <c r="E117" s="230">
        <v>7300</v>
      </c>
      <c r="F117" s="387">
        <v>73</v>
      </c>
      <c r="G117" s="387" t="s">
        <v>1594</v>
      </c>
      <c r="H117" s="186" t="s">
        <v>1594</v>
      </c>
      <c r="I117" s="186">
        <v>1025</v>
      </c>
    </row>
    <row r="118" spans="1:9" s="412" customFormat="1" ht="12.75">
      <c r="A118" s="393">
        <v>527</v>
      </c>
      <c r="B118" s="405" t="s">
        <v>1148</v>
      </c>
      <c r="C118" s="230" t="s">
        <v>1594</v>
      </c>
      <c r="D118" s="230" t="s">
        <v>1594</v>
      </c>
      <c r="E118" s="230">
        <v>-20054724</v>
      </c>
      <c r="F118" s="387" t="s">
        <v>1594</v>
      </c>
      <c r="G118" s="387" t="s">
        <v>1594</v>
      </c>
      <c r="H118" s="186" t="s">
        <v>1594</v>
      </c>
      <c r="I118" s="186">
        <v>-3807683</v>
      </c>
    </row>
    <row r="119" spans="1:9" s="412" customFormat="1" ht="39">
      <c r="A119" s="393">
        <v>528</v>
      </c>
      <c r="B119" s="405" t="s">
        <v>1149</v>
      </c>
      <c r="C119" s="230" t="s">
        <v>1594</v>
      </c>
      <c r="D119" s="413" t="s">
        <v>1594</v>
      </c>
      <c r="E119" s="230">
        <v>56864</v>
      </c>
      <c r="F119" s="387" t="s">
        <v>1594</v>
      </c>
      <c r="G119" s="387" t="s">
        <v>1594</v>
      </c>
      <c r="H119" s="186" t="s">
        <v>1594</v>
      </c>
      <c r="I119" s="186">
        <v>13311</v>
      </c>
    </row>
    <row r="120" spans="1:9" ht="38.25">
      <c r="A120" s="386">
        <v>560</v>
      </c>
      <c r="B120" s="390" t="s">
        <v>1150</v>
      </c>
      <c r="C120" s="186">
        <v>140000</v>
      </c>
      <c r="D120" s="186" t="s">
        <v>1594</v>
      </c>
      <c r="E120" s="186">
        <v>47794</v>
      </c>
      <c r="F120" s="387">
        <v>34.13857142857143</v>
      </c>
      <c r="G120" s="387" t="s">
        <v>1594</v>
      </c>
      <c r="H120" s="186" t="s">
        <v>1594</v>
      </c>
      <c r="I120" s="186">
        <v>3232</v>
      </c>
    </row>
    <row r="121" spans="1:9" s="303" customFormat="1" ht="38.25">
      <c r="A121" s="393">
        <v>562</v>
      </c>
      <c r="B121" s="405" t="s">
        <v>1152</v>
      </c>
      <c r="C121" s="230">
        <v>140000</v>
      </c>
      <c r="D121" s="230" t="s">
        <v>1594</v>
      </c>
      <c r="E121" s="230">
        <v>47794</v>
      </c>
      <c r="F121" s="387">
        <v>34.13857142857143</v>
      </c>
      <c r="G121" s="387" t="s">
        <v>1594</v>
      </c>
      <c r="H121" s="186" t="s">
        <v>1594</v>
      </c>
      <c r="I121" s="186">
        <v>3232</v>
      </c>
    </row>
    <row r="122" spans="1:9" ht="25.5">
      <c r="A122" s="386">
        <v>590</v>
      </c>
      <c r="B122" s="390" t="s">
        <v>1173</v>
      </c>
      <c r="C122" s="186">
        <v>75240</v>
      </c>
      <c r="D122" s="186" t="s">
        <v>1594</v>
      </c>
      <c r="E122" s="186">
        <v>1518355</v>
      </c>
      <c r="F122" s="387">
        <v>2018.0156831472623</v>
      </c>
      <c r="G122" s="387" t="s">
        <v>1594</v>
      </c>
      <c r="H122" s="186" t="s">
        <v>1594</v>
      </c>
      <c r="I122" s="186">
        <v>315750</v>
      </c>
    </row>
    <row r="123" spans="1:9" s="303" customFormat="1" ht="14.25" customHeight="1">
      <c r="A123" s="393">
        <v>593</v>
      </c>
      <c r="B123" s="405" t="s">
        <v>1155</v>
      </c>
      <c r="C123" s="230">
        <v>75240</v>
      </c>
      <c r="D123" s="230" t="s">
        <v>1594</v>
      </c>
      <c r="E123" s="230">
        <v>19050</v>
      </c>
      <c r="F123" s="387">
        <v>25.318979266347686</v>
      </c>
      <c r="G123" s="387" t="s">
        <v>1594</v>
      </c>
      <c r="H123" s="186" t="s">
        <v>1594</v>
      </c>
      <c r="I123" s="186">
        <v>0</v>
      </c>
    </row>
    <row r="124" spans="1:9" s="412" customFormat="1" ht="25.5">
      <c r="A124" s="393">
        <v>599</v>
      </c>
      <c r="B124" s="405" t="s">
        <v>1174</v>
      </c>
      <c r="C124" s="230" t="s">
        <v>1594</v>
      </c>
      <c r="D124" s="230" t="s">
        <v>1594</v>
      </c>
      <c r="E124" s="230">
        <v>1499305</v>
      </c>
      <c r="F124" s="387" t="s">
        <v>1594</v>
      </c>
      <c r="G124" s="387" t="s">
        <v>1594</v>
      </c>
      <c r="H124" s="186" t="s">
        <v>1594</v>
      </c>
      <c r="I124" s="186">
        <v>315750</v>
      </c>
    </row>
    <row r="125" spans="1:9" ht="25.5">
      <c r="A125" s="386">
        <v>700</v>
      </c>
      <c r="B125" s="390" t="s">
        <v>1157</v>
      </c>
      <c r="C125" s="186">
        <v>43919818</v>
      </c>
      <c r="D125" s="186" t="s">
        <v>1594</v>
      </c>
      <c r="E125" s="186">
        <v>20638283</v>
      </c>
      <c r="F125" s="387">
        <v>46.99082086360194</v>
      </c>
      <c r="G125" s="387" t="s">
        <v>1594</v>
      </c>
      <c r="H125" s="186" t="s">
        <v>1594</v>
      </c>
      <c r="I125" s="186">
        <v>3599272</v>
      </c>
    </row>
    <row r="126" spans="1:9" ht="27.75" customHeight="1">
      <c r="A126" s="386">
        <v>720</v>
      </c>
      <c r="B126" s="390" t="s">
        <v>1175</v>
      </c>
      <c r="C126" s="186">
        <v>29618225</v>
      </c>
      <c r="D126" s="186" t="s">
        <v>1594</v>
      </c>
      <c r="E126" s="186">
        <v>14637739</v>
      </c>
      <c r="F126" s="387">
        <v>49.42139172755964</v>
      </c>
      <c r="G126" s="387" t="s">
        <v>1594</v>
      </c>
      <c r="H126" s="186" t="s">
        <v>1594</v>
      </c>
      <c r="I126" s="186">
        <v>2415946</v>
      </c>
    </row>
    <row r="127" spans="1:9" s="303" customFormat="1" ht="27" customHeight="1">
      <c r="A127" s="393">
        <v>721</v>
      </c>
      <c r="B127" s="405" t="s">
        <v>1176</v>
      </c>
      <c r="C127" s="230">
        <v>6523800</v>
      </c>
      <c r="D127" s="230" t="s">
        <v>1594</v>
      </c>
      <c r="E127" s="230">
        <v>3342074</v>
      </c>
      <c r="F127" s="387">
        <v>51.228946319629664</v>
      </c>
      <c r="G127" s="387" t="s">
        <v>1594</v>
      </c>
      <c r="H127" s="186" t="s">
        <v>1594</v>
      </c>
      <c r="I127" s="186">
        <v>541751</v>
      </c>
    </row>
    <row r="128" spans="1:9" s="303" customFormat="1" ht="25.5">
      <c r="A128" s="393">
        <v>722</v>
      </c>
      <c r="B128" s="405" t="s">
        <v>1177</v>
      </c>
      <c r="C128" s="230">
        <v>791993</v>
      </c>
      <c r="D128" s="230" t="s">
        <v>1594</v>
      </c>
      <c r="E128" s="230">
        <v>149116</v>
      </c>
      <c r="F128" s="387">
        <v>18.827944186375383</v>
      </c>
      <c r="G128" s="387" t="s">
        <v>1594</v>
      </c>
      <c r="H128" s="186" t="s">
        <v>1594</v>
      </c>
      <c r="I128" s="186">
        <v>24383</v>
      </c>
    </row>
    <row r="129" spans="1:9" s="303" customFormat="1" ht="38.25">
      <c r="A129" s="393">
        <v>723</v>
      </c>
      <c r="B129" s="405" t="s">
        <v>1178</v>
      </c>
      <c r="C129" s="230">
        <v>22302432</v>
      </c>
      <c r="D129" s="230" t="s">
        <v>1594</v>
      </c>
      <c r="E129" s="230">
        <v>11146549</v>
      </c>
      <c r="F129" s="387">
        <v>49.97907403102944</v>
      </c>
      <c r="G129" s="387" t="s">
        <v>1594</v>
      </c>
      <c r="H129" s="186" t="s">
        <v>1594</v>
      </c>
      <c r="I129" s="186">
        <v>1849812</v>
      </c>
    </row>
    <row r="130" spans="1:9" ht="25.5">
      <c r="A130" s="386">
        <v>740</v>
      </c>
      <c r="B130" s="390" t="s">
        <v>1158</v>
      </c>
      <c r="C130" s="186">
        <v>14301593</v>
      </c>
      <c r="D130" s="186" t="s">
        <v>1594</v>
      </c>
      <c r="E130" s="186">
        <v>6000544</v>
      </c>
      <c r="F130" s="387">
        <v>41.95717218354626</v>
      </c>
      <c r="G130" s="387" t="s">
        <v>1594</v>
      </c>
      <c r="H130" s="186" t="s">
        <v>1594</v>
      </c>
      <c r="I130" s="186">
        <v>1183326</v>
      </c>
    </row>
    <row r="131" spans="1:9" s="303" customFormat="1" ht="24" customHeight="1">
      <c r="A131" s="393">
        <v>743</v>
      </c>
      <c r="B131" s="405" t="s">
        <v>1160</v>
      </c>
      <c r="C131" s="230">
        <v>3445859</v>
      </c>
      <c r="D131" s="230" t="s">
        <v>1594</v>
      </c>
      <c r="E131" s="230">
        <v>1694248</v>
      </c>
      <c r="F131" s="387">
        <v>49.16765311639275</v>
      </c>
      <c r="G131" s="387" t="s">
        <v>1594</v>
      </c>
      <c r="H131" s="186" t="s">
        <v>1594</v>
      </c>
      <c r="I131" s="186">
        <v>280610</v>
      </c>
    </row>
    <row r="132" spans="1:9" s="303" customFormat="1" ht="25.5">
      <c r="A132" s="393">
        <v>745</v>
      </c>
      <c r="B132" s="405" t="s">
        <v>685</v>
      </c>
      <c r="C132" s="230">
        <v>1406796</v>
      </c>
      <c r="D132" s="230" t="s">
        <v>1594</v>
      </c>
      <c r="E132" s="230">
        <v>703398</v>
      </c>
      <c r="F132" s="387">
        <v>50</v>
      </c>
      <c r="G132" s="387" t="s">
        <v>1594</v>
      </c>
      <c r="H132" s="186" t="s">
        <v>1594</v>
      </c>
      <c r="I132" s="186">
        <v>117233</v>
      </c>
    </row>
    <row r="133" spans="1:9" s="303" customFormat="1" ht="25.5">
      <c r="A133" s="393">
        <v>746</v>
      </c>
      <c r="B133" s="405" t="s">
        <v>1163</v>
      </c>
      <c r="C133" s="230">
        <v>632298</v>
      </c>
      <c r="D133" s="230" t="s">
        <v>1594</v>
      </c>
      <c r="E133" s="230">
        <v>314898</v>
      </c>
      <c r="F133" s="387">
        <v>49.80215025193817</v>
      </c>
      <c r="G133" s="387" t="s">
        <v>1594</v>
      </c>
      <c r="H133" s="186" t="s">
        <v>1594</v>
      </c>
      <c r="I133" s="186">
        <v>52483</v>
      </c>
    </row>
    <row r="134" spans="1:9" s="303" customFormat="1" ht="15.75" customHeight="1">
      <c r="A134" s="393">
        <v>749</v>
      </c>
      <c r="B134" s="405" t="s">
        <v>1165</v>
      </c>
      <c r="C134" s="230">
        <v>8816640</v>
      </c>
      <c r="D134" s="230" t="s">
        <v>1594</v>
      </c>
      <c r="E134" s="230">
        <v>3288000</v>
      </c>
      <c r="F134" s="387">
        <v>37.29311846689895</v>
      </c>
      <c r="G134" s="387" t="s">
        <v>1594</v>
      </c>
      <c r="H134" s="186" t="s">
        <v>1594</v>
      </c>
      <c r="I134" s="186">
        <v>733000</v>
      </c>
    </row>
    <row r="135" spans="1:9" ht="12.75">
      <c r="A135" s="389" t="s">
        <v>388</v>
      </c>
      <c r="B135" s="384" t="s">
        <v>389</v>
      </c>
      <c r="C135" s="214">
        <v>601743801</v>
      </c>
      <c r="D135" s="214">
        <v>310386535</v>
      </c>
      <c r="E135" s="214">
        <v>306146001</v>
      </c>
      <c r="F135" s="385">
        <v>50.87646943620114</v>
      </c>
      <c r="G135" s="385">
        <v>98.63378931692381</v>
      </c>
      <c r="H135" s="214">
        <v>51883755</v>
      </c>
      <c r="I135" s="214">
        <v>50018227</v>
      </c>
    </row>
    <row r="136" spans="1:9" ht="25.5">
      <c r="A136" s="68"/>
      <c r="B136" s="99" t="s">
        <v>711</v>
      </c>
      <c r="C136" s="186">
        <v>601743801</v>
      </c>
      <c r="D136" s="186">
        <v>310386535</v>
      </c>
      <c r="E136" s="186">
        <v>306146001</v>
      </c>
      <c r="F136" s="387">
        <v>50.87646943620114</v>
      </c>
      <c r="G136" s="387">
        <v>98.63378931692381</v>
      </c>
      <c r="H136" s="186">
        <v>51883755</v>
      </c>
      <c r="I136" s="186">
        <v>50018227</v>
      </c>
    </row>
    <row r="137" spans="1:9" ht="12.75">
      <c r="A137" s="78">
        <v>1000</v>
      </c>
      <c r="B137" s="87" t="s">
        <v>390</v>
      </c>
      <c r="C137" s="186">
        <v>6911480</v>
      </c>
      <c r="D137" s="186">
        <v>6911480</v>
      </c>
      <c r="E137" s="186">
        <v>6911480</v>
      </c>
      <c r="F137" s="387">
        <v>100</v>
      </c>
      <c r="G137" s="387">
        <v>100</v>
      </c>
      <c r="H137" s="186">
        <v>0</v>
      </c>
      <c r="I137" s="186">
        <v>0</v>
      </c>
    </row>
    <row r="138" spans="1:9" ht="25.5">
      <c r="A138" s="386">
        <v>1800</v>
      </c>
      <c r="B138" s="390" t="s">
        <v>1124</v>
      </c>
      <c r="C138" s="186">
        <v>6911480</v>
      </c>
      <c r="D138" s="186" t="s">
        <v>1594</v>
      </c>
      <c r="E138" s="186">
        <v>6911480</v>
      </c>
      <c r="F138" s="387">
        <v>100</v>
      </c>
      <c r="G138" s="387" t="s">
        <v>1594</v>
      </c>
      <c r="H138" s="186" t="s">
        <v>1594</v>
      </c>
      <c r="I138" s="186">
        <v>0</v>
      </c>
    </row>
    <row r="139" spans="1:9" ht="25.5">
      <c r="A139" s="78">
        <v>2000</v>
      </c>
      <c r="B139" s="86" t="s">
        <v>1125</v>
      </c>
      <c r="C139" s="186">
        <v>83842</v>
      </c>
      <c r="D139" s="186">
        <v>83842</v>
      </c>
      <c r="E139" s="186">
        <v>72011</v>
      </c>
      <c r="F139" s="387">
        <v>85.88893394718637</v>
      </c>
      <c r="G139" s="387">
        <v>85.88893394718637</v>
      </c>
      <c r="H139" s="186">
        <v>0</v>
      </c>
      <c r="I139" s="186">
        <v>0</v>
      </c>
    </row>
    <row r="140" spans="1:9" ht="15.75">
      <c r="A140" s="78">
        <v>3000</v>
      </c>
      <c r="B140" s="250" t="s">
        <v>712</v>
      </c>
      <c r="C140" s="186">
        <v>594748479</v>
      </c>
      <c r="D140" s="186">
        <v>303391213</v>
      </c>
      <c r="E140" s="186">
        <v>299162510</v>
      </c>
      <c r="F140" s="387">
        <v>50.30067676726249</v>
      </c>
      <c r="G140" s="387">
        <v>98.60618804408155</v>
      </c>
      <c r="H140" s="186">
        <v>51883755</v>
      </c>
      <c r="I140" s="186">
        <v>50018227</v>
      </c>
    </row>
    <row r="141" spans="1:9" ht="12.75">
      <c r="A141" s="386">
        <v>3500</v>
      </c>
      <c r="B141" s="392" t="s">
        <v>1127</v>
      </c>
      <c r="C141" s="186">
        <v>584590415</v>
      </c>
      <c r="D141" s="186">
        <v>298486010</v>
      </c>
      <c r="E141" s="186">
        <v>294685730</v>
      </c>
      <c r="F141" s="387">
        <v>50.40892263004346</v>
      </c>
      <c r="G141" s="387">
        <v>98.72681470062868</v>
      </c>
      <c r="H141" s="186">
        <v>51245536</v>
      </c>
      <c r="I141" s="186">
        <v>49115347</v>
      </c>
    </row>
    <row r="142" spans="1:9" s="411" customFormat="1" ht="12.75" customHeight="1" hidden="1">
      <c r="A142" s="414">
        <v>3700</v>
      </c>
      <c r="B142" s="407" t="s">
        <v>1167</v>
      </c>
      <c r="C142" s="408">
        <v>10158064</v>
      </c>
      <c r="D142" s="150">
        <v>4905203</v>
      </c>
      <c r="E142" s="150">
        <v>4476780</v>
      </c>
      <c r="F142" s="409">
        <v>44.0711930934871</v>
      </c>
      <c r="G142" s="409">
        <v>91.26594760706132</v>
      </c>
      <c r="H142" s="410">
        <v>638219</v>
      </c>
      <c r="I142" s="410">
        <v>902880</v>
      </c>
    </row>
    <row r="143" spans="1:9" ht="12.75">
      <c r="A143" s="391"/>
      <c r="B143" s="400" t="s">
        <v>1133</v>
      </c>
      <c r="C143" s="214">
        <v>67627518</v>
      </c>
      <c r="D143" s="214">
        <v>8543512</v>
      </c>
      <c r="E143" s="214">
        <v>40360037</v>
      </c>
      <c r="F143" s="385" t="s">
        <v>1594</v>
      </c>
      <c r="G143" s="385" t="s">
        <v>1594</v>
      </c>
      <c r="H143" s="214">
        <v>5810774</v>
      </c>
      <c r="I143" s="214">
        <v>14099842</v>
      </c>
    </row>
    <row r="144" spans="1:9" ht="38.25">
      <c r="A144" s="386"/>
      <c r="B144" s="243" t="s">
        <v>1134</v>
      </c>
      <c r="C144" s="186">
        <v>-67627518</v>
      </c>
      <c r="D144" s="186">
        <v>-8543512</v>
      </c>
      <c r="E144" s="186">
        <v>-40360037</v>
      </c>
      <c r="F144" s="387" t="s">
        <v>1594</v>
      </c>
      <c r="G144" s="387" t="s">
        <v>1594</v>
      </c>
      <c r="H144" s="186">
        <v>-5810774</v>
      </c>
      <c r="I144" s="186">
        <v>-14099842</v>
      </c>
    </row>
    <row r="145" spans="1:9" ht="51">
      <c r="A145" s="386"/>
      <c r="B145" s="272" t="s">
        <v>1135</v>
      </c>
      <c r="C145" s="186" t="s">
        <v>1594</v>
      </c>
      <c r="D145" s="186" t="s">
        <v>1594</v>
      </c>
      <c r="E145" s="186">
        <v>61500</v>
      </c>
      <c r="F145" s="387" t="s">
        <v>1594</v>
      </c>
      <c r="G145" s="387" t="s">
        <v>1594</v>
      </c>
      <c r="H145" s="186" t="s">
        <v>1594</v>
      </c>
      <c r="I145" s="186">
        <v>0</v>
      </c>
    </row>
    <row r="146" spans="1:9" ht="24" customHeight="1">
      <c r="A146" s="386"/>
      <c r="B146" s="250" t="s">
        <v>686</v>
      </c>
      <c r="C146" s="186"/>
      <c r="D146" s="186"/>
      <c r="E146" s="186"/>
      <c r="F146" s="387"/>
      <c r="G146" s="387"/>
      <c r="H146" s="214"/>
      <c r="I146" s="214"/>
    </row>
    <row r="147" spans="1:9" ht="12.75">
      <c r="A147" s="383" t="s">
        <v>383</v>
      </c>
      <c r="B147" s="384" t="s">
        <v>295</v>
      </c>
      <c r="C147" s="214">
        <v>49441412</v>
      </c>
      <c r="D147" s="214">
        <v>23568123</v>
      </c>
      <c r="E147" s="214">
        <v>25912216</v>
      </c>
      <c r="F147" s="385">
        <v>52.40994330825342</v>
      </c>
      <c r="G147" s="385">
        <v>109.94603176502432</v>
      </c>
      <c r="H147" s="214">
        <v>4244246</v>
      </c>
      <c r="I147" s="214">
        <v>4825623</v>
      </c>
    </row>
    <row r="148" spans="1:9" ht="12.75">
      <c r="A148" s="386"/>
      <c r="B148" s="243" t="s">
        <v>687</v>
      </c>
      <c r="C148" s="186">
        <v>49393912</v>
      </c>
      <c r="D148" s="186">
        <v>23520623</v>
      </c>
      <c r="E148" s="186">
        <v>25873272</v>
      </c>
      <c r="F148" s="387">
        <v>52.38149997108955</v>
      </c>
      <c r="G148" s="387">
        <v>110.00249440671703</v>
      </c>
      <c r="H148" s="186">
        <v>4216536</v>
      </c>
      <c r="I148" s="186">
        <v>4821204</v>
      </c>
    </row>
    <row r="149" spans="1:9" ht="38.25">
      <c r="A149" s="386">
        <v>500</v>
      </c>
      <c r="B149" s="390" t="s">
        <v>1139</v>
      </c>
      <c r="C149" s="186">
        <v>48221377</v>
      </c>
      <c r="D149" s="186" t="s">
        <v>1594</v>
      </c>
      <c r="E149" s="186">
        <v>25322350</v>
      </c>
      <c r="F149" s="387">
        <v>52.51270613860737</v>
      </c>
      <c r="G149" s="387" t="s">
        <v>1594</v>
      </c>
      <c r="H149" s="186" t="s">
        <v>1594</v>
      </c>
      <c r="I149" s="186">
        <v>4717287</v>
      </c>
    </row>
    <row r="150" spans="1:9" s="417" customFormat="1" ht="63.75" hidden="1">
      <c r="A150" s="415">
        <v>502</v>
      </c>
      <c r="B150" s="416" t="s">
        <v>1140</v>
      </c>
      <c r="C150" s="404" t="s">
        <v>1594</v>
      </c>
      <c r="D150" s="404" t="s">
        <v>1594</v>
      </c>
      <c r="E150" s="404">
        <v>1</v>
      </c>
      <c r="F150" s="387" t="s">
        <v>1594</v>
      </c>
      <c r="G150" s="387" t="s">
        <v>1594</v>
      </c>
      <c r="H150" s="186" t="s">
        <v>1594</v>
      </c>
      <c r="I150" s="186">
        <v>1</v>
      </c>
    </row>
    <row r="151" spans="1:9" ht="12.75">
      <c r="A151" s="386">
        <v>520</v>
      </c>
      <c r="B151" s="390" t="s">
        <v>1141</v>
      </c>
      <c r="C151" s="186">
        <v>48210887</v>
      </c>
      <c r="D151" s="186" t="s">
        <v>1594</v>
      </c>
      <c r="E151" s="186">
        <v>25121797</v>
      </c>
      <c r="F151" s="387">
        <v>52.108141051211106</v>
      </c>
      <c r="G151" s="387" t="s">
        <v>1594</v>
      </c>
      <c r="H151" s="186" t="s">
        <v>1594</v>
      </c>
      <c r="I151" s="186">
        <v>4669358</v>
      </c>
    </row>
    <row r="152" spans="1:9" s="303" customFormat="1" ht="38.25">
      <c r="A152" s="393">
        <v>522</v>
      </c>
      <c r="B152" s="405" t="s">
        <v>1143</v>
      </c>
      <c r="C152" s="230">
        <v>48210887</v>
      </c>
      <c r="D152" s="230" t="s">
        <v>1594</v>
      </c>
      <c r="E152" s="230">
        <v>25121797</v>
      </c>
      <c r="F152" s="387">
        <v>52.108141051211106</v>
      </c>
      <c r="G152" s="387" t="s">
        <v>1594</v>
      </c>
      <c r="H152" s="186" t="s">
        <v>1594</v>
      </c>
      <c r="I152" s="186">
        <v>4669358</v>
      </c>
    </row>
    <row r="153" spans="1:9" s="303" customFormat="1" ht="38.25">
      <c r="A153" s="393">
        <v>590</v>
      </c>
      <c r="B153" s="418" t="s">
        <v>1153</v>
      </c>
      <c r="C153" s="230">
        <v>10490</v>
      </c>
      <c r="D153" s="230" t="s">
        <v>1594</v>
      </c>
      <c r="E153" s="230">
        <v>200552</v>
      </c>
      <c r="F153" s="387">
        <v>1911.8398474737844</v>
      </c>
      <c r="G153" s="387" t="s">
        <v>1594</v>
      </c>
      <c r="H153" s="186" t="s">
        <v>1594</v>
      </c>
      <c r="I153" s="186">
        <v>47928</v>
      </c>
    </row>
    <row r="154" spans="1:9" s="303" customFormat="1" ht="38.25">
      <c r="A154" s="393">
        <v>592</v>
      </c>
      <c r="B154" s="405" t="s">
        <v>1154</v>
      </c>
      <c r="C154" s="230">
        <v>5000</v>
      </c>
      <c r="D154" s="230" t="s">
        <v>1594</v>
      </c>
      <c r="E154" s="230">
        <v>3024</v>
      </c>
      <c r="F154" s="387">
        <v>60.48</v>
      </c>
      <c r="G154" s="387" t="s">
        <v>1594</v>
      </c>
      <c r="H154" s="186" t="s">
        <v>1594</v>
      </c>
      <c r="I154" s="186">
        <v>756</v>
      </c>
    </row>
    <row r="155" spans="1:9" s="303" customFormat="1" ht="26.25">
      <c r="A155" s="393">
        <v>593</v>
      </c>
      <c r="B155" s="405" t="s">
        <v>1155</v>
      </c>
      <c r="C155" s="230">
        <v>5490</v>
      </c>
      <c r="D155" s="413" t="s">
        <v>1594</v>
      </c>
      <c r="E155" s="230">
        <v>1595</v>
      </c>
      <c r="F155" s="387">
        <v>29.0528233151184</v>
      </c>
      <c r="G155" s="387" t="s">
        <v>1594</v>
      </c>
      <c r="H155" s="186" t="s">
        <v>1594</v>
      </c>
      <c r="I155" s="186">
        <v>0</v>
      </c>
    </row>
    <row r="156" spans="1:9" s="412" customFormat="1" ht="25.5">
      <c r="A156" s="393">
        <v>599</v>
      </c>
      <c r="B156" s="405" t="s">
        <v>1174</v>
      </c>
      <c r="C156" s="230" t="s">
        <v>1594</v>
      </c>
      <c r="D156" s="230" t="s">
        <v>1594</v>
      </c>
      <c r="E156" s="230">
        <v>195933</v>
      </c>
      <c r="F156" s="387" t="s">
        <v>1594</v>
      </c>
      <c r="G156" s="387" t="s">
        <v>1594</v>
      </c>
      <c r="H156" s="186" t="s">
        <v>1594</v>
      </c>
      <c r="I156" s="186">
        <v>47172</v>
      </c>
    </row>
    <row r="157" spans="1:9" ht="25.5">
      <c r="A157" s="386">
        <v>700</v>
      </c>
      <c r="B157" s="390" t="s">
        <v>1157</v>
      </c>
      <c r="C157" s="186">
        <v>1172535</v>
      </c>
      <c r="D157" s="186" t="s">
        <v>1594</v>
      </c>
      <c r="E157" s="186">
        <v>550922</v>
      </c>
      <c r="F157" s="387">
        <v>46.985548405804515</v>
      </c>
      <c r="G157" s="387" t="s">
        <v>1594</v>
      </c>
      <c r="H157" s="186" t="s">
        <v>1594</v>
      </c>
      <c r="I157" s="186">
        <v>103917</v>
      </c>
    </row>
    <row r="158" spans="1:9" ht="25.5">
      <c r="A158" s="386">
        <v>720</v>
      </c>
      <c r="B158" s="390" t="s">
        <v>688</v>
      </c>
      <c r="C158" s="186">
        <v>846732</v>
      </c>
      <c r="D158" s="186" t="s">
        <v>1594</v>
      </c>
      <c r="E158" s="186">
        <v>389700</v>
      </c>
      <c r="F158" s="387">
        <v>46.02400759626423</v>
      </c>
      <c r="G158" s="387" t="s">
        <v>1594</v>
      </c>
      <c r="H158" s="186" t="s">
        <v>1594</v>
      </c>
      <c r="I158" s="186">
        <v>77268</v>
      </c>
    </row>
    <row r="159" spans="1:9" s="303" customFormat="1" ht="38.25">
      <c r="A159" s="393">
        <v>724</v>
      </c>
      <c r="B159" s="405" t="s">
        <v>689</v>
      </c>
      <c r="C159" s="230">
        <v>10589</v>
      </c>
      <c r="D159" s="230" t="s">
        <v>1594</v>
      </c>
      <c r="E159" s="230">
        <v>5190</v>
      </c>
      <c r="F159" s="387">
        <v>49.01312682972897</v>
      </c>
      <c r="G159" s="387" t="s">
        <v>1594</v>
      </c>
      <c r="H159" s="186" t="s">
        <v>1594</v>
      </c>
      <c r="I159" s="186">
        <v>1050</v>
      </c>
    </row>
    <row r="160" spans="1:9" s="303" customFormat="1" ht="38.25">
      <c r="A160" s="393">
        <v>725</v>
      </c>
      <c r="B160" s="405" t="s">
        <v>690</v>
      </c>
      <c r="C160" s="230">
        <v>836143</v>
      </c>
      <c r="D160" s="230" t="s">
        <v>1594</v>
      </c>
      <c r="E160" s="230">
        <v>384510</v>
      </c>
      <c r="F160" s="387">
        <v>45.98615308625438</v>
      </c>
      <c r="G160" s="387" t="s">
        <v>1594</v>
      </c>
      <c r="H160" s="186" t="s">
        <v>1594</v>
      </c>
      <c r="I160" s="186">
        <v>76218</v>
      </c>
    </row>
    <row r="161" spans="1:9" ht="25.5">
      <c r="A161" s="386">
        <v>740</v>
      </c>
      <c r="B161" s="390" t="s">
        <v>691</v>
      </c>
      <c r="C161" s="186">
        <v>325803</v>
      </c>
      <c r="D161" s="186" t="s">
        <v>1594</v>
      </c>
      <c r="E161" s="186">
        <v>161222</v>
      </c>
      <c r="F161" s="387">
        <v>49.48450443979951</v>
      </c>
      <c r="G161" s="387" t="s">
        <v>1594</v>
      </c>
      <c r="H161" s="186" t="s">
        <v>1594</v>
      </c>
      <c r="I161" s="186">
        <v>26649</v>
      </c>
    </row>
    <row r="162" spans="1:9" s="303" customFormat="1" ht="25.5">
      <c r="A162" s="393">
        <v>744</v>
      </c>
      <c r="B162" s="405" t="s">
        <v>1161</v>
      </c>
      <c r="C162" s="230">
        <v>325803</v>
      </c>
      <c r="D162" s="230" t="s">
        <v>1594</v>
      </c>
      <c r="E162" s="230">
        <v>161222</v>
      </c>
      <c r="F162" s="387">
        <v>49.48450443979951</v>
      </c>
      <c r="G162" s="387" t="s">
        <v>1594</v>
      </c>
      <c r="H162" s="186" t="s">
        <v>1594</v>
      </c>
      <c r="I162" s="186">
        <v>26649</v>
      </c>
    </row>
    <row r="163" spans="1:9" s="388" customFormat="1" ht="12.75">
      <c r="A163" s="386"/>
      <c r="B163" s="243" t="s">
        <v>1166</v>
      </c>
      <c r="C163" s="230">
        <v>47500</v>
      </c>
      <c r="D163" s="186">
        <v>47500</v>
      </c>
      <c r="E163" s="186">
        <v>38944</v>
      </c>
      <c r="F163" s="387">
        <v>81.98736842105264</v>
      </c>
      <c r="G163" s="387">
        <v>81.98736842105264</v>
      </c>
      <c r="H163" s="186">
        <v>27710</v>
      </c>
      <c r="I163" s="186">
        <v>4419</v>
      </c>
    </row>
    <row r="164" spans="1:9" ht="12.75">
      <c r="A164" s="389" t="s">
        <v>388</v>
      </c>
      <c r="B164" s="384" t="s">
        <v>389</v>
      </c>
      <c r="C164" s="214">
        <v>44344644</v>
      </c>
      <c r="D164" s="214">
        <v>23233360</v>
      </c>
      <c r="E164" s="214">
        <v>21834828</v>
      </c>
      <c r="F164" s="385">
        <v>49.23892950860086</v>
      </c>
      <c r="G164" s="385">
        <v>93.98050045279719</v>
      </c>
      <c r="H164" s="214">
        <v>3687790</v>
      </c>
      <c r="I164" s="214">
        <v>3671809</v>
      </c>
    </row>
    <row r="165" spans="1:9" ht="25.5">
      <c r="A165" s="68"/>
      <c r="B165" s="99" t="s">
        <v>711</v>
      </c>
      <c r="C165" s="214">
        <v>44334644</v>
      </c>
      <c r="D165" s="214">
        <v>23228360</v>
      </c>
      <c r="E165" s="214">
        <v>21831624</v>
      </c>
      <c r="F165" s="385">
        <v>49.2428088516962</v>
      </c>
      <c r="G165" s="385">
        <v>93.98693665846405</v>
      </c>
      <c r="H165" s="214">
        <v>3687790</v>
      </c>
      <c r="I165" s="214">
        <v>3671809</v>
      </c>
    </row>
    <row r="166" spans="1:9" ht="12.75">
      <c r="A166" s="78">
        <v>1000</v>
      </c>
      <c r="B166" s="87" t="s">
        <v>390</v>
      </c>
      <c r="C166" s="214">
        <v>604800</v>
      </c>
      <c r="D166" s="214">
        <v>326152</v>
      </c>
      <c r="E166" s="214">
        <v>299282</v>
      </c>
      <c r="F166" s="385">
        <v>49.48445767195767</v>
      </c>
      <c r="G166" s="385">
        <v>91.76150997081115</v>
      </c>
      <c r="H166" s="214">
        <v>74152</v>
      </c>
      <c r="I166" s="214">
        <v>45726</v>
      </c>
    </row>
    <row r="167" spans="1:9" ht="12.75">
      <c r="A167" s="386">
        <v>1100</v>
      </c>
      <c r="B167" s="243" t="s">
        <v>692</v>
      </c>
      <c r="C167" s="186">
        <v>329856</v>
      </c>
      <c r="D167" s="186">
        <v>184070</v>
      </c>
      <c r="E167" s="186">
        <v>171419</v>
      </c>
      <c r="F167" s="387">
        <v>51.96782838571983</v>
      </c>
      <c r="G167" s="387">
        <v>93.12707122290433</v>
      </c>
      <c r="H167" s="186">
        <v>46630</v>
      </c>
      <c r="I167" s="186">
        <v>34152</v>
      </c>
    </row>
    <row r="168" spans="1:9" ht="15.75">
      <c r="A168" s="78">
        <v>3000</v>
      </c>
      <c r="B168" s="250" t="s">
        <v>712</v>
      </c>
      <c r="C168" s="214">
        <v>43729844</v>
      </c>
      <c r="D168" s="214">
        <v>22902208</v>
      </c>
      <c r="E168" s="214">
        <v>21532342</v>
      </c>
      <c r="F168" s="385">
        <v>49.239466758674006</v>
      </c>
      <c r="G168" s="385">
        <v>94.01862912082538</v>
      </c>
      <c r="H168" s="214">
        <v>3613638</v>
      </c>
      <c r="I168" s="214">
        <v>3626083</v>
      </c>
    </row>
    <row r="169" spans="1:9" ht="25.5" customHeight="1">
      <c r="A169" s="386">
        <v>3400</v>
      </c>
      <c r="B169" s="392" t="s">
        <v>1137</v>
      </c>
      <c r="C169" s="186">
        <v>3785996</v>
      </c>
      <c r="D169" s="186">
        <v>2401934</v>
      </c>
      <c r="E169" s="186">
        <v>2400229</v>
      </c>
      <c r="F169" s="387">
        <v>63.39755773645825</v>
      </c>
      <c r="G169" s="387">
        <v>99.92901553498139</v>
      </c>
      <c r="H169" s="186">
        <v>311578</v>
      </c>
      <c r="I169" s="186">
        <v>421345</v>
      </c>
    </row>
    <row r="170" spans="1:9" ht="12.75">
      <c r="A170" s="386">
        <v>3500</v>
      </c>
      <c r="B170" s="392" t="s">
        <v>1127</v>
      </c>
      <c r="C170" s="186">
        <v>32678850</v>
      </c>
      <c r="D170" s="186">
        <v>16800284</v>
      </c>
      <c r="E170" s="186">
        <v>15463384</v>
      </c>
      <c r="F170" s="387">
        <v>47.319241650180466</v>
      </c>
      <c r="G170" s="387">
        <v>92.04239642615565</v>
      </c>
      <c r="H170" s="186">
        <v>2713740</v>
      </c>
      <c r="I170" s="186">
        <v>2597107</v>
      </c>
    </row>
    <row r="171" spans="1:9" s="411" customFormat="1" ht="11.25" customHeight="1" hidden="1">
      <c r="A171" s="414">
        <v>3700</v>
      </c>
      <c r="B171" s="419" t="s">
        <v>1167</v>
      </c>
      <c r="C171" s="408">
        <v>7264998</v>
      </c>
      <c r="D171" s="150">
        <v>3699990</v>
      </c>
      <c r="E171" s="150">
        <v>3668729</v>
      </c>
      <c r="F171" s="409">
        <v>50.49869249791947</v>
      </c>
      <c r="G171" s="409">
        <v>99.15510582461033</v>
      </c>
      <c r="H171" s="410">
        <v>588320</v>
      </c>
      <c r="I171" s="410">
        <v>607631</v>
      </c>
    </row>
    <row r="172" spans="1:9" s="388" customFormat="1" ht="25.5">
      <c r="A172" s="396"/>
      <c r="B172" s="99" t="s">
        <v>1075</v>
      </c>
      <c r="C172" s="214">
        <v>10000</v>
      </c>
      <c r="D172" s="214">
        <v>5000</v>
      </c>
      <c r="E172" s="214">
        <v>3204</v>
      </c>
      <c r="F172" s="385">
        <v>32.04</v>
      </c>
      <c r="G172" s="385">
        <v>64.08</v>
      </c>
      <c r="H172" s="214">
        <v>0</v>
      </c>
      <c r="I172" s="214">
        <v>0</v>
      </c>
    </row>
    <row r="173" spans="1:9" s="388" customFormat="1" ht="25.5">
      <c r="A173" s="397" t="s">
        <v>1132</v>
      </c>
      <c r="B173" s="398" t="s">
        <v>1059</v>
      </c>
      <c r="C173" s="214">
        <v>10000</v>
      </c>
      <c r="D173" s="214">
        <v>5000</v>
      </c>
      <c r="E173" s="214">
        <v>3204</v>
      </c>
      <c r="F173" s="385">
        <v>32.04</v>
      </c>
      <c r="G173" s="385">
        <v>64.08</v>
      </c>
      <c r="H173" s="214">
        <v>0</v>
      </c>
      <c r="I173" s="214">
        <v>0</v>
      </c>
    </row>
    <row r="174" spans="1:9" ht="12.75">
      <c r="A174" s="386"/>
      <c r="B174" s="400" t="s">
        <v>1133</v>
      </c>
      <c r="C174" s="214">
        <v>5096768</v>
      </c>
      <c r="D174" s="214">
        <v>334763</v>
      </c>
      <c r="E174" s="214">
        <v>4077388</v>
      </c>
      <c r="F174" s="385">
        <v>79.99948202468701</v>
      </c>
      <c r="G174" s="385">
        <v>1217.9924304657325</v>
      </c>
      <c r="H174" s="214">
        <v>556456</v>
      </c>
      <c r="I174" s="214">
        <v>1153814</v>
      </c>
    </row>
    <row r="175" spans="1:9" ht="38.25">
      <c r="A175" s="386"/>
      <c r="B175" s="243" t="s">
        <v>1134</v>
      </c>
      <c r="C175" s="186">
        <v>-5096768</v>
      </c>
      <c r="D175" s="186">
        <v>-334763</v>
      </c>
      <c r="E175" s="186">
        <v>-4077388</v>
      </c>
      <c r="F175" s="387">
        <v>79.99948202468701</v>
      </c>
      <c r="G175" s="387">
        <v>1217.9924304657325</v>
      </c>
      <c r="H175" s="186">
        <v>-556456</v>
      </c>
      <c r="I175" s="186">
        <v>-1153814</v>
      </c>
    </row>
    <row r="176" spans="1:9" ht="32.25" customHeight="1">
      <c r="A176" s="386"/>
      <c r="B176" s="252" t="s">
        <v>693</v>
      </c>
      <c r="C176" s="186"/>
      <c r="D176" s="186"/>
      <c r="E176" s="186"/>
      <c r="F176" s="385"/>
      <c r="G176" s="385"/>
      <c r="H176" s="214"/>
      <c r="I176" s="214"/>
    </row>
    <row r="177" spans="1:9" ht="12.75">
      <c r="A177" s="383" t="s">
        <v>383</v>
      </c>
      <c r="B177" s="384" t="s">
        <v>295</v>
      </c>
      <c r="C177" s="214">
        <v>6586987</v>
      </c>
      <c r="D177" s="214">
        <v>3132943</v>
      </c>
      <c r="E177" s="214">
        <v>3433074</v>
      </c>
      <c r="F177" s="385">
        <v>52.11903408948583</v>
      </c>
      <c r="G177" s="385">
        <v>109.57984233993405</v>
      </c>
      <c r="H177" s="214">
        <v>562947</v>
      </c>
      <c r="I177" s="214">
        <v>637891</v>
      </c>
    </row>
    <row r="178" spans="1:9" ht="12.75">
      <c r="A178" s="386"/>
      <c r="B178" s="243" t="s">
        <v>687</v>
      </c>
      <c r="C178" s="186">
        <v>6586987</v>
      </c>
      <c r="D178" s="186">
        <v>3132943</v>
      </c>
      <c r="E178" s="186">
        <v>3433074</v>
      </c>
      <c r="F178" s="387">
        <v>52.11903408948583</v>
      </c>
      <c r="G178" s="387">
        <v>109.57984233993405</v>
      </c>
      <c r="H178" s="186">
        <v>562947</v>
      </c>
      <c r="I178" s="186">
        <v>637891</v>
      </c>
    </row>
    <row r="179" spans="1:9" ht="38.25">
      <c r="A179" s="386">
        <v>500</v>
      </c>
      <c r="B179" s="390" t="s">
        <v>1170</v>
      </c>
      <c r="C179" s="186">
        <v>6586987</v>
      </c>
      <c r="D179" s="186" t="s">
        <v>1594</v>
      </c>
      <c r="E179" s="186">
        <v>3433074</v>
      </c>
      <c r="F179" s="387">
        <v>52.11903408948583</v>
      </c>
      <c r="G179" s="387" t="s">
        <v>1594</v>
      </c>
      <c r="H179" s="186" t="s">
        <v>1594</v>
      </c>
      <c r="I179" s="186">
        <v>637891</v>
      </c>
    </row>
    <row r="180" spans="1:9" ht="12.75">
      <c r="A180" s="386">
        <v>520</v>
      </c>
      <c r="B180" s="390" t="s">
        <v>1141</v>
      </c>
      <c r="C180" s="186">
        <v>6586187</v>
      </c>
      <c r="D180" s="186" t="s">
        <v>1594</v>
      </c>
      <c r="E180" s="186">
        <v>3431940</v>
      </c>
      <c r="F180" s="387">
        <v>52.10814694450674</v>
      </c>
      <c r="G180" s="387" t="s">
        <v>1594</v>
      </c>
      <c r="H180" s="186" t="s">
        <v>1594</v>
      </c>
      <c r="I180" s="186">
        <v>637891</v>
      </c>
    </row>
    <row r="181" spans="1:9" s="303" customFormat="1" ht="51">
      <c r="A181" s="393">
        <v>523</v>
      </c>
      <c r="B181" s="405" t="s">
        <v>1144</v>
      </c>
      <c r="C181" s="230">
        <v>6586187</v>
      </c>
      <c r="D181" s="230" t="s">
        <v>1594</v>
      </c>
      <c r="E181" s="230">
        <v>3431940</v>
      </c>
      <c r="F181" s="387">
        <v>52.10814694450674</v>
      </c>
      <c r="G181" s="387" t="s">
        <v>1594</v>
      </c>
      <c r="H181" s="186" t="s">
        <v>1594</v>
      </c>
      <c r="I181" s="186">
        <v>637891</v>
      </c>
    </row>
    <row r="182" spans="1:9" ht="38.25">
      <c r="A182" s="386">
        <v>560</v>
      </c>
      <c r="B182" s="390" t="s">
        <v>1150</v>
      </c>
      <c r="C182" s="186">
        <v>50</v>
      </c>
      <c r="D182" s="186" t="s">
        <v>1594</v>
      </c>
      <c r="E182" s="186">
        <v>0</v>
      </c>
      <c r="F182" s="387">
        <v>0</v>
      </c>
      <c r="G182" s="387" t="s">
        <v>1594</v>
      </c>
      <c r="H182" s="186" t="s">
        <v>1594</v>
      </c>
      <c r="I182" s="186">
        <v>0</v>
      </c>
    </row>
    <row r="183" spans="1:9" s="303" customFormat="1" ht="12.75">
      <c r="A183" s="393">
        <v>561</v>
      </c>
      <c r="B183" s="405" t="s">
        <v>1151</v>
      </c>
      <c r="C183" s="230">
        <v>50</v>
      </c>
      <c r="D183" s="230" t="s">
        <v>1594</v>
      </c>
      <c r="E183" s="230">
        <v>0</v>
      </c>
      <c r="F183" s="387">
        <v>0</v>
      </c>
      <c r="G183" s="387" t="s">
        <v>1594</v>
      </c>
      <c r="H183" s="186" t="s">
        <v>1594</v>
      </c>
      <c r="I183" s="186">
        <v>0</v>
      </c>
    </row>
    <row r="184" spans="1:9" ht="25.5">
      <c r="A184" s="386">
        <v>590</v>
      </c>
      <c r="B184" s="390" t="s">
        <v>1173</v>
      </c>
      <c r="C184" s="186">
        <v>750</v>
      </c>
      <c r="D184" s="186" t="s">
        <v>1594</v>
      </c>
      <c r="E184" s="186">
        <v>1134</v>
      </c>
      <c r="F184" s="387">
        <v>151.2</v>
      </c>
      <c r="G184" s="387" t="s">
        <v>1594</v>
      </c>
      <c r="H184" s="186" t="s">
        <v>1594</v>
      </c>
      <c r="I184" s="186">
        <v>0</v>
      </c>
    </row>
    <row r="185" spans="1:9" s="303" customFormat="1" ht="25.5">
      <c r="A185" s="393">
        <v>593</v>
      </c>
      <c r="B185" s="405" t="s">
        <v>1155</v>
      </c>
      <c r="C185" s="230">
        <v>750</v>
      </c>
      <c r="D185" s="230" t="s">
        <v>1594</v>
      </c>
      <c r="E185" s="230">
        <v>58</v>
      </c>
      <c r="F185" s="387">
        <v>7.733333333333333</v>
      </c>
      <c r="G185" s="387" t="s">
        <v>1594</v>
      </c>
      <c r="H185" s="186" t="s">
        <v>1594</v>
      </c>
      <c r="I185" s="186">
        <v>0</v>
      </c>
    </row>
    <row r="186" spans="1:9" s="412" customFormat="1" ht="25.5">
      <c r="A186" s="393">
        <v>599</v>
      </c>
      <c r="B186" s="405" t="s">
        <v>1156</v>
      </c>
      <c r="C186" s="230" t="s">
        <v>1594</v>
      </c>
      <c r="D186" s="230" t="s">
        <v>1594</v>
      </c>
      <c r="E186" s="230">
        <v>1076</v>
      </c>
      <c r="F186" s="387" t="s">
        <v>1594</v>
      </c>
      <c r="G186" s="387" t="s">
        <v>1594</v>
      </c>
      <c r="H186" s="186" t="s">
        <v>1594</v>
      </c>
      <c r="I186" s="186">
        <v>0</v>
      </c>
    </row>
    <row r="187" spans="1:9" ht="12.75">
      <c r="A187" s="389" t="s">
        <v>388</v>
      </c>
      <c r="B187" s="384" t="s">
        <v>389</v>
      </c>
      <c r="C187" s="214">
        <v>5846656</v>
      </c>
      <c r="D187" s="214">
        <v>3141613</v>
      </c>
      <c r="E187" s="214">
        <v>2891756</v>
      </c>
      <c r="F187" s="385">
        <v>49.45999901482146</v>
      </c>
      <c r="G187" s="385">
        <v>92.04685618502343</v>
      </c>
      <c r="H187" s="214">
        <v>670256</v>
      </c>
      <c r="I187" s="214">
        <v>600413</v>
      </c>
    </row>
    <row r="188" spans="1:9" ht="25.5">
      <c r="A188" s="68"/>
      <c r="B188" s="99" t="s">
        <v>711</v>
      </c>
      <c r="C188" s="214">
        <v>5846656</v>
      </c>
      <c r="D188" s="214">
        <v>3141613</v>
      </c>
      <c r="E188" s="214">
        <v>2891756</v>
      </c>
      <c r="F188" s="385">
        <v>49.45999901482146</v>
      </c>
      <c r="G188" s="385">
        <v>92.04685618502343</v>
      </c>
      <c r="H188" s="214">
        <v>670256</v>
      </c>
      <c r="I188" s="214">
        <v>600413</v>
      </c>
    </row>
    <row r="189" spans="1:9" ht="12.75">
      <c r="A189" s="78">
        <v>1000</v>
      </c>
      <c r="B189" s="87" t="s">
        <v>390</v>
      </c>
      <c r="C189" s="214">
        <v>758748</v>
      </c>
      <c r="D189" s="214">
        <v>450000</v>
      </c>
      <c r="E189" s="214">
        <v>450000</v>
      </c>
      <c r="F189" s="385">
        <v>59.30822881905454</v>
      </c>
      <c r="G189" s="385" t="s">
        <v>1594</v>
      </c>
      <c r="H189" s="214">
        <v>200000</v>
      </c>
      <c r="I189" s="214">
        <v>200000</v>
      </c>
    </row>
    <row r="190" spans="1:9" ht="25.5">
      <c r="A190" s="386">
        <v>1800</v>
      </c>
      <c r="B190" s="390" t="s">
        <v>1124</v>
      </c>
      <c r="C190" s="186">
        <v>758748</v>
      </c>
      <c r="D190" s="186" t="s">
        <v>1594</v>
      </c>
      <c r="E190" s="186">
        <v>450000</v>
      </c>
      <c r="F190" s="387">
        <v>59.30822881905454</v>
      </c>
      <c r="G190" s="387" t="s">
        <v>1594</v>
      </c>
      <c r="H190" s="186" t="s">
        <v>1594</v>
      </c>
      <c r="I190" s="186">
        <v>200000</v>
      </c>
    </row>
    <row r="191" spans="1:9" s="388" customFormat="1" ht="25.5">
      <c r="A191" s="78">
        <v>2000</v>
      </c>
      <c r="B191" s="86" t="s">
        <v>1125</v>
      </c>
      <c r="C191" s="214">
        <v>46750</v>
      </c>
      <c r="D191" s="214">
        <v>18836</v>
      </c>
      <c r="E191" s="214">
        <v>7320</v>
      </c>
      <c r="F191" s="385">
        <v>15.657754010695188</v>
      </c>
      <c r="G191" s="385">
        <v>38.86175408791676</v>
      </c>
      <c r="H191" s="214">
        <v>0</v>
      </c>
      <c r="I191" s="214">
        <v>0</v>
      </c>
    </row>
    <row r="192" spans="1:9" ht="12.75">
      <c r="A192" s="78">
        <v>3000</v>
      </c>
      <c r="B192" s="250" t="s">
        <v>714</v>
      </c>
      <c r="C192" s="214">
        <v>5041158</v>
      </c>
      <c r="D192" s="214">
        <v>2672777</v>
      </c>
      <c r="E192" s="214">
        <v>2434436</v>
      </c>
      <c r="F192" s="385">
        <v>48.291206107803006</v>
      </c>
      <c r="G192" s="385">
        <v>91.0826455031602</v>
      </c>
      <c r="H192" s="214">
        <v>470256</v>
      </c>
      <c r="I192" s="214">
        <v>400413</v>
      </c>
    </row>
    <row r="193" spans="1:9" ht="24.75" customHeight="1">
      <c r="A193" s="386">
        <v>3400</v>
      </c>
      <c r="B193" s="392" t="s">
        <v>1137</v>
      </c>
      <c r="C193" s="186">
        <v>50000</v>
      </c>
      <c r="D193" s="186">
        <v>28000</v>
      </c>
      <c r="E193" s="186">
        <v>5264</v>
      </c>
      <c r="F193" s="387">
        <v>10.528</v>
      </c>
      <c r="G193" s="387">
        <v>18.8</v>
      </c>
      <c r="H193" s="186">
        <v>4000</v>
      </c>
      <c r="I193" s="186">
        <v>1237</v>
      </c>
    </row>
    <row r="194" spans="1:9" ht="12.75">
      <c r="A194" s="386">
        <v>3500</v>
      </c>
      <c r="B194" s="392" t="s">
        <v>1127</v>
      </c>
      <c r="C194" s="186">
        <v>4087319</v>
      </c>
      <c r="D194" s="186">
        <v>2209028</v>
      </c>
      <c r="E194" s="186">
        <v>2230242</v>
      </c>
      <c r="F194" s="387">
        <v>54.56491162055127</v>
      </c>
      <c r="G194" s="387">
        <v>100.96033187447149</v>
      </c>
      <c r="H194" s="186">
        <v>393892</v>
      </c>
      <c r="I194" s="186">
        <v>364745</v>
      </c>
    </row>
    <row r="195" spans="1:9" s="424" customFormat="1" ht="11.25" customHeight="1" hidden="1">
      <c r="A195" s="420">
        <v>3700</v>
      </c>
      <c r="B195" s="421" t="s">
        <v>1167</v>
      </c>
      <c r="C195" s="422">
        <v>903839</v>
      </c>
      <c r="D195" s="423">
        <v>435749</v>
      </c>
      <c r="E195" s="423">
        <v>198931</v>
      </c>
      <c r="F195" s="409">
        <v>22.009561437379887</v>
      </c>
      <c r="G195" s="409">
        <v>45.652657837424755</v>
      </c>
      <c r="H195" s="410">
        <v>72364</v>
      </c>
      <c r="I195" s="410">
        <v>34432</v>
      </c>
    </row>
    <row r="196" spans="1:9" ht="12.75">
      <c r="A196" s="386"/>
      <c r="B196" s="400" t="s">
        <v>1133</v>
      </c>
      <c r="C196" s="214">
        <v>740331</v>
      </c>
      <c r="D196" s="214">
        <v>-8670</v>
      </c>
      <c r="E196" s="214">
        <v>541318</v>
      </c>
      <c r="F196" s="385" t="s">
        <v>1594</v>
      </c>
      <c r="G196" s="385" t="s">
        <v>1594</v>
      </c>
      <c r="H196" s="214">
        <v>-107309</v>
      </c>
      <c r="I196" s="214">
        <v>37478</v>
      </c>
    </row>
    <row r="197" spans="1:9" ht="38.25">
      <c r="A197" s="386"/>
      <c r="B197" s="243" t="s">
        <v>1134</v>
      </c>
      <c r="C197" s="186">
        <v>-740331</v>
      </c>
      <c r="D197" s="186">
        <v>8670</v>
      </c>
      <c r="E197" s="186">
        <v>-541318</v>
      </c>
      <c r="F197" s="387" t="s">
        <v>1594</v>
      </c>
      <c r="G197" s="387" t="s">
        <v>1594</v>
      </c>
      <c r="H197" s="186">
        <v>107309</v>
      </c>
      <c r="I197" s="186">
        <v>-37478</v>
      </c>
    </row>
    <row r="198" spans="1:9" ht="31.5" customHeight="1">
      <c r="A198" s="386"/>
      <c r="B198" s="401" t="s">
        <v>694</v>
      </c>
      <c r="C198" s="186"/>
      <c r="D198" s="186"/>
      <c r="E198" s="186"/>
      <c r="F198" s="385"/>
      <c r="G198" s="385"/>
      <c r="H198" s="186"/>
      <c r="I198" s="186"/>
    </row>
    <row r="199" spans="1:9" ht="12.75">
      <c r="A199" s="386"/>
      <c r="B199" s="250" t="s">
        <v>695</v>
      </c>
      <c r="C199" s="214">
        <v>162733426</v>
      </c>
      <c r="D199" s="214">
        <v>77394151</v>
      </c>
      <c r="E199" s="214">
        <v>84894886</v>
      </c>
      <c r="F199" s="385">
        <v>52.16806902350842</v>
      </c>
      <c r="G199" s="385">
        <v>109.69160447279795</v>
      </c>
      <c r="H199" s="214">
        <v>13908408</v>
      </c>
      <c r="I199" s="214">
        <v>15761192</v>
      </c>
    </row>
    <row r="200" spans="1:9" ht="12.75">
      <c r="A200" s="393"/>
      <c r="B200" s="243" t="s">
        <v>696</v>
      </c>
      <c r="C200" s="186">
        <v>162733426</v>
      </c>
      <c r="D200" s="186">
        <v>77394151</v>
      </c>
      <c r="E200" s="186">
        <v>84894886</v>
      </c>
      <c r="F200" s="387">
        <v>52.16806902350842</v>
      </c>
      <c r="G200" s="387">
        <v>109.69160447279795</v>
      </c>
      <c r="H200" s="186">
        <v>13908408</v>
      </c>
      <c r="I200" s="186">
        <v>15761192</v>
      </c>
    </row>
    <row r="201" spans="1:9" ht="38.25">
      <c r="A201" s="386">
        <v>500</v>
      </c>
      <c r="B201" s="390" t="s">
        <v>1170</v>
      </c>
      <c r="C201" s="186">
        <v>162733426</v>
      </c>
      <c r="D201" s="186" t="s">
        <v>1594</v>
      </c>
      <c r="E201" s="186">
        <v>84894886</v>
      </c>
      <c r="F201" s="387">
        <v>52.16806902350842</v>
      </c>
      <c r="G201" s="387" t="s">
        <v>1594</v>
      </c>
      <c r="H201" s="186" t="s">
        <v>1594</v>
      </c>
      <c r="I201" s="186">
        <v>15761192</v>
      </c>
    </row>
    <row r="202" spans="1:9" ht="12.75">
      <c r="A202" s="386">
        <v>520</v>
      </c>
      <c r="B202" s="390" t="s">
        <v>1171</v>
      </c>
      <c r="C202" s="186">
        <v>162634906</v>
      </c>
      <c r="D202" s="186" t="s">
        <v>1594</v>
      </c>
      <c r="E202" s="186">
        <v>84746093</v>
      </c>
      <c r="F202" s="387">
        <v>52.108182114361114</v>
      </c>
      <c r="G202" s="387" t="s">
        <v>1594</v>
      </c>
      <c r="H202" s="186" t="s">
        <v>1594</v>
      </c>
      <c r="I202" s="186">
        <v>15751640</v>
      </c>
    </row>
    <row r="203" spans="1:9" s="303" customFormat="1" ht="51">
      <c r="A203" s="393">
        <v>524</v>
      </c>
      <c r="B203" s="405" t="s">
        <v>1145</v>
      </c>
      <c r="C203" s="230">
        <v>162634906</v>
      </c>
      <c r="D203" s="230" t="s">
        <v>1594</v>
      </c>
      <c r="E203" s="230">
        <v>84746025</v>
      </c>
      <c r="F203" s="387">
        <v>52.108140302918734</v>
      </c>
      <c r="G203" s="387" t="s">
        <v>1594</v>
      </c>
      <c r="H203" s="186" t="s">
        <v>1594</v>
      </c>
      <c r="I203" s="186">
        <v>15751640</v>
      </c>
    </row>
    <row r="204" spans="1:9" s="412" customFormat="1" ht="38.25">
      <c r="A204" s="393">
        <v>526</v>
      </c>
      <c r="B204" s="405" t="s">
        <v>1147</v>
      </c>
      <c r="C204" s="230" t="s">
        <v>1594</v>
      </c>
      <c r="D204" s="230" t="s">
        <v>1594</v>
      </c>
      <c r="E204" s="230">
        <v>68</v>
      </c>
      <c r="F204" s="387" t="s">
        <v>1594</v>
      </c>
      <c r="G204" s="387" t="s">
        <v>1594</v>
      </c>
      <c r="H204" s="186" t="s">
        <v>1594</v>
      </c>
      <c r="I204" s="186">
        <v>0</v>
      </c>
    </row>
    <row r="205" spans="1:9" ht="38.25">
      <c r="A205" s="386">
        <v>560</v>
      </c>
      <c r="B205" s="390" t="s">
        <v>1150</v>
      </c>
      <c r="C205" s="186">
        <v>80000</v>
      </c>
      <c r="D205" s="186" t="s">
        <v>1594</v>
      </c>
      <c r="E205" s="186">
        <v>42789</v>
      </c>
      <c r="F205" s="387">
        <v>53.48625</v>
      </c>
      <c r="G205" s="387" t="s">
        <v>1594</v>
      </c>
      <c r="H205" s="186" t="s">
        <v>1594</v>
      </c>
      <c r="I205" s="186">
        <v>0</v>
      </c>
    </row>
    <row r="206" spans="1:9" s="303" customFormat="1" ht="12.75">
      <c r="A206" s="393">
        <v>561</v>
      </c>
      <c r="B206" s="405" t="s">
        <v>1151</v>
      </c>
      <c r="C206" s="230">
        <v>80000</v>
      </c>
      <c r="D206" s="230" t="s">
        <v>1594</v>
      </c>
      <c r="E206" s="230">
        <v>42789</v>
      </c>
      <c r="F206" s="387">
        <v>53.48625</v>
      </c>
      <c r="G206" s="387" t="s">
        <v>1594</v>
      </c>
      <c r="H206" s="186" t="s">
        <v>1594</v>
      </c>
      <c r="I206" s="186">
        <v>0</v>
      </c>
    </row>
    <row r="207" spans="1:9" ht="25.5">
      <c r="A207" s="386">
        <v>590</v>
      </c>
      <c r="B207" s="390" t="s">
        <v>1173</v>
      </c>
      <c r="C207" s="186">
        <v>18520</v>
      </c>
      <c r="D207" s="186" t="s">
        <v>1594</v>
      </c>
      <c r="E207" s="186">
        <v>106004</v>
      </c>
      <c r="F207" s="387">
        <v>572.3758099352052</v>
      </c>
      <c r="G207" s="387" t="s">
        <v>1594</v>
      </c>
      <c r="H207" s="186" t="s">
        <v>1594</v>
      </c>
      <c r="I207" s="186">
        <v>9552</v>
      </c>
    </row>
    <row r="208" spans="1:9" s="303" customFormat="1" ht="25.5">
      <c r="A208" s="393">
        <v>593</v>
      </c>
      <c r="B208" s="405" t="s">
        <v>1155</v>
      </c>
      <c r="C208" s="230">
        <v>18520</v>
      </c>
      <c r="D208" s="230" t="s">
        <v>1594</v>
      </c>
      <c r="E208" s="230">
        <v>4496</v>
      </c>
      <c r="F208" s="387">
        <v>24.276457883369332</v>
      </c>
      <c r="G208" s="387" t="s">
        <v>1594</v>
      </c>
      <c r="H208" s="186" t="s">
        <v>1594</v>
      </c>
      <c r="I208" s="186">
        <v>0</v>
      </c>
    </row>
    <row r="209" spans="1:9" s="412" customFormat="1" ht="25.5">
      <c r="A209" s="393">
        <v>599</v>
      </c>
      <c r="B209" s="405" t="s">
        <v>1156</v>
      </c>
      <c r="C209" s="230" t="s">
        <v>1594</v>
      </c>
      <c r="D209" s="230" t="s">
        <v>1594</v>
      </c>
      <c r="E209" s="230">
        <v>101508</v>
      </c>
      <c r="F209" s="387" t="s">
        <v>1594</v>
      </c>
      <c r="G209" s="387" t="s">
        <v>1594</v>
      </c>
      <c r="H209" s="186" t="s">
        <v>1594</v>
      </c>
      <c r="I209" s="186">
        <v>9552</v>
      </c>
    </row>
    <row r="210" spans="1:9" ht="12.75">
      <c r="A210" s="389" t="s">
        <v>388</v>
      </c>
      <c r="B210" s="384" t="s">
        <v>389</v>
      </c>
      <c r="C210" s="214">
        <v>147471222</v>
      </c>
      <c r="D210" s="214">
        <v>78129991</v>
      </c>
      <c r="E210" s="214">
        <v>76115776</v>
      </c>
      <c r="F210" s="385">
        <v>51.61398608333224</v>
      </c>
      <c r="G210" s="385">
        <v>97.42196949696307</v>
      </c>
      <c r="H210" s="214">
        <v>13426679</v>
      </c>
      <c r="I210" s="214">
        <v>11910658</v>
      </c>
    </row>
    <row r="211" spans="1:9" ht="25.5">
      <c r="A211" s="68"/>
      <c r="B211" s="99" t="s">
        <v>711</v>
      </c>
      <c r="C211" s="214">
        <v>147471222</v>
      </c>
      <c r="D211" s="214">
        <v>78129991</v>
      </c>
      <c r="E211" s="214">
        <v>76115776</v>
      </c>
      <c r="F211" s="385">
        <v>51.61398608333224</v>
      </c>
      <c r="G211" s="385">
        <v>97.42196949696307</v>
      </c>
      <c r="H211" s="214">
        <v>13426679</v>
      </c>
      <c r="I211" s="214">
        <v>11910658</v>
      </c>
    </row>
    <row r="212" spans="1:9" ht="12.75">
      <c r="A212" s="78">
        <v>1000</v>
      </c>
      <c r="B212" s="87" t="s">
        <v>390</v>
      </c>
      <c r="C212" s="214">
        <v>2000000</v>
      </c>
      <c r="D212" s="214">
        <v>2000000</v>
      </c>
      <c r="E212" s="214">
        <v>2000000</v>
      </c>
      <c r="F212" s="385">
        <v>100</v>
      </c>
      <c r="G212" s="385">
        <v>100</v>
      </c>
      <c r="H212" s="214">
        <v>0</v>
      </c>
      <c r="I212" s="214">
        <v>0</v>
      </c>
    </row>
    <row r="213" spans="1:9" ht="25.5">
      <c r="A213" s="386">
        <v>1800</v>
      </c>
      <c r="B213" s="392" t="s">
        <v>697</v>
      </c>
      <c r="C213" s="186">
        <v>2000000</v>
      </c>
      <c r="D213" s="186" t="s">
        <v>1594</v>
      </c>
      <c r="E213" s="186">
        <v>2000000</v>
      </c>
      <c r="F213" s="387">
        <v>100</v>
      </c>
      <c r="G213" s="387" t="s">
        <v>1594</v>
      </c>
      <c r="H213" s="186" t="s">
        <v>1594</v>
      </c>
      <c r="I213" s="186">
        <v>0</v>
      </c>
    </row>
    <row r="214" spans="1:9" ht="25.5">
      <c r="A214" s="78">
        <v>2000</v>
      </c>
      <c r="B214" s="86" t="s">
        <v>1125</v>
      </c>
      <c r="C214" s="214">
        <v>765826</v>
      </c>
      <c r="D214" s="214">
        <v>415362</v>
      </c>
      <c r="E214" s="214">
        <v>364769</v>
      </c>
      <c r="F214" s="385">
        <v>47.630793417825984</v>
      </c>
      <c r="G214" s="385">
        <v>87.81954054535561</v>
      </c>
      <c r="H214" s="214">
        <v>0</v>
      </c>
      <c r="I214" s="214">
        <v>0</v>
      </c>
    </row>
    <row r="215" spans="1:9" ht="12.75">
      <c r="A215" s="78">
        <v>3000</v>
      </c>
      <c r="B215" s="250" t="s">
        <v>714</v>
      </c>
      <c r="C215" s="214">
        <v>144705396</v>
      </c>
      <c r="D215" s="214">
        <v>75714629</v>
      </c>
      <c r="E215" s="214">
        <v>73751007</v>
      </c>
      <c r="F215" s="385">
        <v>50.966314345319915</v>
      </c>
      <c r="G215" s="385">
        <v>97.40654873974222</v>
      </c>
      <c r="H215" s="214">
        <v>13426679</v>
      </c>
      <c r="I215" s="214">
        <v>11910658</v>
      </c>
    </row>
    <row r="216" spans="1:9" ht="12.75">
      <c r="A216" s="386">
        <v>3500</v>
      </c>
      <c r="B216" s="392" t="s">
        <v>1127</v>
      </c>
      <c r="C216" s="186">
        <v>119066458</v>
      </c>
      <c r="D216" s="186">
        <v>62943674</v>
      </c>
      <c r="E216" s="186">
        <v>61118008</v>
      </c>
      <c r="F216" s="387">
        <v>51.33100373238616</v>
      </c>
      <c r="G216" s="387">
        <v>97.09952425084052</v>
      </c>
      <c r="H216" s="186">
        <v>11352106</v>
      </c>
      <c r="I216" s="186">
        <v>9762388</v>
      </c>
    </row>
    <row r="217" spans="1:9" s="411" customFormat="1" ht="11.25" customHeight="1" hidden="1">
      <c r="A217" s="420">
        <v>3700</v>
      </c>
      <c r="B217" s="421" t="s">
        <v>1167</v>
      </c>
      <c r="C217" s="408">
        <v>25638938</v>
      </c>
      <c r="D217" s="150">
        <v>12770955</v>
      </c>
      <c r="E217" s="150">
        <v>12632999</v>
      </c>
      <c r="F217" s="409">
        <v>49.27270778532247</v>
      </c>
      <c r="G217" s="409">
        <v>98.91976755066477</v>
      </c>
      <c r="H217" s="410">
        <v>2074573</v>
      </c>
      <c r="I217" s="410">
        <v>2148270</v>
      </c>
    </row>
    <row r="218" spans="1:9" ht="12.75">
      <c r="A218" s="386"/>
      <c r="B218" s="400" t="s">
        <v>1133</v>
      </c>
      <c r="C218" s="214">
        <v>15262204</v>
      </c>
      <c r="D218" s="214">
        <v>-735840</v>
      </c>
      <c r="E218" s="214">
        <v>8779110</v>
      </c>
      <c r="F218" s="385" t="s">
        <v>1594</v>
      </c>
      <c r="G218" s="385" t="s">
        <v>1594</v>
      </c>
      <c r="H218" s="214">
        <v>481729</v>
      </c>
      <c r="I218" s="214">
        <v>3850534</v>
      </c>
    </row>
    <row r="219" spans="1:9" ht="38.25">
      <c r="A219" s="386"/>
      <c r="B219" s="243" t="s">
        <v>1134</v>
      </c>
      <c r="C219" s="186">
        <v>-15262204</v>
      </c>
      <c r="D219" s="186">
        <v>735840</v>
      </c>
      <c r="E219" s="186">
        <v>-8779110</v>
      </c>
      <c r="F219" s="387" t="s">
        <v>1594</v>
      </c>
      <c r="G219" s="387" t="s">
        <v>1594</v>
      </c>
      <c r="H219" s="186">
        <v>-481729</v>
      </c>
      <c r="I219" s="186">
        <v>-3850534</v>
      </c>
    </row>
    <row r="220" spans="1:9" ht="34.5" customHeight="1">
      <c r="A220" s="391"/>
      <c r="B220" s="401" t="s">
        <v>698</v>
      </c>
      <c r="C220" s="186"/>
      <c r="D220" s="186"/>
      <c r="E220" s="186"/>
      <c r="F220" s="385"/>
      <c r="G220" s="385"/>
      <c r="H220" s="186"/>
      <c r="I220" s="186"/>
    </row>
    <row r="221" spans="1:9" ht="12.75">
      <c r="A221" s="383" t="s">
        <v>383</v>
      </c>
      <c r="B221" s="384" t="s">
        <v>295</v>
      </c>
      <c r="C221" s="214">
        <v>14876281</v>
      </c>
      <c r="D221" s="214">
        <v>7209940</v>
      </c>
      <c r="E221" s="214">
        <v>6745158</v>
      </c>
      <c r="F221" s="385">
        <v>45.34169527988884</v>
      </c>
      <c r="G221" s="385">
        <v>93.55359406597003</v>
      </c>
      <c r="H221" s="214">
        <v>963332</v>
      </c>
      <c r="I221" s="214">
        <v>1340531</v>
      </c>
    </row>
    <row r="222" spans="1:9" ht="12.75">
      <c r="A222" s="386"/>
      <c r="B222" s="243" t="s">
        <v>687</v>
      </c>
      <c r="C222" s="186">
        <v>14850091</v>
      </c>
      <c r="D222" s="186">
        <v>7196845</v>
      </c>
      <c r="E222" s="186">
        <v>6725281</v>
      </c>
      <c r="F222" s="387">
        <v>45.28781002082748</v>
      </c>
      <c r="G222" s="387">
        <v>93.44762878733668</v>
      </c>
      <c r="H222" s="186">
        <v>961150</v>
      </c>
      <c r="I222" s="186">
        <v>1335086</v>
      </c>
    </row>
    <row r="223" spans="1:9" ht="38.25">
      <c r="A223" s="386">
        <v>500</v>
      </c>
      <c r="B223" s="390" t="s">
        <v>1170</v>
      </c>
      <c r="C223" s="186">
        <v>306000</v>
      </c>
      <c r="D223" s="186" t="s">
        <v>1594</v>
      </c>
      <c r="E223" s="186">
        <v>250845</v>
      </c>
      <c r="F223" s="387">
        <v>81.97549019607843</v>
      </c>
      <c r="G223" s="387" t="s">
        <v>1594</v>
      </c>
      <c r="H223" s="186" t="s">
        <v>1594</v>
      </c>
      <c r="I223" s="186">
        <v>47680</v>
      </c>
    </row>
    <row r="224" spans="1:9" ht="25.5">
      <c r="A224" s="386">
        <v>590</v>
      </c>
      <c r="B224" s="390" t="s">
        <v>1173</v>
      </c>
      <c r="C224" s="186">
        <v>306000</v>
      </c>
      <c r="D224" s="186" t="s">
        <v>1594</v>
      </c>
      <c r="E224" s="186">
        <v>250845</v>
      </c>
      <c r="F224" s="387">
        <v>81.97549019607843</v>
      </c>
      <c r="G224" s="387" t="s">
        <v>1594</v>
      </c>
      <c r="H224" s="186" t="s">
        <v>1594</v>
      </c>
      <c r="I224" s="186">
        <v>47680</v>
      </c>
    </row>
    <row r="225" spans="1:9" s="303" customFormat="1" ht="25.5">
      <c r="A225" s="393">
        <v>599</v>
      </c>
      <c r="B225" s="405" t="s">
        <v>699</v>
      </c>
      <c r="C225" s="230">
        <v>306000</v>
      </c>
      <c r="D225" s="230" t="s">
        <v>1594</v>
      </c>
      <c r="E225" s="230">
        <v>250845</v>
      </c>
      <c r="F225" s="387">
        <v>81.97549019607843</v>
      </c>
      <c r="G225" s="387" t="s">
        <v>1594</v>
      </c>
      <c r="H225" s="186" t="s">
        <v>1594</v>
      </c>
      <c r="I225" s="186">
        <v>47680</v>
      </c>
    </row>
    <row r="226" spans="1:9" ht="25.5">
      <c r="A226" s="386">
        <v>700</v>
      </c>
      <c r="B226" s="390" t="s">
        <v>1157</v>
      </c>
      <c r="C226" s="186">
        <v>14544091</v>
      </c>
      <c r="D226" s="186" t="s">
        <v>1594</v>
      </c>
      <c r="E226" s="186">
        <v>6474436</v>
      </c>
      <c r="F226" s="387">
        <v>44.51592058933075</v>
      </c>
      <c r="G226" s="387" t="s">
        <v>1594</v>
      </c>
      <c r="H226" s="186" t="s">
        <v>1594</v>
      </c>
      <c r="I226" s="186">
        <v>1287406</v>
      </c>
    </row>
    <row r="227" spans="1:9" s="303" customFormat="1" ht="25.5">
      <c r="A227" s="393">
        <v>720</v>
      </c>
      <c r="B227" s="418" t="s">
        <v>700</v>
      </c>
      <c r="C227" s="230">
        <v>13500882</v>
      </c>
      <c r="D227" s="230" t="s">
        <v>1594</v>
      </c>
      <c r="E227" s="230">
        <v>5950000</v>
      </c>
      <c r="F227" s="387">
        <v>44.07119475601668</v>
      </c>
      <c r="G227" s="387" t="s">
        <v>1594</v>
      </c>
      <c r="H227" s="186" t="s">
        <v>1594</v>
      </c>
      <c r="I227" s="186">
        <v>1200000</v>
      </c>
    </row>
    <row r="228" spans="1:9" s="303" customFormat="1" ht="38.25">
      <c r="A228" s="393">
        <v>726</v>
      </c>
      <c r="B228" s="405" t="s">
        <v>701</v>
      </c>
      <c r="C228" s="230">
        <v>10158064</v>
      </c>
      <c r="D228" s="230" t="s">
        <v>1594</v>
      </c>
      <c r="E228" s="230">
        <v>4476780</v>
      </c>
      <c r="F228" s="387">
        <v>44.0711930934871</v>
      </c>
      <c r="G228" s="387" t="s">
        <v>1594</v>
      </c>
      <c r="H228" s="186" t="s">
        <v>1594</v>
      </c>
      <c r="I228" s="186">
        <v>902880</v>
      </c>
    </row>
    <row r="229" spans="1:9" s="303" customFormat="1" ht="38.25">
      <c r="A229" s="393">
        <v>727</v>
      </c>
      <c r="B229" s="405" t="s">
        <v>702</v>
      </c>
      <c r="C229" s="230">
        <v>741198</v>
      </c>
      <c r="D229" s="230" t="s">
        <v>1594</v>
      </c>
      <c r="E229" s="230">
        <v>326655</v>
      </c>
      <c r="F229" s="387">
        <v>44.07121983599524</v>
      </c>
      <c r="G229" s="387" t="s">
        <v>1594</v>
      </c>
      <c r="H229" s="186" t="s">
        <v>1594</v>
      </c>
      <c r="I229" s="186">
        <v>65880</v>
      </c>
    </row>
    <row r="230" spans="1:9" s="303" customFormat="1" ht="38.25">
      <c r="A230" s="425">
        <v>728</v>
      </c>
      <c r="B230" s="405" t="s">
        <v>703</v>
      </c>
      <c r="C230" s="230">
        <v>101257</v>
      </c>
      <c r="D230" s="230" t="s">
        <v>1594</v>
      </c>
      <c r="E230" s="230">
        <v>44625</v>
      </c>
      <c r="F230" s="387">
        <v>44.071027188243775</v>
      </c>
      <c r="G230" s="387" t="s">
        <v>1594</v>
      </c>
      <c r="H230" s="186" t="s">
        <v>1594</v>
      </c>
      <c r="I230" s="186">
        <v>9000</v>
      </c>
    </row>
    <row r="231" spans="1:9" s="303" customFormat="1" ht="51">
      <c r="A231" s="425">
        <v>729</v>
      </c>
      <c r="B231" s="405" t="s">
        <v>704</v>
      </c>
      <c r="C231" s="230">
        <v>2500363</v>
      </c>
      <c r="D231" s="230" t="s">
        <v>1594</v>
      </c>
      <c r="E231" s="230">
        <v>1101940</v>
      </c>
      <c r="F231" s="387">
        <v>44.07120086163489</v>
      </c>
      <c r="G231" s="387" t="s">
        <v>1594</v>
      </c>
      <c r="H231" s="186" t="s">
        <v>1594</v>
      </c>
      <c r="I231" s="186">
        <v>222240</v>
      </c>
    </row>
    <row r="232" spans="1:9" ht="25.5">
      <c r="A232" s="246">
        <v>740</v>
      </c>
      <c r="B232" s="390" t="s">
        <v>691</v>
      </c>
      <c r="C232" s="186">
        <v>1043209</v>
      </c>
      <c r="D232" s="186" t="s">
        <v>1594</v>
      </c>
      <c r="E232" s="186">
        <v>524436</v>
      </c>
      <c r="F232" s="387">
        <v>50.271422121549946</v>
      </c>
      <c r="G232" s="387" t="s">
        <v>1594</v>
      </c>
      <c r="H232" s="186" t="s">
        <v>1594</v>
      </c>
      <c r="I232" s="186">
        <v>87406</v>
      </c>
    </row>
    <row r="233" spans="1:9" s="303" customFormat="1" ht="64.5" customHeight="1">
      <c r="A233" s="393">
        <v>742</v>
      </c>
      <c r="B233" s="405" t="s">
        <v>1159</v>
      </c>
      <c r="C233" s="230">
        <v>1026209</v>
      </c>
      <c r="D233" s="230" t="s">
        <v>1594</v>
      </c>
      <c r="E233" s="230">
        <v>513102</v>
      </c>
      <c r="F233" s="387">
        <v>49.99975638490795</v>
      </c>
      <c r="G233" s="387" t="s">
        <v>1594</v>
      </c>
      <c r="H233" s="186" t="s">
        <v>1594</v>
      </c>
      <c r="I233" s="186">
        <v>85517</v>
      </c>
    </row>
    <row r="234" spans="1:9" s="303" customFormat="1" ht="51">
      <c r="A234" s="393">
        <v>747</v>
      </c>
      <c r="B234" s="405" t="s">
        <v>1164</v>
      </c>
      <c r="C234" s="230">
        <v>17000</v>
      </c>
      <c r="D234" s="230" t="s">
        <v>1594</v>
      </c>
      <c r="E234" s="230">
        <v>11334</v>
      </c>
      <c r="F234" s="387">
        <v>66.67058823529412</v>
      </c>
      <c r="G234" s="387" t="s">
        <v>1594</v>
      </c>
      <c r="H234" s="186" t="s">
        <v>1594</v>
      </c>
      <c r="I234" s="186">
        <v>1889</v>
      </c>
    </row>
    <row r="235" spans="1:9" ht="12.75">
      <c r="A235" s="386"/>
      <c r="B235" s="243" t="s">
        <v>705</v>
      </c>
      <c r="C235" s="186">
        <v>26190</v>
      </c>
      <c r="D235" s="186">
        <v>13095</v>
      </c>
      <c r="E235" s="186">
        <v>19877</v>
      </c>
      <c r="F235" s="387">
        <v>75.89537991599848</v>
      </c>
      <c r="G235" s="387">
        <v>151.79075983199695</v>
      </c>
      <c r="H235" s="186">
        <v>2182</v>
      </c>
      <c r="I235" s="186">
        <v>5445</v>
      </c>
    </row>
    <row r="236" spans="1:9" ht="12.75">
      <c r="A236" s="389" t="s">
        <v>388</v>
      </c>
      <c r="B236" s="384" t="s">
        <v>389</v>
      </c>
      <c r="C236" s="214">
        <v>14876281</v>
      </c>
      <c r="D236" s="214">
        <v>7209940</v>
      </c>
      <c r="E236" s="214">
        <v>7154351</v>
      </c>
      <c r="F236" s="385">
        <v>48.09233571213128</v>
      </c>
      <c r="G236" s="385">
        <v>99.22899497083193</v>
      </c>
      <c r="H236" s="214">
        <v>963332</v>
      </c>
      <c r="I236" s="214">
        <v>1112287</v>
      </c>
    </row>
    <row r="237" spans="1:9" ht="25.5">
      <c r="A237" s="68"/>
      <c r="B237" s="99" t="s">
        <v>711</v>
      </c>
      <c r="C237" s="214">
        <v>12026417</v>
      </c>
      <c r="D237" s="214">
        <v>5813400</v>
      </c>
      <c r="E237" s="214">
        <v>5805249</v>
      </c>
      <c r="F237" s="385">
        <v>48.27081083251978</v>
      </c>
      <c r="G237" s="385">
        <v>99.85978945195583</v>
      </c>
      <c r="H237" s="214">
        <v>957000</v>
      </c>
      <c r="I237" s="214">
        <v>1003398</v>
      </c>
    </row>
    <row r="238" spans="1:9" ht="12.75">
      <c r="A238" s="78">
        <v>1000</v>
      </c>
      <c r="B238" s="87" t="s">
        <v>390</v>
      </c>
      <c r="C238" s="214">
        <v>11865664</v>
      </c>
      <c r="D238" s="214">
        <v>5726700</v>
      </c>
      <c r="E238" s="214">
        <v>5718712</v>
      </c>
      <c r="F238" s="385">
        <v>48.19546550450106</v>
      </c>
      <c r="G238" s="385">
        <v>99.86051303543053</v>
      </c>
      <c r="H238" s="214">
        <v>957000</v>
      </c>
      <c r="I238" s="214">
        <v>1003398</v>
      </c>
    </row>
    <row r="239" spans="1:9" ht="12.75">
      <c r="A239" s="386">
        <v>1100</v>
      </c>
      <c r="B239" s="243" t="s">
        <v>692</v>
      </c>
      <c r="C239" s="186">
        <v>4744695</v>
      </c>
      <c r="D239" s="186">
        <v>5692000</v>
      </c>
      <c r="E239" s="186">
        <v>2274553</v>
      </c>
      <c r="F239" s="387">
        <v>47.938866460330956</v>
      </c>
      <c r="G239" s="387">
        <v>39.96052354181307</v>
      </c>
      <c r="H239" s="186">
        <v>325000</v>
      </c>
      <c r="I239" s="186">
        <v>459562</v>
      </c>
    </row>
    <row r="240" spans="1:9" ht="25.5">
      <c r="A240" s="386">
        <v>1800</v>
      </c>
      <c r="B240" s="392" t="s">
        <v>697</v>
      </c>
      <c r="C240" s="186">
        <v>958374</v>
      </c>
      <c r="D240" s="186" t="s">
        <v>1594</v>
      </c>
      <c r="E240" s="186">
        <v>479425</v>
      </c>
      <c r="F240" s="387">
        <v>50.02483372879482</v>
      </c>
      <c r="G240" s="387" t="s">
        <v>1594</v>
      </c>
      <c r="H240" s="186" t="s">
        <v>1594</v>
      </c>
      <c r="I240" s="186">
        <v>0</v>
      </c>
    </row>
    <row r="241" spans="1:9" ht="25.5">
      <c r="A241" s="78">
        <v>2000</v>
      </c>
      <c r="B241" s="86" t="s">
        <v>1125</v>
      </c>
      <c r="C241" s="214">
        <v>160753</v>
      </c>
      <c r="D241" s="214">
        <v>86700</v>
      </c>
      <c r="E241" s="214">
        <v>86537</v>
      </c>
      <c r="F241" s="385">
        <v>53.83227684708839</v>
      </c>
      <c r="G241" s="385" t="s">
        <v>1594</v>
      </c>
      <c r="H241" s="214">
        <v>0</v>
      </c>
      <c r="I241" s="214">
        <v>0</v>
      </c>
    </row>
    <row r="242" spans="1:9" ht="25.5">
      <c r="A242" s="396"/>
      <c r="B242" s="99" t="s">
        <v>1075</v>
      </c>
      <c r="C242" s="214">
        <v>2849864</v>
      </c>
      <c r="D242" s="214">
        <v>1396540</v>
      </c>
      <c r="E242" s="214">
        <v>1349102</v>
      </c>
      <c r="F242" s="385">
        <v>47.33917127273442</v>
      </c>
      <c r="G242" s="385">
        <v>96.603176421728</v>
      </c>
      <c r="H242" s="214">
        <v>6332</v>
      </c>
      <c r="I242" s="214">
        <v>108889</v>
      </c>
    </row>
    <row r="243" spans="1:9" ht="25.5">
      <c r="A243" s="397" t="s">
        <v>1132</v>
      </c>
      <c r="B243" s="398" t="s">
        <v>1059</v>
      </c>
      <c r="C243" s="214">
        <v>21365</v>
      </c>
      <c r="D243" s="214">
        <v>21365</v>
      </c>
      <c r="E243" s="214">
        <v>13827</v>
      </c>
      <c r="F243" s="385">
        <v>64.7179967236134</v>
      </c>
      <c r="G243" s="385">
        <v>64.7179967236134</v>
      </c>
      <c r="H243" s="214">
        <v>5365</v>
      </c>
      <c r="I243" s="214">
        <v>6636</v>
      </c>
    </row>
    <row r="244" spans="1:9" ht="12.75">
      <c r="A244" s="78">
        <v>7000</v>
      </c>
      <c r="B244" s="399" t="s">
        <v>1062</v>
      </c>
      <c r="C244" s="214">
        <v>2828499</v>
      </c>
      <c r="D244" s="214">
        <v>1375175</v>
      </c>
      <c r="E244" s="214">
        <v>1335275</v>
      </c>
      <c r="F244" s="385">
        <v>47.207900727559036</v>
      </c>
      <c r="G244" s="385">
        <v>97.09855109349719</v>
      </c>
      <c r="H244" s="214">
        <v>967</v>
      </c>
      <c r="I244" s="214">
        <v>102253</v>
      </c>
    </row>
    <row r="245" spans="1:9" ht="12.75">
      <c r="A245" s="386"/>
      <c r="B245" s="400" t="s">
        <v>1133</v>
      </c>
      <c r="C245" s="214">
        <v>0</v>
      </c>
      <c r="D245" s="426">
        <v>0</v>
      </c>
      <c r="E245" s="214">
        <v>-409193</v>
      </c>
      <c r="F245" s="385" t="s">
        <v>1594</v>
      </c>
      <c r="G245" s="385" t="s">
        <v>1594</v>
      </c>
      <c r="H245" s="214">
        <v>0</v>
      </c>
      <c r="I245" s="214">
        <v>228244</v>
      </c>
    </row>
    <row r="246" spans="1:9" ht="38.25">
      <c r="A246" s="386"/>
      <c r="B246" s="243" t="s">
        <v>1134</v>
      </c>
      <c r="C246" s="186">
        <v>0</v>
      </c>
      <c r="D246" s="427">
        <v>0</v>
      </c>
      <c r="E246" s="186">
        <v>409193</v>
      </c>
      <c r="F246" s="387" t="s">
        <v>1594</v>
      </c>
      <c r="G246" s="387" t="s">
        <v>1594</v>
      </c>
      <c r="H246" s="186">
        <v>0</v>
      </c>
      <c r="I246" s="186">
        <v>-228244</v>
      </c>
    </row>
    <row r="247" spans="3:9" ht="12.75">
      <c r="C247" s="265"/>
      <c r="D247" s="428"/>
      <c r="E247" s="265"/>
      <c r="F247" s="429"/>
      <c r="G247" s="429"/>
      <c r="H247" s="430"/>
      <c r="I247" s="430"/>
    </row>
    <row r="248" spans="1:9" s="424" customFormat="1" ht="12.75" hidden="1">
      <c r="A248" s="431"/>
      <c r="B248" s="432" t="s">
        <v>706</v>
      </c>
      <c r="C248" s="433">
        <f>C104</f>
        <v>43965839</v>
      </c>
      <c r="D248" s="269">
        <f>D104</f>
        <v>21811897</v>
      </c>
      <c r="E248" s="269">
        <f>E104</f>
        <v>20977439</v>
      </c>
      <c r="F248" s="434">
        <f>(E248/C248)*100</f>
        <v>47.713041482047004</v>
      </c>
      <c r="G248" s="434">
        <f>G104</f>
        <v>96.17429882416921</v>
      </c>
      <c r="H248" s="433">
        <f>D248-'[1]Maijs'!D248</f>
        <v>3373476</v>
      </c>
      <c r="I248" s="433">
        <f>E248-'[1]Maijs'!E248</f>
        <v>3693213</v>
      </c>
    </row>
    <row r="249" spans="2:9" ht="13.5">
      <c r="B249" s="435" t="s">
        <v>715</v>
      </c>
      <c r="C249" s="436"/>
      <c r="D249" s="436"/>
      <c r="F249" s="437">
        <f>E104</f>
        <v>20977439</v>
      </c>
      <c r="G249" s="438"/>
      <c r="H249" s="367"/>
      <c r="I249" s="211"/>
    </row>
    <row r="250" ht="13.5">
      <c r="B250" s="439"/>
    </row>
    <row r="253" spans="1:9" ht="15.75">
      <c r="A253" s="157" t="s">
        <v>707</v>
      </c>
      <c r="B253" s="440"/>
      <c r="E253" s="441"/>
      <c r="F253" s="170"/>
      <c r="G253" s="170"/>
      <c r="H253" s="442"/>
      <c r="I253" s="201"/>
    </row>
    <row r="254" spans="1:9" ht="15.75" customHeight="1">
      <c r="A254" s="1071" t="s">
        <v>1632</v>
      </c>
      <c r="B254" s="1071"/>
      <c r="E254" s="441"/>
      <c r="F254" s="170"/>
      <c r="G254" s="170"/>
      <c r="H254" s="211"/>
      <c r="I254" s="201" t="s">
        <v>1633</v>
      </c>
    </row>
    <row r="255" spans="1:9" ht="12" customHeight="1">
      <c r="A255" s="55"/>
      <c r="B255" s="205"/>
      <c r="E255" s="441"/>
      <c r="F255" s="170"/>
      <c r="G255" s="170"/>
      <c r="H255" s="211"/>
      <c r="I255" s="211"/>
    </row>
    <row r="256" spans="5:9" ht="12.75">
      <c r="E256" s="441"/>
      <c r="F256" s="170"/>
      <c r="G256" s="170"/>
      <c r="H256" s="211"/>
      <c r="I256" s="211"/>
    </row>
    <row r="257" spans="5:9" ht="12.75">
      <c r="E257" s="441"/>
      <c r="F257" s="170"/>
      <c r="G257" s="170"/>
      <c r="H257" s="211"/>
      <c r="I257" s="211"/>
    </row>
    <row r="258" spans="1:9" ht="12.75">
      <c r="A258" s="56" t="s">
        <v>708</v>
      </c>
      <c r="F258" s="170"/>
      <c r="G258" s="194"/>
      <c r="H258" s="194"/>
      <c r="I258" s="194"/>
    </row>
    <row r="259" spans="1:9" ht="12.75">
      <c r="A259" s="444"/>
      <c r="F259" s="170"/>
      <c r="G259" s="194"/>
      <c r="H259" s="194"/>
      <c r="I259" s="194"/>
    </row>
    <row r="260" spans="3:9" ht="15">
      <c r="C260" s="442"/>
      <c r="D260" s="442"/>
      <c r="E260" s="271"/>
      <c r="F260" s="442"/>
      <c r="G260" s="271"/>
      <c r="H260" s="271"/>
      <c r="I260" s="271"/>
    </row>
    <row r="261" spans="2:9" ht="15">
      <c r="B261" s="445"/>
      <c r="C261" s="442"/>
      <c r="D261" s="271"/>
      <c r="E261" s="446"/>
      <c r="F261" s="447"/>
      <c r="G261" s="271"/>
      <c r="I261" s="442"/>
    </row>
    <row r="262" spans="2:9" ht="15.75">
      <c r="B262" s="448"/>
      <c r="C262" s="449"/>
      <c r="D262" s="201"/>
      <c r="F262" s="194"/>
      <c r="G262" s="201"/>
      <c r="H262" s="201"/>
      <c r="I262" s="201"/>
    </row>
    <row r="263" ht="12.75">
      <c r="B263" s="445"/>
    </row>
    <row r="264" ht="12.75">
      <c r="B264" s="450"/>
    </row>
    <row r="268" spans="3:8" ht="12.75">
      <c r="C268" s="436"/>
      <c r="D268" s="436"/>
      <c r="E268" s="441"/>
      <c r="F268" s="194"/>
      <c r="G268" s="441"/>
      <c r="H268" s="194"/>
    </row>
    <row r="269" spans="3:8" ht="12.75">
      <c r="C269" s="367"/>
      <c r="D269" s="436"/>
      <c r="E269" s="436"/>
      <c r="F269" s="451"/>
      <c r="G269" s="438"/>
      <c r="H269" s="367"/>
    </row>
    <row r="270" spans="4:8" ht="12.75">
      <c r="D270" s="194"/>
      <c r="E270" s="438"/>
      <c r="F270" s="451"/>
      <c r="G270" s="451"/>
      <c r="H270" s="436"/>
    </row>
    <row r="271" spans="3:9" ht="12.75">
      <c r="C271" s="441"/>
      <c r="D271" s="438"/>
      <c r="F271" s="438"/>
      <c r="G271" s="438"/>
      <c r="H271" s="438"/>
      <c r="I271" s="438"/>
    </row>
  </sheetData>
  <mergeCells count="8">
    <mergeCell ref="A2:I2"/>
    <mergeCell ref="A3:I3"/>
    <mergeCell ref="A4:I4"/>
    <mergeCell ref="A5:I5"/>
    <mergeCell ref="A254:B254"/>
    <mergeCell ref="A7:I7"/>
    <mergeCell ref="A9:I9"/>
    <mergeCell ref="A10:I10"/>
  </mergeCells>
  <printOptions/>
  <pageMargins left="0.8267716535433072" right="0.35433070866141736" top="0.984251968503937" bottom="0.984251968503937" header="0.5118110236220472" footer="0.5118110236220472"/>
  <pageSetup firstPageNumber="24" useFirstPageNumber="1" horizontalDpi="600" verticalDpi="600" orientation="portrait" paperSize="9" scale="74" r:id="rId1"/>
  <headerFooter alignWithMargins="0">
    <oddFooter>&amp;C&amp;P</oddFooter>
  </headerFooter>
  <rowBreaks count="6" manualBreakCount="6">
    <brk id="49" max="8" man="1"/>
    <brk id="80" max="8" man="1"/>
    <brk id="114" max="8" man="1"/>
    <brk id="148" max="8" man="1"/>
    <brk id="184" max="8" man="1"/>
    <brk id="222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600"/>
  <sheetViews>
    <sheetView zoomScaleSheetLayoutView="100" workbookViewId="0" topLeftCell="A1">
      <selection activeCell="J12" sqref="J12"/>
    </sheetView>
  </sheetViews>
  <sheetFormatPr defaultColWidth="9.140625" defaultRowHeight="12.75"/>
  <cols>
    <col min="1" max="1" width="60.00390625" style="25" customWidth="1"/>
    <col min="2" max="2" width="16.7109375" style="172" customWidth="1"/>
    <col min="3" max="3" width="16.00390625" style="25" customWidth="1"/>
    <col min="4" max="4" width="3.00390625" style="25" customWidth="1"/>
  </cols>
  <sheetData>
    <row r="1" spans="1:31" ht="12.75">
      <c r="A1" s="1076" t="s">
        <v>1577</v>
      </c>
      <c r="B1" s="1076"/>
      <c r="C1" s="107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" customHeight="1">
      <c r="A2" s="1077" t="s">
        <v>1578</v>
      </c>
      <c r="B2" s="1077"/>
      <c r="C2" s="107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3.75" customHeight="1">
      <c r="A3" s="7"/>
      <c r="B3" s="8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" s="3" customFormat="1" ht="12.75">
      <c r="A4" s="1078" t="s">
        <v>1579</v>
      </c>
      <c r="B4" s="1078"/>
      <c r="C4" s="1078"/>
    </row>
    <row r="5" spans="1:3" s="3" customFormat="1" ht="12.75">
      <c r="A5" s="12"/>
      <c r="B5" s="11"/>
      <c r="C5" s="11"/>
    </row>
    <row r="6" spans="1:3" s="15" customFormat="1" ht="17.25" customHeight="1">
      <c r="A6" s="1079" t="s">
        <v>1580</v>
      </c>
      <c r="B6" s="1079"/>
      <c r="C6" s="1079"/>
    </row>
    <row r="7" spans="1:3" s="15" customFormat="1" ht="33.75" customHeight="1">
      <c r="A7" s="1081" t="s">
        <v>716</v>
      </c>
      <c r="B7" s="1073"/>
      <c r="C7" s="1073"/>
    </row>
    <row r="8" spans="1:3" s="15" customFormat="1" ht="17.25" customHeight="1">
      <c r="A8" s="1074" t="s">
        <v>1817</v>
      </c>
      <c r="B8" s="1074"/>
      <c r="C8" s="1074"/>
    </row>
    <row r="9" spans="1:3" s="19" customFormat="1" ht="12.75">
      <c r="A9" s="1075" t="s">
        <v>1583</v>
      </c>
      <c r="B9" s="1075"/>
      <c r="C9" s="1075"/>
    </row>
    <row r="10" spans="1:15" s="19" customFormat="1" ht="12.75">
      <c r="A10" s="23" t="s">
        <v>1584</v>
      </c>
      <c r="B10" s="24"/>
      <c r="C10" s="21" t="s">
        <v>1585</v>
      </c>
      <c r="D10" s="18"/>
      <c r="G10" s="20"/>
      <c r="H10" s="21"/>
      <c r="I10" s="21"/>
      <c r="J10" s="22"/>
      <c r="K10" s="20"/>
      <c r="N10" s="5"/>
      <c r="O10" s="64"/>
    </row>
    <row r="11" spans="1:4" ht="12.75">
      <c r="A11" s="272"/>
      <c r="B11" s="452"/>
      <c r="C11" s="453" t="s">
        <v>717</v>
      </c>
      <c r="D11"/>
    </row>
    <row r="12" spans="1:4" ht="10.5" customHeight="1">
      <c r="A12" s="272"/>
      <c r="B12" s="452"/>
      <c r="C12" s="453"/>
      <c r="D12"/>
    </row>
    <row r="13" spans="1:4" ht="12.75">
      <c r="A13" s="454"/>
      <c r="B13" s="455"/>
      <c r="C13" s="170" t="s">
        <v>1637</v>
      </c>
      <c r="D13" s="456"/>
    </row>
    <row r="14" spans="1:3" ht="25.5">
      <c r="A14" s="212" t="s">
        <v>1587</v>
      </c>
      <c r="B14" s="244" t="s">
        <v>1640</v>
      </c>
      <c r="C14" s="244" t="s">
        <v>1642</v>
      </c>
    </row>
    <row r="15" spans="1:3" ht="12.75">
      <c r="A15" s="380">
        <v>1</v>
      </c>
      <c r="B15" s="457">
        <v>2</v>
      </c>
      <c r="C15" s="457">
        <v>3</v>
      </c>
    </row>
    <row r="16" spans="1:3" ht="13.5" customHeight="1">
      <c r="A16" s="218" t="s">
        <v>718</v>
      </c>
      <c r="B16" s="220">
        <v>2050944</v>
      </c>
      <c r="C16" s="220">
        <v>421416</v>
      </c>
    </row>
    <row r="17" spans="1:3" ht="13.5" customHeight="1">
      <c r="A17" s="401" t="s">
        <v>719</v>
      </c>
      <c r="B17" s="220">
        <v>2702557</v>
      </c>
      <c r="C17" s="220">
        <v>585256</v>
      </c>
    </row>
    <row r="18" spans="1:3" ht="13.5" customHeight="1">
      <c r="A18" s="233" t="s">
        <v>301</v>
      </c>
      <c r="B18" s="223">
        <v>2157638</v>
      </c>
      <c r="C18" s="223">
        <v>436896</v>
      </c>
    </row>
    <row r="19" spans="1:3" ht="13.5" customHeight="1">
      <c r="A19" s="187" t="s">
        <v>720</v>
      </c>
      <c r="B19" s="223">
        <v>2104921</v>
      </c>
      <c r="C19" s="223">
        <v>425080</v>
      </c>
    </row>
    <row r="20" spans="1:3" ht="13.5" customHeight="1">
      <c r="A20" s="243" t="s">
        <v>1118</v>
      </c>
      <c r="B20" s="223">
        <v>248769</v>
      </c>
      <c r="C20" s="223">
        <v>48318</v>
      </c>
    </row>
    <row r="21" spans="1:3" ht="13.5" customHeight="1">
      <c r="A21" s="243" t="s">
        <v>721</v>
      </c>
      <c r="B21" s="223">
        <v>1855437</v>
      </c>
      <c r="C21" s="223">
        <v>376762</v>
      </c>
    </row>
    <row r="22" spans="1:3" ht="13.5" customHeight="1" hidden="1">
      <c r="A22" s="187" t="s">
        <v>722</v>
      </c>
      <c r="B22" s="223">
        <v>242112</v>
      </c>
      <c r="C22" s="223">
        <v>242112</v>
      </c>
    </row>
    <row r="23" spans="1:3" ht="13.5" customHeight="1">
      <c r="A23" s="243" t="s">
        <v>723</v>
      </c>
      <c r="B23" s="223">
        <v>52717</v>
      </c>
      <c r="C23" s="223">
        <v>11816</v>
      </c>
    </row>
    <row r="24" spans="1:3" ht="12.75">
      <c r="A24" s="243" t="s">
        <v>724</v>
      </c>
      <c r="B24" s="223">
        <v>2892</v>
      </c>
      <c r="C24" s="223">
        <v>950</v>
      </c>
    </row>
    <row r="25" spans="1:3" ht="13.5" customHeight="1">
      <c r="A25" s="243" t="s">
        <v>725</v>
      </c>
      <c r="B25" s="223">
        <v>28125</v>
      </c>
      <c r="C25" s="223">
        <v>5010</v>
      </c>
    </row>
    <row r="26" spans="1:3" ht="13.5" customHeight="1" hidden="1">
      <c r="A26" s="243" t="s">
        <v>726</v>
      </c>
      <c r="B26" s="223">
        <v>247968</v>
      </c>
      <c r="C26" s="223">
        <v>247968</v>
      </c>
    </row>
    <row r="27" spans="1:3" ht="13.5" customHeight="1" hidden="1">
      <c r="A27" s="243" t="s">
        <v>727</v>
      </c>
      <c r="B27" s="223">
        <v>257956</v>
      </c>
      <c r="C27" s="223">
        <v>242112</v>
      </c>
    </row>
    <row r="28" spans="1:3" ht="13.5" customHeight="1">
      <c r="A28" s="233" t="s">
        <v>728</v>
      </c>
      <c r="B28" s="223">
        <v>544919</v>
      </c>
      <c r="C28" s="223">
        <v>148360</v>
      </c>
    </row>
    <row r="29" spans="1:3" ht="13.5" customHeight="1">
      <c r="A29" s="243" t="s">
        <v>312</v>
      </c>
      <c r="B29" s="223">
        <v>544919</v>
      </c>
      <c r="C29" s="223">
        <v>148360</v>
      </c>
    </row>
    <row r="30" spans="1:3" ht="13.5" customHeight="1" hidden="1">
      <c r="A30" s="243" t="s">
        <v>313</v>
      </c>
      <c r="B30" s="223">
        <v>0</v>
      </c>
      <c r="C30" s="223">
        <v>0</v>
      </c>
    </row>
    <row r="31" spans="1:3" ht="13.5" customHeight="1">
      <c r="A31" s="243" t="s">
        <v>315</v>
      </c>
      <c r="B31" s="223">
        <v>-651613</v>
      </c>
      <c r="C31" s="223">
        <v>-163840</v>
      </c>
    </row>
    <row r="32" spans="1:3" ht="12.75">
      <c r="A32" s="243" t="s">
        <v>729</v>
      </c>
      <c r="B32" s="427">
        <v>651613</v>
      </c>
      <c r="C32" s="427">
        <v>163840</v>
      </c>
    </row>
    <row r="33" spans="1:3" ht="13.5" customHeight="1">
      <c r="A33" s="243"/>
      <c r="B33" s="185"/>
      <c r="C33" s="426"/>
    </row>
    <row r="34" spans="1:3" ht="13.5" customHeight="1" hidden="1">
      <c r="A34" s="252" t="s">
        <v>730</v>
      </c>
      <c r="B34" s="185"/>
      <c r="C34" s="426"/>
    </row>
    <row r="35" spans="1:3" ht="13.5" customHeight="1" hidden="1">
      <c r="A35" s="218" t="s">
        <v>731</v>
      </c>
      <c r="B35" s="180"/>
      <c r="C35" s="426">
        <v>0</v>
      </c>
    </row>
    <row r="36" spans="1:3" ht="13.5" customHeight="1" hidden="1">
      <c r="A36" s="401" t="s">
        <v>324</v>
      </c>
      <c r="B36" s="180">
        <v>0</v>
      </c>
      <c r="C36" s="426">
        <v>0</v>
      </c>
    </row>
    <row r="37" spans="1:3" ht="13.5" customHeight="1" hidden="1">
      <c r="A37" s="233" t="s">
        <v>301</v>
      </c>
      <c r="B37" s="185">
        <v>0</v>
      </c>
      <c r="C37" s="427">
        <v>0</v>
      </c>
    </row>
    <row r="38" spans="1:3" ht="13.5" customHeight="1" hidden="1">
      <c r="A38" s="187" t="s">
        <v>720</v>
      </c>
      <c r="B38" s="185">
        <v>0</v>
      </c>
      <c r="C38" s="427">
        <v>0</v>
      </c>
    </row>
    <row r="39" spans="1:3" ht="13.5" customHeight="1" hidden="1">
      <c r="A39" s="243" t="s">
        <v>1118</v>
      </c>
      <c r="B39" s="185"/>
      <c r="C39" s="427">
        <v>0</v>
      </c>
    </row>
    <row r="40" spans="1:3" ht="13.5" customHeight="1" hidden="1">
      <c r="A40" s="243" t="s">
        <v>721</v>
      </c>
      <c r="B40" s="185"/>
      <c r="C40" s="427">
        <v>0</v>
      </c>
    </row>
    <row r="41" spans="1:3" ht="13.5" customHeight="1" hidden="1">
      <c r="A41" s="243" t="s">
        <v>732</v>
      </c>
      <c r="B41" s="185"/>
      <c r="C41" s="427">
        <v>0</v>
      </c>
    </row>
    <row r="42" spans="1:3" ht="13.5" customHeight="1" hidden="1">
      <c r="A42" s="243" t="s">
        <v>723</v>
      </c>
      <c r="B42" s="185">
        <v>0</v>
      </c>
      <c r="C42" s="427">
        <v>0</v>
      </c>
    </row>
    <row r="43" spans="1:3" ht="12.75" hidden="1">
      <c r="A43" s="243" t="s">
        <v>724</v>
      </c>
      <c r="B43" s="185"/>
      <c r="C43" s="427">
        <v>0</v>
      </c>
    </row>
    <row r="44" spans="1:3" ht="13.5" customHeight="1" hidden="1">
      <c r="A44" s="243" t="s">
        <v>725</v>
      </c>
      <c r="B44" s="185"/>
      <c r="C44" s="427">
        <v>0</v>
      </c>
    </row>
    <row r="45" spans="1:3" ht="13.5" customHeight="1" hidden="1">
      <c r="A45" s="243" t="s">
        <v>726</v>
      </c>
      <c r="B45" s="185"/>
      <c r="C45" s="427">
        <v>0</v>
      </c>
    </row>
    <row r="46" spans="1:3" ht="13.5" customHeight="1" hidden="1">
      <c r="A46" s="243" t="s">
        <v>727</v>
      </c>
      <c r="B46" s="185"/>
      <c r="C46" s="427">
        <v>0</v>
      </c>
    </row>
    <row r="47" spans="1:3" ht="13.5" customHeight="1" hidden="1">
      <c r="A47" s="233" t="s">
        <v>728</v>
      </c>
      <c r="B47" s="185">
        <v>0</v>
      </c>
      <c r="C47" s="427">
        <v>0</v>
      </c>
    </row>
    <row r="48" spans="1:3" ht="13.5" customHeight="1" hidden="1">
      <c r="A48" s="243" t="s">
        <v>312</v>
      </c>
      <c r="B48" s="185"/>
      <c r="C48" s="427">
        <v>0</v>
      </c>
    </row>
    <row r="49" spans="1:3" ht="13.5" customHeight="1" hidden="1">
      <c r="A49" s="243" t="s">
        <v>313</v>
      </c>
      <c r="B49" s="185"/>
      <c r="C49" s="427">
        <v>0</v>
      </c>
    </row>
    <row r="50" spans="1:3" ht="13.5" customHeight="1" hidden="1">
      <c r="A50" s="243" t="s">
        <v>315</v>
      </c>
      <c r="B50" s="185">
        <v>0</v>
      </c>
      <c r="C50" s="427">
        <v>0</v>
      </c>
    </row>
    <row r="51" spans="1:3" ht="12.75" hidden="1">
      <c r="A51" s="243" t="s">
        <v>729</v>
      </c>
      <c r="B51" s="185">
        <v>0</v>
      </c>
      <c r="C51" s="427">
        <v>0</v>
      </c>
    </row>
    <row r="52" spans="1:3" ht="13.5" customHeight="1">
      <c r="A52" s="252" t="s">
        <v>733</v>
      </c>
      <c r="B52" s="180"/>
      <c r="C52" s="426"/>
    </row>
    <row r="53" spans="1:3" ht="13.5" customHeight="1">
      <c r="A53" s="218" t="s">
        <v>731</v>
      </c>
      <c r="B53" s="180">
        <v>1350</v>
      </c>
      <c r="C53" s="426">
        <v>1350</v>
      </c>
    </row>
    <row r="54" spans="1:3" ht="13.5" customHeight="1">
      <c r="A54" s="401" t="s">
        <v>324</v>
      </c>
      <c r="B54" s="180">
        <v>715</v>
      </c>
      <c r="C54" s="426">
        <v>715</v>
      </c>
    </row>
    <row r="55" spans="1:3" ht="13.5" customHeight="1">
      <c r="A55" s="233" t="s">
        <v>301</v>
      </c>
      <c r="B55" s="185">
        <v>715</v>
      </c>
      <c r="C55" s="427">
        <v>715</v>
      </c>
    </row>
    <row r="56" spans="1:3" ht="13.5" customHeight="1">
      <c r="A56" s="187" t="s">
        <v>720</v>
      </c>
      <c r="B56" s="185">
        <v>715</v>
      </c>
      <c r="C56" s="427">
        <v>715</v>
      </c>
    </row>
    <row r="57" spans="1:3" ht="13.5" customHeight="1" hidden="1">
      <c r="A57" s="243" t="s">
        <v>1118</v>
      </c>
      <c r="B57" s="185"/>
      <c r="C57" s="427">
        <v>0</v>
      </c>
    </row>
    <row r="58" spans="1:3" ht="13.5" customHeight="1">
      <c r="A58" s="243" t="s">
        <v>721</v>
      </c>
      <c r="B58" s="185">
        <v>715</v>
      </c>
      <c r="C58" s="427">
        <v>715</v>
      </c>
    </row>
    <row r="59" spans="1:4" ht="13.5" customHeight="1" hidden="1">
      <c r="A59" s="243" t="s">
        <v>732</v>
      </c>
      <c r="B59" s="185"/>
      <c r="C59" s="427">
        <v>0</v>
      </c>
      <c r="D59" s="458"/>
    </row>
    <row r="60" spans="1:4" ht="13.5" customHeight="1" hidden="1">
      <c r="A60" s="243" t="s">
        <v>723</v>
      </c>
      <c r="B60" s="185">
        <v>0</v>
      </c>
      <c r="C60" s="427">
        <v>0</v>
      </c>
      <c r="D60" s="458"/>
    </row>
    <row r="61" spans="1:4" ht="12.75" hidden="1">
      <c r="A61" s="243" t="s">
        <v>724</v>
      </c>
      <c r="B61" s="185"/>
      <c r="C61" s="427">
        <v>0</v>
      </c>
      <c r="D61" s="458"/>
    </row>
    <row r="62" spans="1:4" ht="13.5" customHeight="1" hidden="1">
      <c r="A62" s="243" t="s">
        <v>725</v>
      </c>
      <c r="B62" s="185"/>
      <c r="C62" s="427">
        <v>0</v>
      </c>
      <c r="D62" s="458"/>
    </row>
    <row r="63" spans="1:4" ht="13.5" customHeight="1" hidden="1">
      <c r="A63" s="243" t="s">
        <v>726</v>
      </c>
      <c r="B63" s="185"/>
      <c r="C63" s="427">
        <v>0</v>
      </c>
      <c r="D63" s="458"/>
    </row>
    <row r="64" spans="1:3" ht="13.5" customHeight="1" hidden="1">
      <c r="A64" s="243" t="s">
        <v>727</v>
      </c>
      <c r="B64" s="185"/>
      <c r="C64" s="427">
        <v>0</v>
      </c>
    </row>
    <row r="65" spans="1:3" ht="13.5" customHeight="1" hidden="1">
      <c r="A65" s="233" t="s">
        <v>728</v>
      </c>
      <c r="B65" s="185">
        <v>0</v>
      </c>
      <c r="C65" s="427">
        <v>0</v>
      </c>
    </row>
    <row r="66" spans="1:3" ht="13.5" customHeight="1" hidden="1">
      <c r="A66" s="243" t="s">
        <v>312</v>
      </c>
      <c r="B66" s="185"/>
      <c r="C66" s="427">
        <v>0</v>
      </c>
    </row>
    <row r="67" spans="1:3" ht="13.5" customHeight="1" hidden="1">
      <c r="A67" s="243" t="s">
        <v>313</v>
      </c>
      <c r="B67" s="185"/>
      <c r="C67" s="427">
        <v>0</v>
      </c>
    </row>
    <row r="68" spans="1:3" ht="13.5" customHeight="1">
      <c r="A68" s="243" t="s">
        <v>315</v>
      </c>
      <c r="B68" s="185">
        <v>635</v>
      </c>
      <c r="C68" s="427">
        <v>635</v>
      </c>
    </row>
    <row r="69" spans="1:3" ht="12.75">
      <c r="A69" s="243" t="s">
        <v>729</v>
      </c>
      <c r="B69" s="185">
        <v>-635</v>
      </c>
      <c r="C69" s="427">
        <v>-635</v>
      </c>
    </row>
    <row r="70" spans="1:3" ht="15" customHeight="1">
      <c r="A70" s="252" t="s">
        <v>734</v>
      </c>
      <c r="B70" s="180"/>
      <c r="C70" s="426"/>
    </row>
    <row r="71" spans="1:3" ht="13.5" customHeight="1">
      <c r="A71" s="218" t="s">
        <v>731</v>
      </c>
      <c r="B71" s="180">
        <v>16136</v>
      </c>
      <c r="C71" s="426">
        <v>1514</v>
      </c>
    </row>
    <row r="72" spans="1:3" ht="13.5" customHeight="1">
      <c r="A72" s="401" t="s">
        <v>324</v>
      </c>
      <c r="B72" s="180">
        <v>21560</v>
      </c>
      <c r="C72" s="426">
        <v>8210</v>
      </c>
    </row>
    <row r="73" spans="1:3" ht="13.5" customHeight="1">
      <c r="A73" s="233" t="s">
        <v>301</v>
      </c>
      <c r="B73" s="185">
        <v>21560</v>
      </c>
      <c r="C73" s="427">
        <v>8210</v>
      </c>
    </row>
    <row r="74" spans="1:3" ht="13.5" customHeight="1">
      <c r="A74" s="187" t="s">
        <v>720</v>
      </c>
      <c r="B74" s="185">
        <v>21560</v>
      </c>
      <c r="C74" s="427">
        <v>8210</v>
      </c>
    </row>
    <row r="75" spans="1:3" ht="13.5" customHeight="1">
      <c r="A75" s="243" t="s">
        <v>1118</v>
      </c>
      <c r="B75" s="185">
        <v>108</v>
      </c>
      <c r="C75" s="427">
        <v>0</v>
      </c>
    </row>
    <row r="76" spans="1:3" ht="13.5" customHeight="1">
      <c r="A76" s="243" t="s">
        <v>721</v>
      </c>
      <c r="B76" s="185">
        <v>21452</v>
      </c>
      <c r="C76" s="427">
        <v>8210</v>
      </c>
    </row>
    <row r="77" spans="1:3" ht="13.5" customHeight="1" hidden="1">
      <c r="A77" s="243" t="s">
        <v>732</v>
      </c>
      <c r="B77" s="185"/>
      <c r="C77" s="427">
        <v>0</v>
      </c>
    </row>
    <row r="78" spans="1:3" ht="13.5" customHeight="1" hidden="1">
      <c r="A78" s="243" t="s">
        <v>723</v>
      </c>
      <c r="B78" s="185">
        <v>0</v>
      </c>
      <c r="C78" s="427">
        <v>0</v>
      </c>
    </row>
    <row r="79" spans="1:3" ht="13.5" customHeight="1" hidden="1">
      <c r="A79" s="243" t="s">
        <v>724</v>
      </c>
      <c r="B79" s="185"/>
      <c r="C79" s="427">
        <v>0</v>
      </c>
    </row>
    <row r="80" spans="1:3" ht="13.5" customHeight="1" hidden="1">
      <c r="A80" s="243" t="s">
        <v>725</v>
      </c>
      <c r="B80" s="185"/>
      <c r="C80" s="427">
        <v>0</v>
      </c>
    </row>
    <row r="81" spans="1:3" ht="13.5" customHeight="1" hidden="1">
      <c r="A81" s="243" t="s">
        <v>726</v>
      </c>
      <c r="B81" s="185"/>
      <c r="C81" s="427">
        <v>0</v>
      </c>
    </row>
    <row r="82" spans="1:3" ht="13.5" customHeight="1" hidden="1">
      <c r="A82" s="243" t="s">
        <v>727</v>
      </c>
      <c r="B82" s="185"/>
      <c r="C82" s="427">
        <v>0</v>
      </c>
    </row>
    <row r="83" spans="1:3" ht="13.5" customHeight="1" hidden="1">
      <c r="A83" s="233" t="s">
        <v>728</v>
      </c>
      <c r="B83" s="185">
        <v>0</v>
      </c>
      <c r="C83" s="427">
        <v>0</v>
      </c>
    </row>
    <row r="84" spans="1:3" ht="13.5" customHeight="1" hidden="1">
      <c r="A84" s="243" t="s">
        <v>312</v>
      </c>
      <c r="B84" s="185"/>
      <c r="C84" s="427">
        <v>0</v>
      </c>
    </row>
    <row r="85" spans="1:3" ht="13.5" customHeight="1" hidden="1">
      <c r="A85" s="243" t="s">
        <v>313</v>
      </c>
      <c r="B85" s="185"/>
      <c r="C85" s="427">
        <v>0</v>
      </c>
    </row>
    <row r="86" spans="1:3" ht="13.5" customHeight="1">
      <c r="A86" s="243" t="s">
        <v>315</v>
      </c>
      <c r="B86" s="185">
        <v>-5424</v>
      </c>
      <c r="C86" s="427">
        <v>-6696</v>
      </c>
    </row>
    <row r="87" spans="1:3" ht="12.75">
      <c r="A87" s="243" t="s">
        <v>729</v>
      </c>
      <c r="B87" s="427">
        <v>5424</v>
      </c>
      <c r="C87" s="427">
        <v>6696</v>
      </c>
    </row>
    <row r="88" spans="1:3" ht="15" customHeight="1">
      <c r="A88" s="252" t="s">
        <v>735</v>
      </c>
      <c r="B88" s="180"/>
      <c r="C88" s="426"/>
    </row>
    <row r="89" spans="1:3" ht="15" customHeight="1">
      <c r="A89" s="218" t="s">
        <v>731</v>
      </c>
      <c r="B89" s="180">
        <v>1163</v>
      </c>
      <c r="C89" s="426">
        <v>0</v>
      </c>
    </row>
    <row r="90" spans="1:3" ht="13.5" customHeight="1">
      <c r="A90" s="401" t="s">
        <v>324</v>
      </c>
      <c r="B90" s="180">
        <v>1139</v>
      </c>
      <c r="C90" s="426">
        <v>260</v>
      </c>
    </row>
    <row r="91" spans="1:3" ht="15" customHeight="1">
      <c r="A91" s="233" t="s">
        <v>301</v>
      </c>
      <c r="B91" s="185">
        <v>5</v>
      </c>
      <c r="C91" s="427">
        <v>5</v>
      </c>
    </row>
    <row r="92" spans="1:3" ht="15" customHeight="1">
      <c r="A92" s="187" t="s">
        <v>720</v>
      </c>
      <c r="B92" s="185">
        <v>5</v>
      </c>
      <c r="C92" s="427">
        <v>5</v>
      </c>
    </row>
    <row r="93" spans="1:3" ht="15" customHeight="1" hidden="1">
      <c r="A93" s="243" t="s">
        <v>1118</v>
      </c>
      <c r="B93" s="182"/>
      <c r="C93" s="427">
        <v>0</v>
      </c>
    </row>
    <row r="94" spans="1:3" ht="15" customHeight="1">
      <c r="A94" s="243" t="s">
        <v>721</v>
      </c>
      <c r="B94" s="185">
        <v>5</v>
      </c>
      <c r="C94" s="427">
        <v>5</v>
      </c>
    </row>
    <row r="95" spans="1:3" ht="15" customHeight="1" hidden="1">
      <c r="A95" s="243" t="s">
        <v>732</v>
      </c>
      <c r="B95" s="185"/>
      <c r="C95" s="427">
        <v>0</v>
      </c>
    </row>
    <row r="96" spans="1:3" ht="15" customHeight="1" hidden="1">
      <c r="A96" s="243" t="s">
        <v>723</v>
      </c>
      <c r="B96" s="185">
        <v>0</v>
      </c>
      <c r="C96" s="427">
        <v>0</v>
      </c>
    </row>
    <row r="97" spans="1:3" ht="15" customHeight="1" hidden="1">
      <c r="A97" s="243" t="s">
        <v>724</v>
      </c>
      <c r="B97" s="185"/>
      <c r="C97" s="427">
        <v>0</v>
      </c>
    </row>
    <row r="98" spans="1:3" ht="15" customHeight="1" hidden="1">
      <c r="A98" s="243" t="s">
        <v>725</v>
      </c>
      <c r="B98" s="185"/>
      <c r="C98" s="427">
        <v>0</v>
      </c>
    </row>
    <row r="99" spans="1:3" ht="15" customHeight="1" hidden="1">
      <c r="A99" s="243" t="s">
        <v>726</v>
      </c>
      <c r="B99" s="185"/>
      <c r="C99" s="427">
        <v>0</v>
      </c>
    </row>
    <row r="100" spans="1:3" ht="15" customHeight="1" hidden="1">
      <c r="A100" s="243" t="s">
        <v>727</v>
      </c>
      <c r="B100" s="185"/>
      <c r="C100" s="427">
        <v>0</v>
      </c>
    </row>
    <row r="101" spans="1:3" ht="15" customHeight="1">
      <c r="A101" s="233" t="s">
        <v>728</v>
      </c>
      <c r="B101" s="185">
        <v>1134</v>
      </c>
      <c r="C101" s="427">
        <v>255</v>
      </c>
    </row>
    <row r="102" spans="1:3" ht="15" customHeight="1">
      <c r="A102" s="243" t="s">
        <v>312</v>
      </c>
      <c r="B102" s="185">
        <v>1134</v>
      </c>
      <c r="C102" s="427">
        <v>255</v>
      </c>
    </row>
    <row r="103" spans="1:3" ht="15" customHeight="1" hidden="1">
      <c r="A103" s="243" t="s">
        <v>313</v>
      </c>
      <c r="B103" s="185"/>
      <c r="C103" s="427">
        <v>0</v>
      </c>
    </row>
    <row r="104" spans="1:3" ht="15" customHeight="1">
      <c r="A104" s="243" t="s">
        <v>315</v>
      </c>
      <c r="B104" s="185">
        <v>24</v>
      </c>
      <c r="C104" s="427">
        <v>-260</v>
      </c>
    </row>
    <row r="105" spans="1:3" ht="12.75">
      <c r="A105" s="243" t="s">
        <v>729</v>
      </c>
      <c r="B105" s="185">
        <v>-24</v>
      </c>
      <c r="C105" s="427">
        <v>260</v>
      </c>
    </row>
    <row r="106" spans="1:3" ht="13.5" customHeight="1">
      <c r="A106" s="252" t="s">
        <v>736</v>
      </c>
      <c r="B106" s="180"/>
      <c r="C106" s="426"/>
    </row>
    <row r="107" spans="1:3" ht="13.5" customHeight="1">
      <c r="A107" s="218" t="s">
        <v>731</v>
      </c>
      <c r="B107" s="180">
        <v>2139</v>
      </c>
      <c r="C107" s="426">
        <v>0</v>
      </c>
    </row>
    <row r="108" spans="1:3" ht="13.5" customHeight="1">
      <c r="A108" s="401" t="s">
        <v>324</v>
      </c>
      <c r="B108" s="180">
        <v>4666</v>
      </c>
      <c r="C108" s="426">
        <v>1498</v>
      </c>
    </row>
    <row r="109" spans="1:3" ht="13.5" customHeight="1">
      <c r="A109" s="233" t="s">
        <v>301</v>
      </c>
      <c r="B109" s="185">
        <v>4125</v>
      </c>
      <c r="C109" s="427">
        <v>1498</v>
      </c>
    </row>
    <row r="110" spans="1:3" ht="13.5" customHeight="1">
      <c r="A110" s="187" t="s">
        <v>720</v>
      </c>
      <c r="B110" s="185">
        <v>4125</v>
      </c>
      <c r="C110" s="427">
        <v>1498</v>
      </c>
    </row>
    <row r="111" spans="1:3" ht="13.5" customHeight="1" hidden="1">
      <c r="A111" s="243" t="s">
        <v>1118</v>
      </c>
      <c r="B111" s="185">
        <v>0</v>
      </c>
      <c r="C111" s="427">
        <v>0</v>
      </c>
    </row>
    <row r="112" spans="1:3" ht="13.5" customHeight="1">
      <c r="A112" s="243" t="s">
        <v>721</v>
      </c>
      <c r="B112" s="185">
        <v>4125</v>
      </c>
      <c r="C112" s="427">
        <v>1498</v>
      </c>
    </row>
    <row r="113" spans="1:3" ht="13.5" customHeight="1" hidden="1">
      <c r="A113" s="243" t="s">
        <v>732</v>
      </c>
      <c r="B113" s="185"/>
      <c r="C113" s="427">
        <v>0</v>
      </c>
    </row>
    <row r="114" spans="1:3" ht="13.5" customHeight="1" hidden="1">
      <c r="A114" s="243" t="s">
        <v>723</v>
      </c>
      <c r="B114" s="185">
        <v>0</v>
      </c>
      <c r="C114" s="427">
        <v>0</v>
      </c>
    </row>
    <row r="115" spans="1:3" ht="13.5" customHeight="1" hidden="1">
      <c r="A115" s="243" t="s">
        <v>724</v>
      </c>
      <c r="B115" s="185"/>
      <c r="C115" s="427">
        <v>0</v>
      </c>
    </row>
    <row r="116" spans="1:3" ht="13.5" customHeight="1" hidden="1">
      <c r="A116" s="243" t="s">
        <v>725</v>
      </c>
      <c r="B116" s="185"/>
      <c r="C116" s="427">
        <v>0</v>
      </c>
    </row>
    <row r="117" spans="1:3" ht="13.5" customHeight="1" hidden="1">
      <c r="A117" s="243" t="s">
        <v>726</v>
      </c>
      <c r="B117" s="185"/>
      <c r="C117" s="427">
        <v>0</v>
      </c>
    </row>
    <row r="118" spans="1:3" ht="13.5" customHeight="1" hidden="1">
      <c r="A118" s="243" t="s">
        <v>727</v>
      </c>
      <c r="B118" s="185"/>
      <c r="C118" s="427">
        <v>0</v>
      </c>
    </row>
    <row r="119" spans="1:3" ht="13.5" customHeight="1">
      <c r="A119" s="233" t="s">
        <v>728</v>
      </c>
      <c r="B119" s="185">
        <v>541</v>
      </c>
      <c r="C119" s="427">
        <v>0</v>
      </c>
    </row>
    <row r="120" spans="1:3" ht="13.5" customHeight="1">
      <c r="A120" s="243" t="s">
        <v>312</v>
      </c>
      <c r="B120" s="185">
        <v>541</v>
      </c>
      <c r="C120" s="427">
        <v>0</v>
      </c>
    </row>
    <row r="121" spans="1:3" ht="13.5" customHeight="1">
      <c r="A121" s="243" t="s">
        <v>313</v>
      </c>
      <c r="B121" s="180"/>
      <c r="C121" s="427">
        <v>0</v>
      </c>
    </row>
    <row r="122" spans="1:3" ht="13.5" customHeight="1">
      <c r="A122" s="243" t="s">
        <v>315</v>
      </c>
      <c r="B122" s="185">
        <v>-2527</v>
      </c>
      <c r="C122" s="427">
        <v>-1498</v>
      </c>
    </row>
    <row r="123" spans="1:3" ht="12.75">
      <c r="A123" s="243" t="s">
        <v>729</v>
      </c>
      <c r="B123" s="427">
        <v>2527</v>
      </c>
      <c r="C123" s="427">
        <v>1498</v>
      </c>
    </row>
    <row r="124" spans="1:3" ht="13.5" customHeight="1">
      <c r="A124" s="252" t="s">
        <v>737</v>
      </c>
      <c r="B124" s="185"/>
      <c r="C124" s="426"/>
    </row>
    <row r="125" spans="1:3" ht="13.5" customHeight="1">
      <c r="A125" s="218" t="s">
        <v>731</v>
      </c>
      <c r="B125" s="180">
        <v>85358</v>
      </c>
      <c r="C125" s="426">
        <v>4178</v>
      </c>
    </row>
    <row r="126" spans="1:3" ht="13.5" customHeight="1">
      <c r="A126" s="401" t="s">
        <v>324</v>
      </c>
      <c r="B126" s="180">
        <v>110962</v>
      </c>
      <c r="C126" s="426">
        <v>5196</v>
      </c>
    </row>
    <row r="127" spans="1:3" ht="13.5" customHeight="1">
      <c r="A127" s="233" t="s">
        <v>301</v>
      </c>
      <c r="B127" s="185">
        <v>91268</v>
      </c>
      <c r="C127" s="427">
        <v>5196</v>
      </c>
    </row>
    <row r="128" spans="1:3" ht="13.5" customHeight="1">
      <c r="A128" s="187" t="s">
        <v>720</v>
      </c>
      <c r="B128" s="185">
        <v>91268</v>
      </c>
      <c r="C128" s="427">
        <v>5196</v>
      </c>
    </row>
    <row r="129" spans="1:3" ht="13.5" customHeight="1">
      <c r="A129" s="243" t="s">
        <v>1118</v>
      </c>
      <c r="B129" s="185">
        <v>4695</v>
      </c>
      <c r="C129" s="427">
        <v>381</v>
      </c>
    </row>
    <row r="130" spans="1:3" ht="13.5" customHeight="1">
      <c r="A130" s="243" t="s">
        <v>721</v>
      </c>
      <c r="B130" s="185">
        <v>86573</v>
      </c>
      <c r="C130" s="427">
        <v>4815</v>
      </c>
    </row>
    <row r="131" spans="1:3" ht="13.5" customHeight="1" hidden="1">
      <c r="A131" s="243" t="s">
        <v>732</v>
      </c>
      <c r="B131" s="185"/>
      <c r="C131" s="427">
        <v>0</v>
      </c>
    </row>
    <row r="132" spans="1:3" ht="13.5" customHeight="1" hidden="1">
      <c r="A132" s="243" t="s">
        <v>723</v>
      </c>
      <c r="B132" s="185">
        <v>0</v>
      </c>
      <c r="C132" s="427">
        <v>0</v>
      </c>
    </row>
    <row r="133" spans="1:3" ht="13.5" customHeight="1" hidden="1">
      <c r="A133" s="243" t="s">
        <v>724</v>
      </c>
      <c r="B133" s="185"/>
      <c r="C133" s="427">
        <v>0</v>
      </c>
    </row>
    <row r="134" spans="1:3" ht="13.5" customHeight="1" hidden="1">
      <c r="A134" s="243" t="s">
        <v>725</v>
      </c>
      <c r="B134" s="185"/>
      <c r="C134" s="427">
        <v>0</v>
      </c>
    </row>
    <row r="135" spans="1:3" ht="13.5" customHeight="1" hidden="1">
      <c r="A135" s="243" t="s">
        <v>726</v>
      </c>
      <c r="B135" s="185"/>
      <c r="C135" s="427">
        <v>0</v>
      </c>
    </row>
    <row r="136" spans="1:3" ht="13.5" customHeight="1" hidden="1">
      <c r="A136" s="243" t="s">
        <v>727</v>
      </c>
      <c r="B136" s="185"/>
      <c r="C136" s="427">
        <v>0</v>
      </c>
    </row>
    <row r="137" spans="1:3" ht="13.5" customHeight="1">
      <c r="A137" s="233" t="s">
        <v>728</v>
      </c>
      <c r="B137" s="185">
        <v>19694</v>
      </c>
      <c r="C137" s="427">
        <v>0</v>
      </c>
    </row>
    <row r="138" spans="1:3" ht="13.5" customHeight="1">
      <c r="A138" s="243" t="s">
        <v>312</v>
      </c>
      <c r="B138" s="185">
        <v>19694</v>
      </c>
      <c r="C138" s="427">
        <v>0</v>
      </c>
    </row>
    <row r="139" spans="1:3" ht="15" customHeight="1" hidden="1">
      <c r="A139" s="243" t="s">
        <v>313</v>
      </c>
      <c r="B139" s="185"/>
      <c r="C139" s="427">
        <v>0</v>
      </c>
    </row>
    <row r="140" spans="1:3" ht="15" customHeight="1">
      <c r="A140" s="243" t="s">
        <v>315</v>
      </c>
      <c r="B140" s="185">
        <v>-25604</v>
      </c>
      <c r="C140" s="427">
        <v>-1018</v>
      </c>
    </row>
    <row r="141" spans="1:3" ht="12.75">
      <c r="A141" s="243" t="s">
        <v>729</v>
      </c>
      <c r="B141" s="427">
        <v>25604</v>
      </c>
      <c r="C141" s="427">
        <v>1018</v>
      </c>
    </row>
    <row r="142" spans="1:3" ht="13.5" customHeight="1">
      <c r="A142" s="252" t="s">
        <v>738</v>
      </c>
      <c r="B142" s="185"/>
      <c r="C142" s="426"/>
    </row>
    <row r="143" spans="1:3" ht="13.5" customHeight="1">
      <c r="A143" s="218" t="s">
        <v>731</v>
      </c>
      <c r="B143" s="180">
        <v>111197</v>
      </c>
      <c r="C143" s="426">
        <v>-556</v>
      </c>
    </row>
    <row r="144" spans="1:3" ht="13.5" customHeight="1">
      <c r="A144" s="401" t="s">
        <v>324</v>
      </c>
      <c r="B144" s="180">
        <v>94605</v>
      </c>
      <c r="C144" s="426">
        <v>19924</v>
      </c>
    </row>
    <row r="145" spans="1:3" ht="13.5" customHeight="1">
      <c r="A145" s="233" t="s">
        <v>301</v>
      </c>
      <c r="B145" s="185">
        <v>94605</v>
      </c>
      <c r="C145" s="427">
        <v>19924</v>
      </c>
    </row>
    <row r="146" spans="1:3" ht="13.5" customHeight="1">
      <c r="A146" s="187" t="s">
        <v>720</v>
      </c>
      <c r="B146" s="185">
        <v>78761</v>
      </c>
      <c r="C146" s="427">
        <v>19924</v>
      </c>
    </row>
    <row r="147" spans="1:3" ht="13.5" customHeight="1" hidden="1">
      <c r="A147" s="243" t="s">
        <v>1118</v>
      </c>
      <c r="B147" s="185">
        <v>0</v>
      </c>
      <c r="C147" s="427">
        <v>0</v>
      </c>
    </row>
    <row r="148" spans="1:3" ht="13.5" customHeight="1">
      <c r="A148" s="243" t="s">
        <v>739</v>
      </c>
      <c r="B148" s="185">
        <v>78761</v>
      </c>
      <c r="C148" s="427">
        <v>19924</v>
      </c>
    </row>
    <row r="149" spans="1:3" ht="13.5" customHeight="1" hidden="1">
      <c r="A149" s="243" t="s">
        <v>732</v>
      </c>
      <c r="B149" s="185"/>
      <c r="C149" s="427">
        <v>0</v>
      </c>
    </row>
    <row r="150" spans="1:3" ht="13.5" customHeight="1">
      <c r="A150" s="243" t="s">
        <v>723</v>
      </c>
      <c r="B150" s="185">
        <v>15844</v>
      </c>
      <c r="C150" s="427">
        <v>0</v>
      </c>
    </row>
    <row r="151" spans="1:3" ht="13.5" customHeight="1" hidden="1">
      <c r="A151" s="243" t="s">
        <v>724</v>
      </c>
      <c r="B151" s="185"/>
      <c r="C151" s="427">
        <v>0</v>
      </c>
    </row>
    <row r="152" spans="1:3" ht="13.5" customHeight="1" hidden="1">
      <c r="A152" s="243" t="s">
        <v>725</v>
      </c>
      <c r="B152" s="185"/>
      <c r="C152" s="427">
        <v>0</v>
      </c>
    </row>
    <row r="153" spans="1:3" ht="13.5" customHeight="1" hidden="1">
      <c r="A153" s="243" t="s">
        <v>726</v>
      </c>
      <c r="B153" s="180"/>
      <c r="C153" s="427">
        <v>0</v>
      </c>
    </row>
    <row r="154" spans="1:3" ht="13.5" customHeight="1">
      <c r="A154" s="243" t="s">
        <v>727</v>
      </c>
      <c r="B154" s="185">
        <v>15844</v>
      </c>
      <c r="C154" s="427">
        <v>0</v>
      </c>
    </row>
    <row r="155" spans="1:3" ht="13.5" customHeight="1" hidden="1">
      <c r="A155" s="233" t="s">
        <v>728</v>
      </c>
      <c r="B155" s="185">
        <v>0</v>
      </c>
      <c r="C155" s="427">
        <v>0</v>
      </c>
    </row>
    <row r="156" spans="1:3" ht="13.5" customHeight="1" hidden="1">
      <c r="A156" s="243" t="s">
        <v>312</v>
      </c>
      <c r="B156" s="185"/>
      <c r="C156" s="427">
        <v>0</v>
      </c>
    </row>
    <row r="157" spans="1:3" ht="13.5" customHeight="1" hidden="1">
      <c r="A157" s="243" t="s">
        <v>313</v>
      </c>
      <c r="B157" s="185"/>
      <c r="C157" s="427">
        <v>0</v>
      </c>
    </row>
    <row r="158" spans="1:3" ht="13.5" customHeight="1">
      <c r="A158" s="243" t="s">
        <v>315</v>
      </c>
      <c r="B158" s="185">
        <v>16592</v>
      </c>
      <c r="C158" s="427">
        <v>-20480</v>
      </c>
    </row>
    <row r="159" spans="1:3" ht="12.75">
      <c r="A159" s="243" t="s">
        <v>729</v>
      </c>
      <c r="B159" s="427">
        <v>-16592</v>
      </c>
      <c r="C159" s="427">
        <v>20480</v>
      </c>
    </row>
    <row r="160" spans="1:3" ht="13.5" customHeight="1">
      <c r="A160" s="252" t="s">
        <v>740</v>
      </c>
      <c r="B160" s="185"/>
      <c r="C160" s="426"/>
    </row>
    <row r="161" spans="1:3" ht="13.5" customHeight="1">
      <c r="A161" s="218" t="s">
        <v>731</v>
      </c>
      <c r="B161" s="180">
        <v>49630</v>
      </c>
      <c r="C161" s="426">
        <v>1956</v>
      </c>
    </row>
    <row r="162" spans="1:3" ht="13.5" customHeight="1">
      <c r="A162" s="401" t="s">
        <v>324</v>
      </c>
      <c r="B162" s="180">
        <v>41235</v>
      </c>
      <c r="C162" s="426">
        <v>4914</v>
      </c>
    </row>
    <row r="163" spans="1:3" ht="13.5" customHeight="1">
      <c r="A163" s="233" t="s">
        <v>301</v>
      </c>
      <c r="B163" s="185">
        <v>31179</v>
      </c>
      <c r="C163" s="427">
        <v>1285</v>
      </c>
    </row>
    <row r="164" spans="1:3" ht="13.5" customHeight="1">
      <c r="A164" s="187" t="s">
        <v>720</v>
      </c>
      <c r="B164" s="185">
        <v>31179</v>
      </c>
      <c r="C164" s="427">
        <v>1285</v>
      </c>
    </row>
    <row r="165" spans="1:3" ht="13.5" customHeight="1">
      <c r="A165" s="243" t="s">
        <v>1118</v>
      </c>
      <c r="B165" s="185">
        <v>6147</v>
      </c>
      <c r="C165" s="427">
        <v>270</v>
      </c>
    </row>
    <row r="166" spans="1:3" ht="13.5" customHeight="1">
      <c r="A166" s="243" t="s">
        <v>739</v>
      </c>
      <c r="B166" s="185">
        <v>25032</v>
      </c>
      <c r="C166" s="427">
        <v>1015</v>
      </c>
    </row>
    <row r="167" spans="1:3" ht="13.5" customHeight="1" hidden="1">
      <c r="A167" s="243" t="s">
        <v>732</v>
      </c>
      <c r="B167" s="185"/>
      <c r="C167" s="427">
        <v>0</v>
      </c>
    </row>
    <row r="168" spans="1:3" ht="13.5" customHeight="1" hidden="1">
      <c r="A168" s="243" t="s">
        <v>723</v>
      </c>
      <c r="B168" s="185">
        <v>0</v>
      </c>
      <c r="C168" s="427">
        <v>0</v>
      </c>
    </row>
    <row r="169" spans="1:3" ht="12.75" hidden="1">
      <c r="A169" s="243" t="s">
        <v>724</v>
      </c>
      <c r="B169" s="185">
        <v>0</v>
      </c>
      <c r="C169" s="427">
        <v>0</v>
      </c>
    </row>
    <row r="170" spans="1:3" ht="13.5" customHeight="1" hidden="1">
      <c r="A170" s="243" t="s">
        <v>741</v>
      </c>
      <c r="B170" s="185"/>
      <c r="C170" s="427">
        <v>0</v>
      </c>
    </row>
    <row r="171" spans="1:3" ht="13.5" customHeight="1" hidden="1">
      <c r="A171" s="243" t="s">
        <v>726</v>
      </c>
      <c r="B171" s="185">
        <v>0</v>
      </c>
      <c r="C171" s="427">
        <v>0</v>
      </c>
    </row>
    <row r="172" spans="1:3" ht="13.5" customHeight="1" hidden="1">
      <c r="A172" s="243" t="s">
        <v>727</v>
      </c>
      <c r="B172" s="185"/>
      <c r="C172" s="427">
        <v>0</v>
      </c>
    </row>
    <row r="173" spans="1:3" ht="13.5" customHeight="1">
      <c r="A173" s="233" t="s">
        <v>728</v>
      </c>
      <c r="B173" s="185">
        <v>10056</v>
      </c>
      <c r="C173" s="427">
        <v>3629</v>
      </c>
    </row>
    <row r="174" spans="1:3" ht="13.5" customHeight="1">
      <c r="A174" s="243" t="s">
        <v>312</v>
      </c>
      <c r="B174" s="185">
        <v>10056</v>
      </c>
      <c r="C174" s="427">
        <v>3629</v>
      </c>
    </row>
    <row r="175" spans="1:3" ht="13.5" customHeight="1" hidden="1">
      <c r="A175" s="243" t="s">
        <v>313</v>
      </c>
      <c r="B175" s="185">
        <v>0</v>
      </c>
      <c r="C175" s="427">
        <v>0</v>
      </c>
    </row>
    <row r="176" spans="1:3" ht="13.5" customHeight="1">
      <c r="A176" s="243" t="s">
        <v>315</v>
      </c>
      <c r="B176" s="185">
        <v>8395</v>
      </c>
      <c r="C176" s="427">
        <v>-2958</v>
      </c>
    </row>
    <row r="177" spans="1:3" ht="12.75">
      <c r="A177" s="243" t="s">
        <v>729</v>
      </c>
      <c r="B177" s="427">
        <v>-8395</v>
      </c>
      <c r="C177" s="427">
        <v>2958</v>
      </c>
    </row>
    <row r="178" spans="1:3" ht="13.5" customHeight="1">
      <c r="A178" s="252" t="s">
        <v>742</v>
      </c>
      <c r="B178" s="185"/>
      <c r="C178" s="426"/>
    </row>
    <row r="179" spans="1:3" ht="13.5" customHeight="1">
      <c r="A179" s="218" t="s">
        <v>731</v>
      </c>
      <c r="B179" s="180">
        <v>858312</v>
      </c>
      <c r="C179" s="426">
        <v>288312</v>
      </c>
    </row>
    <row r="180" spans="1:3" ht="13.5" customHeight="1">
      <c r="A180" s="401" t="s">
        <v>324</v>
      </c>
      <c r="B180" s="180">
        <v>1312259</v>
      </c>
      <c r="C180" s="426">
        <v>327309</v>
      </c>
    </row>
    <row r="181" spans="1:3" ht="13.5" customHeight="1">
      <c r="A181" s="233" t="s">
        <v>301</v>
      </c>
      <c r="B181" s="185">
        <v>1083046</v>
      </c>
      <c r="C181" s="427">
        <v>221163</v>
      </c>
    </row>
    <row r="182" spans="1:3" ht="13.5" customHeight="1">
      <c r="A182" s="187" t="s">
        <v>720</v>
      </c>
      <c r="B182" s="185">
        <v>1060461</v>
      </c>
      <c r="C182" s="427">
        <v>216423</v>
      </c>
    </row>
    <row r="183" spans="1:3" ht="13.5" customHeight="1">
      <c r="A183" s="243" t="s">
        <v>1118</v>
      </c>
      <c r="B183" s="185">
        <v>90376</v>
      </c>
      <c r="C183" s="427">
        <v>14617</v>
      </c>
    </row>
    <row r="184" spans="1:3" ht="13.5" customHeight="1">
      <c r="A184" s="243" t="s">
        <v>721</v>
      </c>
      <c r="B184" s="185">
        <v>970085</v>
      </c>
      <c r="C184" s="427">
        <v>201806</v>
      </c>
    </row>
    <row r="185" spans="1:3" ht="10.5" customHeight="1" hidden="1">
      <c r="A185" s="243" t="s">
        <v>732</v>
      </c>
      <c r="B185" s="180"/>
      <c r="C185" s="427">
        <v>0</v>
      </c>
    </row>
    <row r="186" spans="1:3" ht="13.5" customHeight="1">
      <c r="A186" s="243" t="s">
        <v>723</v>
      </c>
      <c r="B186" s="185">
        <v>22585</v>
      </c>
      <c r="C186" s="427">
        <v>4740</v>
      </c>
    </row>
    <row r="187" spans="1:3" ht="12.75">
      <c r="A187" s="243" t="s">
        <v>724</v>
      </c>
      <c r="B187" s="185">
        <v>664</v>
      </c>
      <c r="C187" s="427">
        <v>664</v>
      </c>
    </row>
    <row r="188" spans="1:3" ht="13.5" customHeight="1">
      <c r="A188" s="243" t="s">
        <v>741</v>
      </c>
      <c r="B188" s="185">
        <v>21921</v>
      </c>
      <c r="C188" s="427">
        <v>4076</v>
      </c>
    </row>
    <row r="189" spans="1:3" ht="13.5" customHeight="1" hidden="1">
      <c r="A189" s="243" t="s">
        <v>726</v>
      </c>
      <c r="B189" s="185">
        <v>0</v>
      </c>
      <c r="C189" s="427">
        <v>0</v>
      </c>
    </row>
    <row r="190" spans="1:3" ht="13.5" customHeight="1" hidden="1">
      <c r="A190" s="243" t="s">
        <v>727</v>
      </c>
      <c r="B190" s="185"/>
      <c r="C190" s="427">
        <v>0</v>
      </c>
    </row>
    <row r="191" spans="1:3" ht="13.5" customHeight="1">
      <c r="A191" s="233" t="s">
        <v>728</v>
      </c>
      <c r="B191" s="185">
        <v>229213</v>
      </c>
      <c r="C191" s="427">
        <v>106146</v>
      </c>
    </row>
    <row r="192" spans="1:3" ht="13.5" customHeight="1">
      <c r="A192" s="243" t="s">
        <v>312</v>
      </c>
      <c r="B192" s="185">
        <v>229213</v>
      </c>
      <c r="C192" s="427">
        <v>106146</v>
      </c>
    </row>
    <row r="193" spans="1:3" ht="13.5" customHeight="1" hidden="1">
      <c r="A193" s="243" t="s">
        <v>313</v>
      </c>
      <c r="B193" s="185">
        <v>0</v>
      </c>
      <c r="C193" s="427">
        <v>0</v>
      </c>
    </row>
    <row r="194" spans="1:3" ht="13.5" customHeight="1">
      <c r="A194" s="243" t="s">
        <v>315</v>
      </c>
      <c r="B194" s="185">
        <v>-453947</v>
      </c>
      <c r="C194" s="427">
        <v>-38997</v>
      </c>
    </row>
    <row r="195" spans="1:3" ht="12.75">
      <c r="A195" s="243" t="s">
        <v>729</v>
      </c>
      <c r="B195" s="427">
        <v>453947</v>
      </c>
      <c r="C195" s="427">
        <v>38997</v>
      </c>
    </row>
    <row r="196" spans="1:3" ht="13.5" customHeight="1">
      <c r="A196" s="252" t="s">
        <v>743</v>
      </c>
      <c r="B196" s="185"/>
      <c r="C196" s="426"/>
    </row>
    <row r="197" spans="1:3" ht="13.5" customHeight="1">
      <c r="A197" s="218" t="s">
        <v>731</v>
      </c>
      <c r="B197" s="180">
        <v>110507</v>
      </c>
      <c r="C197" s="426">
        <v>10285</v>
      </c>
    </row>
    <row r="198" spans="1:3" ht="13.5" customHeight="1">
      <c r="A198" s="401" t="s">
        <v>324</v>
      </c>
      <c r="B198" s="180">
        <v>110262</v>
      </c>
      <c r="C198" s="426">
        <v>20584</v>
      </c>
    </row>
    <row r="199" spans="1:3" ht="13.5" customHeight="1">
      <c r="A199" s="233" t="s">
        <v>301</v>
      </c>
      <c r="B199" s="185">
        <v>108486</v>
      </c>
      <c r="C199" s="427">
        <v>20584</v>
      </c>
    </row>
    <row r="200" spans="1:3" ht="13.5" customHeight="1">
      <c r="A200" s="187" t="s">
        <v>720</v>
      </c>
      <c r="B200" s="185">
        <v>105796</v>
      </c>
      <c r="C200" s="427">
        <v>20294</v>
      </c>
    </row>
    <row r="201" spans="1:3" ht="13.5" customHeight="1">
      <c r="A201" s="243" t="s">
        <v>1118</v>
      </c>
      <c r="B201" s="185">
        <v>24466</v>
      </c>
      <c r="C201" s="427">
        <v>4419</v>
      </c>
    </row>
    <row r="202" spans="1:3" ht="13.5" customHeight="1">
      <c r="A202" s="243" t="s">
        <v>721</v>
      </c>
      <c r="B202" s="185">
        <v>81330</v>
      </c>
      <c r="C202" s="427">
        <v>15875</v>
      </c>
    </row>
    <row r="203" spans="1:3" ht="13.5" customHeight="1" hidden="1">
      <c r="A203" s="243" t="s">
        <v>732</v>
      </c>
      <c r="B203" s="185"/>
      <c r="C203" s="427">
        <v>0</v>
      </c>
    </row>
    <row r="204" spans="1:3" ht="13.5" customHeight="1">
      <c r="A204" s="243" t="s">
        <v>723</v>
      </c>
      <c r="B204" s="185">
        <v>2690</v>
      </c>
      <c r="C204" s="427">
        <v>290</v>
      </c>
    </row>
    <row r="205" spans="1:3" ht="12.75" hidden="1">
      <c r="A205" s="243" t="s">
        <v>724</v>
      </c>
      <c r="B205" s="185">
        <v>0</v>
      </c>
      <c r="C205" s="427">
        <v>0</v>
      </c>
    </row>
    <row r="206" spans="1:3" ht="13.5" customHeight="1">
      <c r="A206" s="243" t="s">
        <v>741</v>
      </c>
      <c r="B206" s="185">
        <v>2690</v>
      </c>
      <c r="C206" s="427">
        <v>290</v>
      </c>
    </row>
    <row r="207" spans="1:3" ht="13.5" customHeight="1" hidden="1">
      <c r="A207" s="243" t="s">
        <v>726</v>
      </c>
      <c r="B207" s="185"/>
      <c r="C207" s="427">
        <v>0</v>
      </c>
    </row>
    <row r="208" spans="1:3" ht="13.5" customHeight="1" hidden="1">
      <c r="A208" s="243" t="s">
        <v>727</v>
      </c>
      <c r="B208" s="185"/>
      <c r="C208" s="427">
        <v>0</v>
      </c>
    </row>
    <row r="209" spans="1:3" ht="13.5" customHeight="1">
      <c r="A209" s="233" t="s">
        <v>728</v>
      </c>
      <c r="B209" s="185">
        <v>1776</v>
      </c>
      <c r="C209" s="427">
        <v>0</v>
      </c>
    </row>
    <row r="210" spans="1:3" ht="13.5" customHeight="1">
      <c r="A210" s="243" t="s">
        <v>312</v>
      </c>
      <c r="B210" s="185">
        <v>1776</v>
      </c>
      <c r="C210" s="427">
        <v>0</v>
      </c>
    </row>
    <row r="211" spans="1:3" ht="13.5" customHeight="1" hidden="1">
      <c r="A211" s="243" t="s">
        <v>313</v>
      </c>
      <c r="B211" s="185"/>
      <c r="C211" s="427">
        <v>0</v>
      </c>
    </row>
    <row r="212" spans="1:3" ht="13.5" customHeight="1">
      <c r="A212" s="243" t="s">
        <v>315</v>
      </c>
      <c r="B212" s="185">
        <v>245</v>
      </c>
      <c r="C212" s="427">
        <v>-10299</v>
      </c>
    </row>
    <row r="213" spans="1:3" ht="12.75">
      <c r="A213" s="243" t="s">
        <v>729</v>
      </c>
      <c r="B213" s="427">
        <v>-245</v>
      </c>
      <c r="C213" s="427">
        <v>10299</v>
      </c>
    </row>
    <row r="214" spans="1:3" ht="15" customHeight="1">
      <c r="A214" s="252" t="s">
        <v>744</v>
      </c>
      <c r="B214" s="185"/>
      <c r="C214" s="426"/>
    </row>
    <row r="215" spans="1:3" ht="15" customHeight="1">
      <c r="A215" s="218" t="s">
        <v>731</v>
      </c>
      <c r="B215" s="180">
        <v>900</v>
      </c>
      <c r="C215" s="426">
        <v>0</v>
      </c>
    </row>
    <row r="216" spans="1:3" ht="15" customHeight="1">
      <c r="A216" s="401" t="s">
        <v>324</v>
      </c>
      <c r="B216" s="180">
        <v>0</v>
      </c>
      <c r="C216" s="426">
        <v>0</v>
      </c>
    </row>
    <row r="217" spans="1:3" ht="15" customHeight="1" hidden="1">
      <c r="A217" s="233" t="s">
        <v>301</v>
      </c>
      <c r="B217" s="185">
        <v>0</v>
      </c>
      <c r="C217" s="426">
        <v>0</v>
      </c>
    </row>
    <row r="218" spans="1:3" ht="15" customHeight="1" hidden="1">
      <c r="A218" s="187" t="s">
        <v>720</v>
      </c>
      <c r="B218" s="185">
        <v>0</v>
      </c>
      <c r="C218" s="426">
        <v>0</v>
      </c>
    </row>
    <row r="219" spans="1:3" ht="15" customHeight="1" hidden="1">
      <c r="A219" s="243" t="s">
        <v>1118</v>
      </c>
      <c r="B219" s="185">
        <v>0</v>
      </c>
      <c r="C219" s="426">
        <v>0</v>
      </c>
    </row>
    <row r="220" spans="1:3" ht="15" customHeight="1" hidden="1">
      <c r="A220" s="243" t="s">
        <v>745</v>
      </c>
      <c r="B220" s="185"/>
      <c r="C220" s="426">
        <v>0</v>
      </c>
    </row>
    <row r="221" spans="1:3" ht="15" customHeight="1" hidden="1">
      <c r="A221" s="243" t="s">
        <v>732</v>
      </c>
      <c r="B221" s="185"/>
      <c r="C221" s="426">
        <v>0</v>
      </c>
    </row>
    <row r="222" spans="1:3" ht="15" customHeight="1" hidden="1">
      <c r="A222" s="243" t="s">
        <v>723</v>
      </c>
      <c r="B222" s="185">
        <v>0</v>
      </c>
      <c r="C222" s="426">
        <v>0</v>
      </c>
    </row>
    <row r="223" spans="1:3" ht="12.75" hidden="1">
      <c r="A223" s="243" t="s">
        <v>724</v>
      </c>
      <c r="B223" s="185"/>
      <c r="C223" s="426">
        <v>0</v>
      </c>
    </row>
    <row r="224" spans="1:3" ht="15" customHeight="1" hidden="1">
      <c r="A224" s="243" t="s">
        <v>725</v>
      </c>
      <c r="B224" s="185"/>
      <c r="C224" s="426">
        <v>0</v>
      </c>
    </row>
    <row r="225" spans="1:3" ht="15" customHeight="1" hidden="1">
      <c r="A225" s="243" t="s">
        <v>726</v>
      </c>
      <c r="B225" s="185"/>
      <c r="C225" s="426">
        <v>0</v>
      </c>
    </row>
    <row r="226" spans="1:3" ht="15" customHeight="1" hidden="1">
      <c r="A226" s="243" t="s">
        <v>727</v>
      </c>
      <c r="B226" s="185"/>
      <c r="C226" s="426">
        <v>0</v>
      </c>
    </row>
    <row r="227" spans="1:3" ht="15" customHeight="1" hidden="1">
      <c r="A227" s="233" t="s">
        <v>728</v>
      </c>
      <c r="B227" s="185">
        <v>0</v>
      </c>
      <c r="C227" s="426">
        <v>0</v>
      </c>
    </row>
    <row r="228" spans="1:3" ht="15" customHeight="1" hidden="1">
      <c r="A228" s="243" t="s">
        <v>312</v>
      </c>
      <c r="B228" s="185"/>
      <c r="C228" s="426">
        <v>0</v>
      </c>
    </row>
    <row r="229" spans="1:3" ht="15" customHeight="1" hidden="1">
      <c r="A229" s="243" t="s">
        <v>313</v>
      </c>
      <c r="B229" s="185"/>
      <c r="C229" s="426">
        <v>0</v>
      </c>
    </row>
    <row r="230" spans="1:3" ht="15" customHeight="1" hidden="1">
      <c r="A230" s="243" t="s">
        <v>315</v>
      </c>
      <c r="B230" s="185">
        <v>900</v>
      </c>
      <c r="C230" s="426">
        <v>0</v>
      </c>
    </row>
    <row r="231" spans="1:3" ht="12.75" hidden="1">
      <c r="A231" s="243" t="s">
        <v>729</v>
      </c>
      <c r="B231" s="185">
        <v>-900</v>
      </c>
      <c r="C231" s="426">
        <v>0</v>
      </c>
    </row>
    <row r="232" spans="1:3" ht="13.5" customHeight="1">
      <c r="A232" s="252" t="s">
        <v>1136</v>
      </c>
      <c r="B232" s="185"/>
      <c r="C232" s="426"/>
    </row>
    <row r="233" spans="1:3" ht="13.5" customHeight="1">
      <c r="A233" s="218" t="s">
        <v>731</v>
      </c>
      <c r="B233" s="180">
        <v>5249</v>
      </c>
      <c r="C233" s="426">
        <v>3007</v>
      </c>
    </row>
    <row r="234" spans="1:3" ht="13.5" customHeight="1">
      <c r="A234" s="401" t="s">
        <v>324</v>
      </c>
      <c r="B234" s="180">
        <v>71098</v>
      </c>
      <c r="C234" s="426">
        <v>3614</v>
      </c>
    </row>
    <row r="235" spans="1:3" ht="13.5" customHeight="1">
      <c r="A235" s="233" t="s">
        <v>301</v>
      </c>
      <c r="B235" s="185">
        <v>58592</v>
      </c>
      <c r="C235" s="427">
        <v>2284</v>
      </c>
    </row>
    <row r="236" spans="1:3" ht="13.5" customHeight="1">
      <c r="A236" s="187" t="s">
        <v>720</v>
      </c>
      <c r="B236" s="185">
        <v>58592</v>
      </c>
      <c r="C236" s="427">
        <v>2284</v>
      </c>
    </row>
    <row r="237" spans="1:3" ht="13.5" customHeight="1">
      <c r="A237" s="243" t="s">
        <v>1118</v>
      </c>
      <c r="B237" s="185">
        <v>6373</v>
      </c>
      <c r="C237" s="427">
        <v>0</v>
      </c>
    </row>
    <row r="238" spans="1:3" ht="13.5" customHeight="1">
      <c r="A238" s="243" t="s">
        <v>721</v>
      </c>
      <c r="B238" s="185">
        <v>52219</v>
      </c>
      <c r="C238" s="427">
        <v>2284</v>
      </c>
    </row>
    <row r="239" spans="1:3" ht="13.5" customHeight="1" hidden="1">
      <c r="A239" s="243" t="s">
        <v>732</v>
      </c>
      <c r="B239" s="185"/>
      <c r="C239" s="427">
        <v>0</v>
      </c>
    </row>
    <row r="240" spans="1:3" ht="13.5" customHeight="1" hidden="1">
      <c r="A240" s="243" t="s">
        <v>723</v>
      </c>
      <c r="B240" s="185">
        <v>0</v>
      </c>
      <c r="C240" s="427">
        <v>0</v>
      </c>
    </row>
    <row r="241" spans="1:3" ht="13.5" customHeight="1" hidden="1">
      <c r="A241" s="243" t="s">
        <v>724</v>
      </c>
      <c r="B241" s="185"/>
      <c r="C241" s="427">
        <v>0</v>
      </c>
    </row>
    <row r="242" spans="1:3" ht="13.5" customHeight="1" hidden="1">
      <c r="A242" s="243" t="s">
        <v>725</v>
      </c>
      <c r="B242" s="185"/>
      <c r="C242" s="427">
        <v>0</v>
      </c>
    </row>
    <row r="243" spans="1:3" ht="13.5" customHeight="1" hidden="1">
      <c r="A243" s="243" t="s">
        <v>726</v>
      </c>
      <c r="B243" s="185"/>
      <c r="C243" s="427">
        <v>0</v>
      </c>
    </row>
    <row r="244" spans="1:3" ht="13.5" customHeight="1" hidden="1">
      <c r="A244" s="243" t="s">
        <v>727</v>
      </c>
      <c r="B244" s="185"/>
      <c r="C244" s="427">
        <v>0</v>
      </c>
    </row>
    <row r="245" spans="1:3" ht="13.5" customHeight="1">
      <c r="A245" s="233" t="s">
        <v>728</v>
      </c>
      <c r="B245" s="185">
        <v>12506</v>
      </c>
      <c r="C245" s="427">
        <v>1330</v>
      </c>
    </row>
    <row r="246" spans="1:3" ht="13.5" customHeight="1">
      <c r="A246" s="243" t="s">
        <v>312</v>
      </c>
      <c r="B246" s="185">
        <v>12506</v>
      </c>
      <c r="C246" s="427">
        <v>1330</v>
      </c>
    </row>
    <row r="247" spans="1:3" ht="13.5" customHeight="1" hidden="1">
      <c r="A247" s="243" t="s">
        <v>313</v>
      </c>
      <c r="B247" s="185">
        <v>0</v>
      </c>
      <c r="C247" s="427">
        <v>0</v>
      </c>
    </row>
    <row r="248" spans="1:3" ht="13.5" customHeight="1">
      <c r="A248" s="243" t="s">
        <v>315</v>
      </c>
      <c r="B248" s="185">
        <v>-65849</v>
      </c>
      <c r="C248" s="427">
        <v>-607</v>
      </c>
    </row>
    <row r="249" spans="1:3" ht="12.75">
      <c r="A249" s="243" t="s">
        <v>729</v>
      </c>
      <c r="B249" s="427">
        <v>65849</v>
      </c>
      <c r="C249" s="427">
        <v>607</v>
      </c>
    </row>
    <row r="250" spans="1:3" ht="13.5" customHeight="1">
      <c r="A250" s="252" t="s">
        <v>746</v>
      </c>
      <c r="B250" s="180"/>
      <c r="C250" s="426"/>
    </row>
    <row r="251" spans="1:3" ht="13.5" customHeight="1">
      <c r="A251" s="218" t="s">
        <v>731</v>
      </c>
      <c r="B251" s="180">
        <v>29071</v>
      </c>
      <c r="C251" s="426">
        <v>1811</v>
      </c>
    </row>
    <row r="252" spans="1:3" ht="13.5" customHeight="1">
      <c r="A252" s="401" t="s">
        <v>324</v>
      </c>
      <c r="B252" s="180">
        <v>29295</v>
      </c>
      <c r="C252" s="426">
        <v>7501</v>
      </c>
    </row>
    <row r="253" spans="1:3" ht="13.5" customHeight="1">
      <c r="A253" s="233" t="s">
        <v>301</v>
      </c>
      <c r="B253" s="185">
        <v>22243</v>
      </c>
      <c r="C253" s="427">
        <v>7501</v>
      </c>
    </row>
    <row r="254" spans="1:4" ht="13.5" customHeight="1">
      <c r="A254" s="187" t="s">
        <v>720</v>
      </c>
      <c r="B254" s="185">
        <v>20029</v>
      </c>
      <c r="C254" s="427">
        <v>6982</v>
      </c>
      <c r="D254" s="172"/>
    </row>
    <row r="255" spans="1:3" ht="13.5" customHeight="1">
      <c r="A255" s="243" t="s">
        <v>1118</v>
      </c>
      <c r="B255" s="185">
        <v>6643</v>
      </c>
      <c r="C255" s="427">
        <v>1542</v>
      </c>
    </row>
    <row r="256" spans="1:3" ht="13.5" customHeight="1">
      <c r="A256" s="243" t="s">
        <v>721</v>
      </c>
      <c r="B256" s="185">
        <v>13386</v>
      </c>
      <c r="C256" s="427">
        <v>5440</v>
      </c>
    </row>
    <row r="257" spans="1:3" ht="13.5" customHeight="1" hidden="1">
      <c r="A257" s="243" t="s">
        <v>732</v>
      </c>
      <c r="B257" s="185"/>
      <c r="C257" s="427">
        <v>0</v>
      </c>
    </row>
    <row r="258" spans="1:3" ht="13.5" customHeight="1">
      <c r="A258" s="243" t="s">
        <v>723</v>
      </c>
      <c r="B258" s="185">
        <v>2214</v>
      </c>
      <c r="C258" s="427">
        <v>519</v>
      </c>
    </row>
    <row r="259" spans="1:3" ht="12.75">
      <c r="A259" s="243" t="s">
        <v>724</v>
      </c>
      <c r="B259" s="185">
        <v>2214</v>
      </c>
      <c r="C259" s="427">
        <v>519</v>
      </c>
    </row>
    <row r="260" spans="1:3" ht="15" customHeight="1" hidden="1">
      <c r="A260" s="243" t="s">
        <v>725</v>
      </c>
      <c r="B260" s="185"/>
      <c r="C260" s="427">
        <v>0</v>
      </c>
    </row>
    <row r="261" spans="1:3" ht="15" customHeight="1" hidden="1">
      <c r="A261" s="243" t="s">
        <v>726</v>
      </c>
      <c r="B261" s="185"/>
      <c r="C261" s="427">
        <v>0</v>
      </c>
    </row>
    <row r="262" spans="1:3" ht="15" customHeight="1" hidden="1">
      <c r="A262" s="243" t="s">
        <v>727</v>
      </c>
      <c r="B262" s="185"/>
      <c r="C262" s="427">
        <v>0</v>
      </c>
    </row>
    <row r="263" spans="1:3" ht="13.5" customHeight="1">
      <c r="A263" s="233" t="s">
        <v>728</v>
      </c>
      <c r="B263" s="185">
        <v>7052</v>
      </c>
      <c r="C263" s="427">
        <v>0</v>
      </c>
    </row>
    <row r="264" spans="1:3" ht="13.5" customHeight="1">
      <c r="A264" s="243" t="s">
        <v>312</v>
      </c>
      <c r="B264" s="185">
        <v>7052</v>
      </c>
      <c r="C264" s="427">
        <v>0</v>
      </c>
    </row>
    <row r="265" spans="1:3" ht="13.5" customHeight="1" hidden="1">
      <c r="A265" s="243" t="s">
        <v>313</v>
      </c>
      <c r="B265" s="185">
        <v>0</v>
      </c>
      <c r="C265" s="427">
        <v>0</v>
      </c>
    </row>
    <row r="266" spans="1:3" ht="13.5" customHeight="1">
      <c r="A266" s="243" t="s">
        <v>315</v>
      </c>
      <c r="B266" s="185">
        <v>-224</v>
      </c>
      <c r="C266" s="427">
        <v>-5690</v>
      </c>
    </row>
    <row r="267" spans="1:3" ht="12.75">
      <c r="A267" s="243" t="s">
        <v>729</v>
      </c>
      <c r="B267" s="185">
        <v>224</v>
      </c>
      <c r="C267" s="427">
        <v>5690</v>
      </c>
    </row>
    <row r="268" spans="1:3" ht="13.5" customHeight="1">
      <c r="A268" s="252" t="s">
        <v>747</v>
      </c>
      <c r="B268" s="185"/>
      <c r="C268" s="426"/>
    </row>
    <row r="269" spans="1:3" ht="13.5" customHeight="1">
      <c r="A269" s="218" t="s">
        <v>731</v>
      </c>
      <c r="B269" s="180">
        <v>100277</v>
      </c>
      <c r="C269" s="426">
        <v>31584</v>
      </c>
    </row>
    <row r="270" spans="1:3" ht="13.5" customHeight="1">
      <c r="A270" s="401" t="s">
        <v>324</v>
      </c>
      <c r="B270" s="180">
        <v>171554</v>
      </c>
      <c r="C270" s="426">
        <v>37904</v>
      </c>
    </row>
    <row r="271" spans="1:3" ht="13.5" customHeight="1">
      <c r="A271" s="459" t="s">
        <v>301</v>
      </c>
      <c r="B271" s="460">
        <v>141958</v>
      </c>
      <c r="C271" s="461">
        <v>36829</v>
      </c>
    </row>
    <row r="272" spans="1:3" ht="13.5" customHeight="1">
      <c r="A272" s="187" t="s">
        <v>720</v>
      </c>
      <c r="B272" s="185">
        <v>136102</v>
      </c>
      <c r="C272" s="427">
        <v>30973</v>
      </c>
    </row>
    <row r="273" spans="1:3" ht="13.5" customHeight="1">
      <c r="A273" s="243" t="s">
        <v>1118</v>
      </c>
      <c r="B273" s="185">
        <v>34229</v>
      </c>
      <c r="C273" s="427">
        <v>5554</v>
      </c>
    </row>
    <row r="274" spans="1:3" ht="13.5" customHeight="1">
      <c r="A274" s="243" t="s">
        <v>721</v>
      </c>
      <c r="B274" s="185">
        <v>101873</v>
      </c>
      <c r="C274" s="427">
        <v>25419</v>
      </c>
    </row>
    <row r="275" spans="1:3" ht="15" customHeight="1" hidden="1">
      <c r="A275" s="243" t="s">
        <v>732</v>
      </c>
      <c r="B275" s="185"/>
      <c r="C275" s="427">
        <v>0</v>
      </c>
    </row>
    <row r="276" spans="1:3" ht="15" customHeight="1">
      <c r="A276" s="243" t="s">
        <v>723</v>
      </c>
      <c r="B276" s="185">
        <v>5856</v>
      </c>
      <c r="C276" s="427">
        <v>5856</v>
      </c>
    </row>
    <row r="277" spans="1:3" ht="12.75" hidden="1">
      <c r="A277" s="243" t="s">
        <v>724</v>
      </c>
      <c r="B277" s="185">
        <v>0</v>
      </c>
      <c r="C277" s="427">
        <v>0</v>
      </c>
    </row>
    <row r="278" spans="1:3" ht="15" customHeight="1" hidden="1">
      <c r="A278" s="243" t="s">
        <v>725</v>
      </c>
      <c r="B278" s="185"/>
      <c r="C278" s="427">
        <v>0</v>
      </c>
    </row>
    <row r="279" spans="1:3" ht="15" customHeight="1">
      <c r="A279" s="243" t="s">
        <v>726</v>
      </c>
      <c r="B279" s="185">
        <v>5856</v>
      </c>
      <c r="C279" s="427">
        <v>5856</v>
      </c>
    </row>
    <row r="280" spans="1:3" ht="15" customHeight="1" hidden="1">
      <c r="A280" s="243" t="s">
        <v>727</v>
      </c>
      <c r="B280" s="185"/>
      <c r="C280" s="427">
        <v>0</v>
      </c>
    </row>
    <row r="281" spans="1:3" ht="13.5" customHeight="1">
      <c r="A281" s="233" t="s">
        <v>728</v>
      </c>
      <c r="B281" s="185">
        <v>29596</v>
      </c>
      <c r="C281" s="427">
        <v>1075</v>
      </c>
    </row>
    <row r="282" spans="1:3" ht="13.5" customHeight="1">
      <c r="A282" s="243" t="s">
        <v>312</v>
      </c>
      <c r="B282" s="185">
        <v>29596</v>
      </c>
      <c r="C282" s="427">
        <v>1075</v>
      </c>
    </row>
    <row r="283" spans="1:3" ht="13.5" customHeight="1" hidden="1">
      <c r="A283" s="243" t="s">
        <v>313</v>
      </c>
      <c r="B283" s="185">
        <v>0</v>
      </c>
      <c r="C283" s="427">
        <v>0</v>
      </c>
    </row>
    <row r="284" spans="1:3" ht="13.5" customHeight="1">
      <c r="A284" s="243" t="s">
        <v>315</v>
      </c>
      <c r="B284" s="185">
        <v>-71277</v>
      </c>
      <c r="C284" s="427">
        <v>-6320</v>
      </c>
    </row>
    <row r="285" spans="1:3" ht="12.75">
      <c r="A285" s="243" t="s">
        <v>729</v>
      </c>
      <c r="B285" s="427">
        <v>71277</v>
      </c>
      <c r="C285" s="427">
        <v>6320</v>
      </c>
    </row>
    <row r="286" spans="1:3" ht="13.5" customHeight="1">
      <c r="A286" s="252" t="s">
        <v>748</v>
      </c>
      <c r="B286" s="185"/>
      <c r="C286" s="426"/>
    </row>
    <row r="287" spans="1:5" ht="13.5" customHeight="1">
      <c r="A287" s="218" t="s">
        <v>749</v>
      </c>
      <c r="B287" s="180">
        <v>458913</v>
      </c>
      <c r="C287" s="426">
        <v>72488</v>
      </c>
      <c r="E287" s="462"/>
    </row>
    <row r="288" spans="1:5" ht="13.5" customHeight="1">
      <c r="A288" s="401" t="s">
        <v>324</v>
      </c>
      <c r="B288" s="180">
        <v>512757</v>
      </c>
      <c r="C288" s="426">
        <v>77025</v>
      </c>
      <c r="E288" s="463">
        <f>SUM(E289,E299)</f>
        <v>194670</v>
      </c>
    </row>
    <row r="289" spans="1:5" ht="13.5" customHeight="1">
      <c r="A289" s="233" t="s">
        <v>301</v>
      </c>
      <c r="B289" s="185">
        <v>307257</v>
      </c>
      <c r="C289" s="427">
        <v>66100</v>
      </c>
      <c r="E289" s="464">
        <f>SUM(E290,E293:E294)</f>
        <v>158058</v>
      </c>
    </row>
    <row r="290" spans="1:5" ht="13.5" customHeight="1">
      <c r="A290" s="187" t="s">
        <v>720</v>
      </c>
      <c r="B290" s="185">
        <v>303729</v>
      </c>
      <c r="C290" s="427">
        <v>65689</v>
      </c>
      <c r="E290" s="464">
        <f>SUM(E291:E292)</f>
        <v>152117</v>
      </c>
    </row>
    <row r="291" spans="1:5" ht="13.5" customHeight="1">
      <c r="A291" s="243" t="s">
        <v>1118</v>
      </c>
      <c r="B291" s="185">
        <v>59413</v>
      </c>
      <c r="C291" s="427">
        <v>16362</v>
      </c>
      <c r="E291" s="465">
        <v>77619</v>
      </c>
    </row>
    <row r="292" spans="1:5" ht="13.5" customHeight="1">
      <c r="A292" s="243" t="s">
        <v>721</v>
      </c>
      <c r="B292" s="185">
        <v>244316</v>
      </c>
      <c r="C292" s="427">
        <v>49327</v>
      </c>
      <c r="E292" s="465">
        <v>74498</v>
      </c>
    </row>
    <row r="293" spans="1:5" ht="13.5" customHeight="1" hidden="1">
      <c r="A293" s="243" t="s">
        <v>732</v>
      </c>
      <c r="B293" s="185">
        <v>242112</v>
      </c>
      <c r="C293" s="427">
        <v>242112</v>
      </c>
      <c r="E293" s="466"/>
    </row>
    <row r="294" spans="1:5" ht="13.5" customHeight="1">
      <c r="A294" s="243" t="s">
        <v>723</v>
      </c>
      <c r="B294" s="185">
        <v>3528</v>
      </c>
      <c r="C294" s="427">
        <v>411</v>
      </c>
      <c r="E294" s="464">
        <f>SUM(E295:E298)</f>
        <v>5941</v>
      </c>
    </row>
    <row r="295" spans="1:5" ht="12.75">
      <c r="A295" s="243" t="s">
        <v>724</v>
      </c>
      <c r="B295" s="185">
        <v>14</v>
      </c>
      <c r="C295" s="427">
        <v>-233</v>
      </c>
      <c r="E295" s="465">
        <v>5941</v>
      </c>
    </row>
    <row r="296" spans="1:5" ht="13.5" customHeight="1">
      <c r="A296" s="243" t="s">
        <v>725</v>
      </c>
      <c r="B296" s="185">
        <v>3514</v>
      </c>
      <c r="C296" s="427">
        <v>644</v>
      </c>
      <c r="E296" s="465">
        <v>0</v>
      </c>
    </row>
    <row r="297" spans="1:5" ht="13.5" customHeight="1" hidden="1">
      <c r="A297" s="243" t="s">
        <v>726</v>
      </c>
      <c r="B297" s="185">
        <v>242112</v>
      </c>
      <c r="C297" s="427">
        <v>242112</v>
      </c>
      <c r="E297" s="466"/>
    </row>
    <row r="298" spans="1:5" ht="13.5" customHeight="1" hidden="1">
      <c r="A298" s="243" t="s">
        <v>727</v>
      </c>
      <c r="B298" s="185">
        <v>242112</v>
      </c>
      <c r="C298" s="427">
        <v>242112</v>
      </c>
      <c r="E298" s="466"/>
    </row>
    <row r="299" spans="1:5" ht="13.5" customHeight="1">
      <c r="A299" s="233" t="s">
        <v>728</v>
      </c>
      <c r="B299" s="185">
        <v>205500</v>
      </c>
      <c r="C299" s="427">
        <v>10925</v>
      </c>
      <c r="E299" s="464">
        <f>SUM(E300:E301)</f>
        <v>36612</v>
      </c>
    </row>
    <row r="300" spans="1:5" ht="13.5" customHeight="1">
      <c r="A300" s="243" t="s">
        <v>312</v>
      </c>
      <c r="B300" s="185">
        <v>205500</v>
      </c>
      <c r="C300" s="427">
        <v>10925</v>
      </c>
      <c r="E300" s="465">
        <v>36612</v>
      </c>
    </row>
    <row r="301" spans="1:5" ht="13.5" customHeight="1" hidden="1">
      <c r="A301" s="243" t="s">
        <v>313</v>
      </c>
      <c r="B301" s="185">
        <v>0</v>
      </c>
      <c r="C301" s="427">
        <v>0</v>
      </c>
      <c r="E301" s="467"/>
    </row>
    <row r="302" spans="1:5" ht="13.5" customHeight="1">
      <c r="A302" s="243" t="s">
        <v>315</v>
      </c>
      <c r="B302" s="185">
        <v>-53844</v>
      </c>
      <c r="C302" s="427">
        <v>-4537</v>
      </c>
      <c r="E302" s="25"/>
    </row>
    <row r="303" spans="1:3" ht="12.75">
      <c r="A303" s="243" t="s">
        <v>729</v>
      </c>
      <c r="B303" s="427">
        <v>53844</v>
      </c>
      <c r="C303" s="427">
        <v>4537</v>
      </c>
    </row>
    <row r="304" spans="1:3" ht="15" customHeight="1" hidden="1">
      <c r="A304" s="252" t="s">
        <v>750</v>
      </c>
      <c r="B304" s="185"/>
      <c r="C304" s="426">
        <v>0</v>
      </c>
    </row>
    <row r="305" spans="1:3" ht="15" customHeight="1" hidden="1">
      <c r="A305" s="218" t="s">
        <v>731</v>
      </c>
      <c r="B305" s="180"/>
      <c r="C305" s="426">
        <v>0</v>
      </c>
    </row>
    <row r="306" spans="1:3" ht="15" customHeight="1" hidden="1">
      <c r="A306" s="401" t="s">
        <v>324</v>
      </c>
      <c r="B306" s="180">
        <v>0</v>
      </c>
      <c r="C306" s="426">
        <v>0</v>
      </c>
    </row>
    <row r="307" spans="1:3" ht="15" customHeight="1" hidden="1">
      <c r="A307" s="233" t="s">
        <v>301</v>
      </c>
      <c r="B307" s="185">
        <v>0</v>
      </c>
      <c r="C307" s="426">
        <v>0</v>
      </c>
    </row>
    <row r="308" spans="1:3" ht="15" customHeight="1" hidden="1">
      <c r="A308" s="187" t="s">
        <v>720</v>
      </c>
      <c r="B308" s="185">
        <v>0</v>
      </c>
      <c r="C308" s="426">
        <v>0</v>
      </c>
    </row>
    <row r="309" spans="1:3" ht="15" customHeight="1" hidden="1">
      <c r="A309" s="243" t="s">
        <v>1118</v>
      </c>
      <c r="B309" s="185"/>
      <c r="C309" s="426">
        <v>0</v>
      </c>
    </row>
    <row r="310" spans="1:3" ht="15" customHeight="1" hidden="1">
      <c r="A310" s="243" t="s">
        <v>721</v>
      </c>
      <c r="B310" s="185"/>
      <c r="C310" s="426">
        <v>0</v>
      </c>
    </row>
    <row r="311" spans="1:3" ht="15" customHeight="1" hidden="1">
      <c r="A311" s="243" t="s">
        <v>732</v>
      </c>
      <c r="B311" s="185"/>
      <c r="C311" s="426">
        <v>0</v>
      </c>
    </row>
    <row r="312" spans="1:3" ht="15" customHeight="1" hidden="1">
      <c r="A312" s="243" t="s">
        <v>723</v>
      </c>
      <c r="B312" s="185">
        <v>0</v>
      </c>
      <c r="C312" s="426">
        <v>0</v>
      </c>
    </row>
    <row r="313" spans="1:3" ht="12.75" hidden="1">
      <c r="A313" s="243" t="s">
        <v>724</v>
      </c>
      <c r="B313" s="185"/>
      <c r="C313" s="426">
        <v>0</v>
      </c>
    </row>
    <row r="314" spans="1:3" ht="15" customHeight="1" hidden="1">
      <c r="A314" s="243" t="s">
        <v>725</v>
      </c>
      <c r="B314" s="185"/>
      <c r="C314" s="426">
        <v>0</v>
      </c>
    </row>
    <row r="315" spans="1:3" ht="15" customHeight="1" hidden="1">
      <c r="A315" s="243" t="s">
        <v>726</v>
      </c>
      <c r="B315" s="185"/>
      <c r="C315" s="426">
        <v>0</v>
      </c>
    </row>
    <row r="316" spans="1:3" ht="15" customHeight="1" hidden="1">
      <c r="A316" s="243" t="s">
        <v>727</v>
      </c>
      <c r="B316" s="185"/>
      <c r="C316" s="426">
        <v>0</v>
      </c>
    </row>
    <row r="317" spans="1:3" ht="15" customHeight="1" hidden="1">
      <c r="A317" s="233" t="s">
        <v>728</v>
      </c>
      <c r="B317" s="185">
        <v>0</v>
      </c>
      <c r="C317" s="426">
        <v>0</v>
      </c>
    </row>
    <row r="318" spans="1:3" ht="15" customHeight="1" hidden="1">
      <c r="A318" s="243" t="s">
        <v>312</v>
      </c>
      <c r="B318" s="185"/>
      <c r="C318" s="426">
        <v>0</v>
      </c>
    </row>
    <row r="319" spans="1:3" ht="15" customHeight="1" hidden="1">
      <c r="A319" s="243" t="s">
        <v>313</v>
      </c>
      <c r="B319" s="185"/>
      <c r="C319" s="426">
        <v>0</v>
      </c>
    </row>
    <row r="320" spans="1:3" ht="15" customHeight="1" hidden="1">
      <c r="A320" s="243" t="s">
        <v>315</v>
      </c>
      <c r="B320" s="185">
        <v>0</v>
      </c>
      <c r="C320" s="426">
        <v>0</v>
      </c>
    </row>
    <row r="321" spans="1:3" ht="12.75" hidden="1">
      <c r="A321" s="243" t="s">
        <v>729</v>
      </c>
      <c r="B321" s="185">
        <v>0</v>
      </c>
      <c r="C321" s="426">
        <v>0</v>
      </c>
    </row>
    <row r="322" spans="1:3" ht="15" customHeight="1" hidden="1">
      <c r="A322" s="252" t="s">
        <v>751</v>
      </c>
      <c r="B322" s="185"/>
      <c r="C322" s="426">
        <v>0</v>
      </c>
    </row>
    <row r="323" spans="1:3" ht="15" customHeight="1" hidden="1">
      <c r="A323" s="218" t="s">
        <v>731</v>
      </c>
      <c r="B323" s="180"/>
      <c r="C323" s="426">
        <v>0</v>
      </c>
    </row>
    <row r="324" spans="1:3" ht="15" customHeight="1" hidden="1">
      <c r="A324" s="401" t="s">
        <v>324</v>
      </c>
      <c r="B324" s="180">
        <v>0</v>
      </c>
      <c r="C324" s="426">
        <v>0</v>
      </c>
    </row>
    <row r="325" spans="1:3" ht="15" customHeight="1" hidden="1">
      <c r="A325" s="233" t="s">
        <v>301</v>
      </c>
      <c r="B325" s="185">
        <v>0</v>
      </c>
      <c r="C325" s="426">
        <v>0</v>
      </c>
    </row>
    <row r="326" spans="1:3" ht="15" customHeight="1" hidden="1">
      <c r="A326" s="187" t="s">
        <v>720</v>
      </c>
      <c r="B326" s="185">
        <v>0</v>
      </c>
      <c r="C326" s="426">
        <v>0</v>
      </c>
    </row>
    <row r="327" spans="1:3" ht="15" customHeight="1" hidden="1">
      <c r="A327" s="243" t="s">
        <v>1118</v>
      </c>
      <c r="B327" s="185"/>
      <c r="C327" s="426">
        <v>0</v>
      </c>
    </row>
    <row r="328" spans="1:3" ht="15" customHeight="1" hidden="1">
      <c r="A328" s="243" t="s">
        <v>721</v>
      </c>
      <c r="B328" s="185"/>
      <c r="C328" s="426">
        <v>0</v>
      </c>
    </row>
    <row r="329" spans="1:3" ht="15" customHeight="1" hidden="1">
      <c r="A329" s="243" t="s">
        <v>732</v>
      </c>
      <c r="B329" s="185"/>
      <c r="C329" s="426">
        <v>0</v>
      </c>
    </row>
    <row r="330" spans="1:3" ht="15" customHeight="1" hidden="1">
      <c r="A330" s="243" t="s">
        <v>723</v>
      </c>
      <c r="B330" s="185">
        <v>0</v>
      </c>
      <c r="C330" s="426">
        <v>0</v>
      </c>
    </row>
    <row r="331" spans="1:3" ht="12.75" hidden="1">
      <c r="A331" s="243" t="s">
        <v>724</v>
      </c>
      <c r="B331" s="185"/>
      <c r="C331" s="426">
        <v>0</v>
      </c>
    </row>
    <row r="332" spans="1:3" ht="15" customHeight="1" hidden="1">
      <c r="A332" s="243" t="s">
        <v>725</v>
      </c>
      <c r="B332" s="185"/>
      <c r="C332" s="426">
        <v>0</v>
      </c>
    </row>
    <row r="333" spans="1:3" ht="15" customHeight="1" hidden="1">
      <c r="A333" s="243" t="s">
        <v>726</v>
      </c>
      <c r="B333" s="185"/>
      <c r="C333" s="426">
        <v>0</v>
      </c>
    </row>
    <row r="334" spans="1:3" ht="15" customHeight="1" hidden="1">
      <c r="A334" s="243" t="s">
        <v>727</v>
      </c>
      <c r="B334" s="185"/>
      <c r="C334" s="426">
        <v>0</v>
      </c>
    </row>
    <row r="335" spans="1:3" ht="15" customHeight="1" hidden="1">
      <c r="A335" s="233" t="s">
        <v>728</v>
      </c>
      <c r="B335" s="185">
        <v>0</v>
      </c>
      <c r="C335" s="426">
        <v>0</v>
      </c>
    </row>
    <row r="336" spans="1:3" ht="15" customHeight="1" hidden="1">
      <c r="A336" s="243" t="s">
        <v>312</v>
      </c>
      <c r="B336" s="185"/>
      <c r="C336" s="426">
        <v>0</v>
      </c>
    </row>
    <row r="337" spans="1:3" ht="15" customHeight="1" hidden="1">
      <c r="A337" s="243" t="s">
        <v>313</v>
      </c>
      <c r="B337" s="185"/>
      <c r="C337" s="426">
        <v>0</v>
      </c>
    </row>
    <row r="338" spans="1:3" ht="15" customHeight="1" hidden="1">
      <c r="A338" s="243" t="s">
        <v>315</v>
      </c>
      <c r="B338" s="185">
        <v>0</v>
      </c>
      <c r="C338" s="426">
        <v>0</v>
      </c>
    </row>
    <row r="339" spans="1:3" ht="12.75" hidden="1">
      <c r="A339" s="243" t="s">
        <v>729</v>
      </c>
      <c r="B339" s="185">
        <v>0</v>
      </c>
      <c r="C339" s="426">
        <v>0</v>
      </c>
    </row>
    <row r="340" spans="1:3" ht="13.5" customHeight="1">
      <c r="A340" s="252" t="s">
        <v>752</v>
      </c>
      <c r="B340" s="185"/>
      <c r="C340" s="426"/>
    </row>
    <row r="341" spans="1:5" ht="13.5" customHeight="1">
      <c r="A341" s="218" t="s">
        <v>731</v>
      </c>
      <c r="B341" s="180">
        <v>56869</v>
      </c>
      <c r="C341" s="426">
        <v>5487</v>
      </c>
      <c r="E341" s="462"/>
    </row>
    <row r="342" spans="1:5" ht="13.5" customHeight="1">
      <c r="A342" s="401" t="s">
        <v>324</v>
      </c>
      <c r="B342" s="180">
        <v>103439</v>
      </c>
      <c r="C342" s="426">
        <v>41187</v>
      </c>
      <c r="E342" s="468"/>
    </row>
    <row r="343" spans="1:5" ht="13.5" customHeight="1">
      <c r="A343" s="233" t="s">
        <v>301</v>
      </c>
      <c r="B343" s="185">
        <v>75588</v>
      </c>
      <c r="C343" s="427">
        <v>16187</v>
      </c>
      <c r="E343" s="247"/>
    </row>
    <row r="344" spans="1:5" ht="13.5" customHeight="1">
      <c r="A344" s="187" t="s">
        <v>720</v>
      </c>
      <c r="B344" s="185">
        <v>75588</v>
      </c>
      <c r="C344" s="427">
        <v>16187</v>
      </c>
      <c r="E344" s="469"/>
    </row>
    <row r="345" spans="1:5" ht="13.5" customHeight="1">
      <c r="A345" s="243" t="s">
        <v>1118</v>
      </c>
      <c r="B345" s="185">
        <v>16177</v>
      </c>
      <c r="C345" s="427">
        <v>5031</v>
      </c>
      <c r="E345" s="469"/>
    </row>
    <row r="346" spans="1:5" ht="13.5" customHeight="1">
      <c r="A346" s="243" t="s">
        <v>721</v>
      </c>
      <c r="B346" s="185">
        <v>59411</v>
      </c>
      <c r="C346" s="427">
        <v>11156</v>
      </c>
      <c r="E346" s="247"/>
    </row>
    <row r="347" spans="1:5" ht="13.5" customHeight="1" hidden="1">
      <c r="A347" s="243" t="s">
        <v>732</v>
      </c>
      <c r="B347" s="185"/>
      <c r="C347" s="427">
        <v>0</v>
      </c>
      <c r="E347" s="247"/>
    </row>
    <row r="348" spans="1:5" ht="13.5" customHeight="1" hidden="1">
      <c r="A348" s="243" t="s">
        <v>723</v>
      </c>
      <c r="B348" s="185">
        <v>0</v>
      </c>
      <c r="C348" s="427">
        <v>0</v>
      </c>
      <c r="E348" s="469"/>
    </row>
    <row r="349" spans="1:5" ht="13.5" customHeight="1" hidden="1">
      <c r="A349" s="243" t="s">
        <v>724</v>
      </c>
      <c r="B349" s="180"/>
      <c r="C349" s="427">
        <v>0</v>
      </c>
      <c r="E349" s="470"/>
    </row>
    <row r="350" spans="1:5" ht="13.5" customHeight="1" hidden="1">
      <c r="A350" s="243" t="s">
        <v>725</v>
      </c>
      <c r="B350" s="180"/>
      <c r="C350" s="427">
        <v>0</v>
      </c>
      <c r="E350" s="247"/>
    </row>
    <row r="351" spans="1:5" ht="13.5" customHeight="1" hidden="1">
      <c r="A351" s="243" t="s">
        <v>726</v>
      </c>
      <c r="B351" s="185"/>
      <c r="C351" s="427">
        <v>0</v>
      </c>
      <c r="E351" s="106"/>
    </row>
    <row r="352" spans="1:5" ht="13.5" customHeight="1" hidden="1">
      <c r="A352" s="243" t="s">
        <v>727</v>
      </c>
      <c r="B352" s="185"/>
      <c r="C352" s="427">
        <v>0</v>
      </c>
      <c r="E352" s="106"/>
    </row>
    <row r="353" spans="1:5" ht="13.5" customHeight="1">
      <c r="A353" s="233" t="s">
        <v>728</v>
      </c>
      <c r="B353" s="185">
        <v>27851</v>
      </c>
      <c r="C353" s="427">
        <v>25000</v>
      </c>
      <c r="E353" s="471"/>
    </row>
    <row r="354" spans="1:5" ht="13.5" customHeight="1">
      <c r="A354" s="243" t="s">
        <v>312</v>
      </c>
      <c r="B354" s="185">
        <v>27851</v>
      </c>
      <c r="C354" s="427">
        <v>25000</v>
      </c>
      <c r="E354" s="106"/>
    </row>
    <row r="355" spans="1:3" ht="13.5" customHeight="1" hidden="1">
      <c r="A355" s="243" t="s">
        <v>313</v>
      </c>
      <c r="B355" s="185"/>
      <c r="C355" s="427">
        <v>0</v>
      </c>
    </row>
    <row r="356" spans="1:3" ht="13.5" customHeight="1">
      <c r="A356" s="243" t="s">
        <v>315</v>
      </c>
      <c r="B356" s="185">
        <v>-46570</v>
      </c>
      <c r="C356" s="427">
        <v>-35700</v>
      </c>
    </row>
    <row r="357" spans="1:3" ht="12.75">
      <c r="A357" s="243" t="s">
        <v>729</v>
      </c>
      <c r="B357" s="427">
        <v>46570</v>
      </c>
      <c r="C357" s="427">
        <v>35700</v>
      </c>
    </row>
    <row r="358" spans="1:3" ht="15" customHeight="1" hidden="1">
      <c r="A358" s="252" t="s">
        <v>753</v>
      </c>
      <c r="B358" s="185"/>
      <c r="C358" s="426">
        <v>0</v>
      </c>
    </row>
    <row r="359" spans="1:3" ht="15" customHeight="1" hidden="1">
      <c r="A359" s="218" t="s">
        <v>731</v>
      </c>
      <c r="B359" s="180"/>
      <c r="C359" s="426">
        <v>0</v>
      </c>
    </row>
    <row r="360" spans="1:3" ht="15" customHeight="1" hidden="1">
      <c r="A360" s="401" t="s">
        <v>324</v>
      </c>
      <c r="B360" s="180">
        <v>0</v>
      </c>
      <c r="C360" s="426">
        <v>0</v>
      </c>
    </row>
    <row r="361" spans="1:3" ht="15" customHeight="1" hidden="1">
      <c r="A361" s="233" t="s">
        <v>301</v>
      </c>
      <c r="B361" s="185">
        <v>0</v>
      </c>
      <c r="C361" s="426">
        <v>0</v>
      </c>
    </row>
    <row r="362" spans="1:3" ht="15" customHeight="1" hidden="1">
      <c r="A362" s="187" t="s">
        <v>720</v>
      </c>
      <c r="B362" s="185">
        <v>0</v>
      </c>
      <c r="C362" s="426">
        <v>0</v>
      </c>
    </row>
    <row r="363" spans="1:3" ht="15" customHeight="1" hidden="1">
      <c r="A363" s="243" t="s">
        <v>1118</v>
      </c>
      <c r="B363" s="185"/>
      <c r="C363" s="426">
        <v>0</v>
      </c>
    </row>
    <row r="364" spans="1:3" ht="15" customHeight="1" hidden="1">
      <c r="A364" s="243" t="s">
        <v>721</v>
      </c>
      <c r="B364" s="185"/>
      <c r="C364" s="426">
        <v>0</v>
      </c>
    </row>
    <row r="365" spans="1:3" ht="15" customHeight="1" hidden="1">
      <c r="A365" s="243" t="s">
        <v>732</v>
      </c>
      <c r="B365" s="185"/>
      <c r="C365" s="426">
        <v>0</v>
      </c>
    </row>
    <row r="366" spans="1:3" ht="15" customHeight="1" hidden="1">
      <c r="A366" s="243" t="s">
        <v>723</v>
      </c>
      <c r="B366" s="185">
        <v>0</v>
      </c>
      <c r="C366" s="426">
        <v>0</v>
      </c>
    </row>
    <row r="367" spans="1:3" ht="12.75" hidden="1">
      <c r="A367" s="243" t="s">
        <v>724</v>
      </c>
      <c r="B367" s="185"/>
      <c r="C367" s="426">
        <v>0</v>
      </c>
    </row>
    <row r="368" spans="1:3" ht="15" customHeight="1" hidden="1">
      <c r="A368" s="243" t="s">
        <v>725</v>
      </c>
      <c r="B368" s="185"/>
      <c r="C368" s="426">
        <v>0</v>
      </c>
    </row>
    <row r="369" spans="1:3" ht="15" customHeight="1" hidden="1">
      <c r="A369" s="243" t="s">
        <v>726</v>
      </c>
      <c r="B369" s="185"/>
      <c r="C369" s="426">
        <v>0</v>
      </c>
    </row>
    <row r="370" spans="1:3" ht="15" customHeight="1" hidden="1">
      <c r="A370" s="243" t="s">
        <v>727</v>
      </c>
      <c r="B370" s="185"/>
      <c r="C370" s="426">
        <v>0</v>
      </c>
    </row>
    <row r="371" spans="1:3" ht="15" customHeight="1" hidden="1">
      <c r="A371" s="233" t="s">
        <v>728</v>
      </c>
      <c r="B371" s="185">
        <v>0</v>
      </c>
      <c r="C371" s="426">
        <v>0</v>
      </c>
    </row>
    <row r="372" spans="1:3" ht="15" customHeight="1" hidden="1">
      <c r="A372" s="243" t="s">
        <v>312</v>
      </c>
      <c r="B372" s="185"/>
      <c r="C372" s="426">
        <v>0</v>
      </c>
    </row>
    <row r="373" spans="1:3" ht="15" customHeight="1" hidden="1">
      <c r="A373" s="243" t="s">
        <v>313</v>
      </c>
      <c r="B373" s="185"/>
      <c r="C373" s="426">
        <v>0</v>
      </c>
    </row>
    <row r="374" spans="1:3" ht="15" customHeight="1" hidden="1">
      <c r="A374" s="243" t="s">
        <v>315</v>
      </c>
      <c r="B374" s="185">
        <v>0</v>
      </c>
      <c r="C374" s="426">
        <v>0</v>
      </c>
    </row>
    <row r="375" spans="1:3" ht="12.75" hidden="1">
      <c r="A375" s="243" t="s">
        <v>729</v>
      </c>
      <c r="B375" s="185">
        <v>0</v>
      </c>
      <c r="C375" s="426">
        <v>0</v>
      </c>
    </row>
    <row r="376" spans="1:3" ht="15" customHeight="1" hidden="1">
      <c r="A376" s="252" t="s">
        <v>754</v>
      </c>
      <c r="B376" s="185"/>
      <c r="C376" s="426">
        <v>0</v>
      </c>
    </row>
    <row r="377" spans="1:3" ht="15" customHeight="1" hidden="1">
      <c r="A377" s="218" t="s">
        <v>731</v>
      </c>
      <c r="B377" s="180"/>
      <c r="C377" s="426">
        <v>0</v>
      </c>
    </row>
    <row r="378" spans="1:3" ht="15" customHeight="1" hidden="1">
      <c r="A378" s="401" t="s">
        <v>324</v>
      </c>
      <c r="B378" s="180">
        <v>0</v>
      </c>
      <c r="C378" s="426">
        <v>0</v>
      </c>
    </row>
    <row r="379" spans="1:3" ht="15" customHeight="1" hidden="1">
      <c r="A379" s="233" t="s">
        <v>301</v>
      </c>
      <c r="B379" s="185">
        <v>0</v>
      </c>
      <c r="C379" s="426">
        <v>0</v>
      </c>
    </row>
    <row r="380" spans="1:3" ht="15" customHeight="1" hidden="1">
      <c r="A380" s="187" t="s">
        <v>720</v>
      </c>
      <c r="B380" s="185">
        <v>0</v>
      </c>
      <c r="C380" s="426">
        <v>0</v>
      </c>
    </row>
    <row r="381" spans="1:3" ht="15" customHeight="1" hidden="1">
      <c r="A381" s="243" t="s">
        <v>1118</v>
      </c>
      <c r="B381" s="185"/>
      <c r="C381" s="426">
        <v>0</v>
      </c>
    </row>
    <row r="382" spans="1:3" ht="15" customHeight="1" hidden="1">
      <c r="A382" s="243" t="s">
        <v>721</v>
      </c>
      <c r="B382" s="185"/>
      <c r="C382" s="426">
        <v>0</v>
      </c>
    </row>
    <row r="383" spans="1:3" ht="15" customHeight="1" hidden="1">
      <c r="A383" s="243" t="s">
        <v>732</v>
      </c>
      <c r="B383" s="185"/>
      <c r="C383" s="426">
        <v>0</v>
      </c>
    </row>
    <row r="384" spans="1:3" ht="15" customHeight="1" hidden="1">
      <c r="A384" s="243" t="s">
        <v>723</v>
      </c>
      <c r="B384" s="185">
        <v>0</v>
      </c>
      <c r="C384" s="426">
        <v>0</v>
      </c>
    </row>
    <row r="385" spans="1:3" ht="12.75" hidden="1">
      <c r="A385" s="243" t="s">
        <v>724</v>
      </c>
      <c r="B385" s="185"/>
      <c r="C385" s="426">
        <v>0</v>
      </c>
    </row>
    <row r="386" spans="1:3" ht="15" customHeight="1" hidden="1">
      <c r="A386" s="243" t="s">
        <v>725</v>
      </c>
      <c r="B386" s="185"/>
      <c r="C386" s="426">
        <v>0</v>
      </c>
    </row>
    <row r="387" spans="1:3" ht="15" customHeight="1" hidden="1">
      <c r="A387" s="243" t="s">
        <v>726</v>
      </c>
      <c r="B387" s="185"/>
      <c r="C387" s="426">
        <v>0</v>
      </c>
    </row>
    <row r="388" spans="1:3" ht="15" customHeight="1" hidden="1">
      <c r="A388" s="243" t="s">
        <v>727</v>
      </c>
      <c r="B388" s="185"/>
      <c r="C388" s="426">
        <v>0</v>
      </c>
    </row>
    <row r="389" spans="1:3" ht="15" customHeight="1" hidden="1">
      <c r="A389" s="233" t="s">
        <v>728</v>
      </c>
      <c r="B389" s="185">
        <v>0</v>
      </c>
      <c r="C389" s="426">
        <v>0</v>
      </c>
    </row>
    <row r="390" spans="1:3" ht="15" customHeight="1" hidden="1">
      <c r="A390" s="243" t="s">
        <v>312</v>
      </c>
      <c r="B390" s="185"/>
      <c r="C390" s="426">
        <v>0</v>
      </c>
    </row>
    <row r="391" spans="1:3" ht="15" customHeight="1" hidden="1">
      <c r="A391" s="243" t="s">
        <v>313</v>
      </c>
      <c r="B391" s="185"/>
      <c r="C391" s="426">
        <v>0</v>
      </c>
    </row>
    <row r="392" spans="1:3" ht="15" customHeight="1" hidden="1">
      <c r="A392" s="243" t="s">
        <v>315</v>
      </c>
      <c r="B392" s="185">
        <v>0</v>
      </c>
      <c r="C392" s="426">
        <v>0</v>
      </c>
    </row>
    <row r="393" spans="1:3" ht="12.75" hidden="1">
      <c r="A393" s="243" t="s">
        <v>729</v>
      </c>
      <c r="B393" s="185">
        <v>0</v>
      </c>
      <c r="C393" s="426">
        <v>0</v>
      </c>
    </row>
    <row r="394" spans="1:3" ht="15" customHeight="1" hidden="1">
      <c r="A394" s="252" t="s">
        <v>755</v>
      </c>
      <c r="B394" s="185"/>
      <c r="C394" s="426">
        <v>0</v>
      </c>
    </row>
    <row r="395" spans="1:3" ht="15" customHeight="1" hidden="1">
      <c r="A395" s="218" t="s">
        <v>731</v>
      </c>
      <c r="B395" s="180"/>
      <c r="C395" s="426">
        <v>0</v>
      </c>
    </row>
    <row r="396" spans="1:3" ht="15" customHeight="1" hidden="1">
      <c r="A396" s="401" t="s">
        <v>324</v>
      </c>
      <c r="B396" s="180">
        <v>0</v>
      </c>
      <c r="C396" s="426">
        <v>0</v>
      </c>
    </row>
    <row r="397" spans="1:3" ht="15" customHeight="1" hidden="1">
      <c r="A397" s="233" t="s">
        <v>301</v>
      </c>
      <c r="B397" s="185">
        <v>0</v>
      </c>
      <c r="C397" s="426">
        <v>0</v>
      </c>
    </row>
    <row r="398" spans="1:3" ht="15" customHeight="1" hidden="1">
      <c r="A398" s="187" t="s">
        <v>720</v>
      </c>
      <c r="B398" s="185">
        <v>0</v>
      </c>
      <c r="C398" s="426">
        <v>0</v>
      </c>
    </row>
    <row r="399" spans="1:3" ht="15" customHeight="1" hidden="1">
      <c r="A399" s="243" t="s">
        <v>1118</v>
      </c>
      <c r="B399" s="185"/>
      <c r="C399" s="426">
        <v>0</v>
      </c>
    </row>
    <row r="400" spans="1:3" ht="15" customHeight="1" hidden="1">
      <c r="A400" s="243" t="s">
        <v>721</v>
      </c>
      <c r="B400" s="185"/>
      <c r="C400" s="426">
        <v>0</v>
      </c>
    </row>
    <row r="401" spans="1:3" ht="15" customHeight="1" hidden="1">
      <c r="A401" s="243" t="s">
        <v>732</v>
      </c>
      <c r="B401" s="185"/>
      <c r="C401" s="426">
        <v>0</v>
      </c>
    </row>
    <row r="402" spans="1:3" ht="15" customHeight="1" hidden="1">
      <c r="A402" s="243" t="s">
        <v>723</v>
      </c>
      <c r="B402" s="185">
        <v>0</v>
      </c>
      <c r="C402" s="426">
        <v>0</v>
      </c>
    </row>
    <row r="403" spans="1:3" ht="12.75" hidden="1">
      <c r="A403" s="243" t="s">
        <v>724</v>
      </c>
      <c r="B403" s="185"/>
      <c r="C403" s="426">
        <v>0</v>
      </c>
    </row>
    <row r="404" spans="1:3" ht="15" customHeight="1" hidden="1">
      <c r="A404" s="243" t="s">
        <v>725</v>
      </c>
      <c r="B404" s="185"/>
      <c r="C404" s="426">
        <v>0</v>
      </c>
    </row>
    <row r="405" spans="1:3" ht="15" customHeight="1" hidden="1">
      <c r="A405" s="243" t="s">
        <v>726</v>
      </c>
      <c r="B405" s="185"/>
      <c r="C405" s="426">
        <v>0</v>
      </c>
    </row>
    <row r="406" spans="1:3" ht="15" customHeight="1" hidden="1">
      <c r="A406" s="243" t="s">
        <v>727</v>
      </c>
      <c r="B406" s="185"/>
      <c r="C406" s="426">
        <v>0</v>
      </c>
    </row>
    <row r="407" spans="1:3" ht="15" customHeight="1" hidden="1">
      <c r="A407" s="233" t="s">
        <v>728</v>
      </c>
      <c r="B407" s="185">
        <v>0</v>
      </c>
      <c r="C407" s="426">
        <v>0</v>
      </c>
    </row>
    <row r="408" spans="1:3" ht="15" customHeight="1" hidden="1">
      <c r="A408" s="243" t="s">
        <v>312</v>
      </c>
      <c r="B408" s="185"/>
      <c r="C408" s="426">
        <v>0</v>
      </c>
    </row>
    <row r="409" spans="1:3" ht="15" customHeight="1" hidden="1">
      <c r="A409" s="243" t="s">
        <v>313</v>
      </c>
      <c r="B409" s="185"/>
      <c r="C409" s="426">
        <v>0</v>
      </c>
    </row>
    <row r="410" spans="1:3" ht="15" customHeight="1" hidden="1">
      <c r="A410" s="243" t="s">
        <v>315</v>
      </c>
      <c r="B410" s="185">
        <v>0</v>
      </c>
      <c r="C410" s="426">
        <v>0</v>
      </c>
    </row>
    <row r="411" spans="1:3" ht="12.75" hidden="1">
      <c r="A411" s="243" t="s">
        <v>729</v>
      </c>
      <c r="B411" s="185">
        <v>0</v>
      </c>
      <c r="C411" s="426">
        <v>0</v>
      </c>
    </row>
    <row r="412" spans="1:3" ht="15" customHeight="1" hidden="1">
      <c r="A412" s="252" t="s">
        <v>756</v>
      </c>
      <c r="B412" s="185"/>
      <c r="C412" s="426">
        <v>0</v>
      </c>
    </row>
    <row r="413" spans="1:3" ht="15" customHeight="1" hidden="1">
      <c r="A413" s="218" t="s">
        <v>731</v>
      </c>
      <c r="B413" s="180"/>
      <c r="C413" s="426">
        <v>0</v>
      </c>
    </row>
    <row r="414" spans="1:3" ht="15" customHeight="1" hidden="1">
      <c r="A414" s="401" t="s">
        <v>324</v>
      </c>
      <c r="B414" s="180">
        <v>0</v>
      </c>
      <c r="C414" s="426">
        <v>0</v>
      </c>
    </row>
    <row r="415" spans="1:3" ht="15" customHeight="1" hidden="1">
      <c r="A415" s="233" t="s">
        <v>301</v>
      </c>
      <c r="B415" s="185">
        <v>0</v>
      </c>
      <c r="C415" s="426">
        <v>0</v>
      </c>
    </row>
    <row r="416" spans="1:3" ht="15" customHeight="1" hidden="1">
      <c r="A416" s="187" t="s">
        <v>720</v>
      </c>
      <c r="B416" s="185">
        <v>0</v>
      </c>
      <c r="C416" s="426">
        <v>0</v>
      </c>
    </row>
    <row r="417" spans="1:3" ht="15" customHeight="1" hidden="1">
      <c r="A417" s="243" t="s">
        <v>1118</v>
      </c>
      <c r="B417" s="185">
        <v>0</v>
      </c>
      <c r="C417" s="426">
        <v>0</v>
      </c>
    </row>
    <row r="418" spans="1:3" ht="15" customHeight="1" hidden="1">
      <c r="A418" s="243" t="s">
        <v>745</v>
      </c>
      <c r="B418" s="185"/>
      <c r="C418" s="426">
        <v>0</v>
      </c>
    </row>
    <row r="419" spans="1:3" ht="15" customHeight="1" hidden="1">
      <c r="A419" s="243" t="s">
        <v>732</v>
      </c>
      <c r="B419" s="180"/>
      <c r="C419" s="426">
        <v>0</v>
      </c>
    </row>
    <row r="420" spans="1:3" ht="15" customHeight="1" hidden="1">
      <c r="A420" s="243" t="s">
        <v>723</v>
      </c>
      <c r="B420" s="185">
        <v>0</v>
      </c>
      <c r="C420" s="426">
        <v>0</v>
      </c>
    </row>
    <row r="421" spans="1:3" ht="12.75" hidden="1">
      <c r="A421" s="243" t="s">
        <v>724</v>
      </c>
      <c r="B421" s="185"/>
      <c r="C421" s="426">
        <v>0</v>
      </c>
    </row>
    <row r="422" spans="1:3" ht="15" customHeight="1" hidden="1">
      <c r="A422" s="243" t="s">
        <v>725</v>
      </c>
      <c r="B422" s="185"/>
      <c r="C422" s="426">
        <v>0</v>
      </c>
    </row>
    <row r="423" spans="1:3" ht="15" customHeight="1" hidden="1">
      <c r="A423" s="243" t="s">
        <v>726</v>
      </c>
      <c r="B423" s="185"/>
      <c r="C423" s="426">
        <v>0</v>
      </c>
    </row>
    <row r="424" spans="1:3" ht="15" customHeight="1" hidden="1">
      <c r="A424" s="243" t="s">
        <v>727</v>
      </c>
      <c r="B424" s="185"/>
      <c r="C424" s="426">
        <v>0</v>
      </c>
    </row>
    <row r="425" spans="1:3" ht="15" customHeight="1" hidden="1">
      <c r="A425" s="233" t="s">
        <v>728</v>
      </c>
      <c r="B425" s="185">
        <v>0</v>
      </c>
      <c r="C425" s="426">
        <v>0</v>
      </c>
    </row>
    <row r="426" spans="1:3" ht="15" customHeight="1" hidden="1">
      <c r="A426" s="243" t="s">
        <v>312</v>
      </c>
      <c r="B426" s="185"/>
      <c r="C426" s="426">
        <v>0</v>
      </c>
    </row>
    <row r="427" spans="1:3" ht="15" customHeight="1" hidden="1">
      <c r="A427" s="243" t="s">
        <v>313</v>
      </c>
      <c r="B427" s="185"/>
      <c r="C427" s="426">
        <v>0</v>
      </c>
    </row>
    <row r="428" spans="1:3" ht="15" customHeight="1" hidden="1">
      <c r="A428" s="243" t="s">
        <v>315</v>
      </c>
      <c r="B428" s="185">
        <v>0</v>
      </c>
      <c r="C428" s="426">
        <v>0</v>
      </c>
    </row>
    <row r="429" spans="1:3" ht="12.75" hidden="1">
      <c r="A429" s="243" t="s">
        <v>729</v>
      </c>
      <c r="B429" s="185">
        <v>0</v>
      </c>
      <c r="C429" s="426">
        <v>0</v>
      </c>
    </row>
    <row r="430" spans="1:3" ht="15" customHeight="1" hidden="1">
      <c r="A430" s="252" t="s">
        <v>757</v>
      </c>
      <c r="B430" s="185"/>
      <c r="C430" s="426">
        <v>0</v>
      </c>
    </row>
    <row r="431" spans="1:3" ht="15" customHeight="1" hidden="1">
      <c r="A431" s="218" t="s">
        <v>731</v>
      </c>
      <c r="B431" s="180"/>
      <c r="C431" s="426">
        <v>0</v>
      </c>
    </row>
    <row r="432" spans="1:3" ht="15" customHeight="1" hidden="1">
      <c r="A432" s="401" t="s">
        <v>324</v>
      </c>
      <c r="B432" s="180">
        <v>0</v>
      </c>
      <c r="C432" s="426">
        <v>0</v>
      </c>
    </row>
    <row r="433" spans="1:3" ht="15" customHeight="1" hidden="1">
      <c r="A433" s="233" t="s">
        <v>301</v>
      </c>
      <c r="B433" s="185">
        <v>0</v>
      </c>
      <c r="C433" s="426">
        <v>0</v>
      </c>
    </row>
    <row r="434" spans="1:3" ht="15" customHeight="1" hidden="1">
      <c r="A434" s="187" t="s">
        <v>720</v>
      </c>
      <c r="B434" s="185">
        <v>0</v>
      </c>
      <c r="C434" s="426">
        <v>0</v>
      </c>
    </row>
    <row r="435" spans="1:3" ht="15" customHeight="1" hidden="1">
      <c r="A435" s="243" t="s">
        <v>1118</v>
      </c>
      <c r="B435" s="185"/>
      <c r="C435" s="426">
        <v>0</v>
      </c>
    </row>
    <row r="436" spans="1:3" ht="15" customHeight="1" hidden="1">
      <c r="A436" s="243" t="s">
        <v>721</v>
      </c>
      <c r="B436" s="185"/>
      <c r="C436" s="426">
        <v>0</v>
      </c>
    </row>
    <row r="437" spans="1:3" ht="15" customHeight="1" hidden="1">
      <c r="A437" s="243" t="s">
        <v>732</v>
      </c>
      <c r="B437" s="185"/>
      <c r="C437" s="426">
        <v>0</v>
      </c>
    </row>
    <row r="438" spans="1:3" ht="15" customHeight="1" hidden="1">
      <c r="A438" s="243" t="s">
        <v>723</v>
      </c>
      <c r="B438" s="185">
        <v>0</v>
      </c>
      <c r="C438" s="426">
        <v>0</v>
      </c>
    </row>
    <row r="439" spans="1:3" ht="12.75" customHeight="1" hidden="1">
      <c r="A439" s="243" t="s">
        <v>724</v>
      </c>
      <c r="B439" s="185"/>
      <c r="C439" s="426">
        <v>0</v>
      </c>
    </row>
    <row r="440" spans="1:3" ht="15" customHeight="1" hidden="1">
      <c r="A440" s="243" t="s">
        <v>725</v>
      </c>
      <c r="B440" s="185"/>
      <c r="C440" s="426">
        <v>0</v>
      </c>
    </row>
    <row r="441" spans="1:3" ht="15" customHeight="1" hidden="1">
      <c r="A441" s="243" t="s">
        <v>726</v>
      </c>
      <c r="B441" s="185"/>
      <c r="C441" s="426">
        <v>0</v>
      </c>
    </row>
    <row r="442" spans="1:3" ht="15" customHeight="1" hidden="1">
      <c r="A442" s="243" t="s">
        <v>727</v>
      </c>
      <c r="B442" s="185"/>
      <c r="C442" s="426">
        <v>0</v>
      </c>
    </row>
    <row r="443" spans="1:3" ht="15" customHeight="1" hidden="1">
      <c r="A443" s="233" t="s">
        <v>728</v>
      </c>
      <c r="B443" s="185">
        <v>0</v>
      </c>
      <c r="C443" s="426">
        <v>0</v>
      </c>
    </row>
    <row r="444" spans="1:3" ht="15" customHeight="1" hidden="1">
      <c r="A444" s="243" t="s">
        <v>312</v>
      </c>
      <c r="B444" s="185"/>
      <c r="C444" s="426">
        <v>0</v>
      </c>
    </row>
    <row r="445" spans="1:3" ht="15" customHeight="1" hidden="1">
      <c r="A445" s="243" t="s">
        <v>313</v>
      </c>
      <c r="B445" s="185"/>
      <c r="C445" s="426">
        <v>0</v>
      </c>
    </row>
    <row r="446" spans="1:3" ht="15" customHeight="1" hidden="1">
      <c r="A446" s="243" t="s">
        <v>315</v>
      </c>
      <c r="B446" s="185">
        <v>0</v>
      </c>
      <c r="C446" s="426">
        <v>0</v>
      </c>
    </row>
    <row r="447" spans="1:3" ht="12.75" customHeight="1" hidden="1">
      <c r="A447" s="243" t="s">
        <v>729</v>
      </c>
      <c r="B447" s="185">
        <v>0</v>
      </c>
      <c r="C447" s="426">
        <v>0</v>
      </c>
    </row>
    <row r="448" spans="1:3" ht="12.75">
      <c r="A448" s="252" t="s">
        <v>358</v>
      </c>
      <c r="B448" s="185"/>
      <c r="C448" s="426"/>
    </row>
    <row r="449" spans="1:3" ht="13.5" customHeight="1">
      <c r="A449" s="218" t="s">
        <v>731</v>
      </c>
      <c r="B449" s="180">
        <v>0</v>
      </c>
      <c r="C449" s="426">
        <v>0</v>
      </c>
    </row>
    <row r="450" spans="1:3" ht="13.5" customHeight="1">
      <c r="A450" s="401" t="s">
        <v>324</v>
      </c>
      <c r="B450" s="180">
        <v>230</v>
      </c>
      <c r="C450" s="426">
        <v>0</v>
      </c>
    </row>
    <row r="451" spans="1:3" ht="13.5" customHeight="1">
      <c r="A451" s="233" t="s">
        <v>301</v>
      </c>
      <c r="B451" s="185">
        <v>230</v>
      </c>
      <c r="C451" s="427">
        <v>0</v>
      </c>
    </row>
    <row r="452" spans="1:3" ht="13.5" customHeight="1">
      <c r="A452" s="187" t="s">
        <v>720</v>
      </c>
      <c r="B452" s="185">
        <v>230</v>
      </c>
      <c r="C452" s="427">
        <v>0</v>
      </c>
    </row>
    <row r="453" spans="1:3" ht="13.5" customHeight="1" hidden="1">
      <c r="A453" s="243" t="s">
        <v>1118</v>
      </c>
      <c r="B453" s="185">
        <v>0</v>
      </c>
      <c r="C453" s="427">
        <v>0</v>
      </c>
    </row>
    <row r="454" spans="1:3" ht="13.5" customHeight="1">
      <c r="A454" s="243" t="s">
        <v>721</v>
      </c>
      <c r="B454" s="186">
        <v>230</v>
      </c>
      <c r="C454" s="427">
        <v>0</v>
      </c>
    </row>
    <row r="455" spans="1:3" ht="13.5" customHeight="1" hidden="1">
      <c r="A455" s="243" t="s">
        <v>732</v>
      </c>
      <c r="B455" s="185"/>
      <c r="C455" s="427">
        <v>0</v>
      </c>
    </row>
    <row r="456" spans="1:3" ht="13.5" customHeight="1" hidden="1">
      <c r="A456" s="243" t="s">
        <v>723</v>
      </c>
      <c r="B456" s="185">
        <v>0</v>
      </c>
      <c r="C456" s="427">
        <v>0</v>
      </c>
    </row>
    <row r="457" spans="1:3" ht="13.5" customHeight="1" hidden="1">
      <c r="A457" s="243" t="s">
        <v>724</v>
      </c>
      <c r="B457" s="185"/>
      <c r="C457" s="427">
        <v>0</v>
      </c>
    </row>
    <row r="458" spans="1:3" ht="13.5" customHeight="1" hidden="1">
      <c r="A458" s="243" t="s">
        <v>725</v>
      </c>
      <c r="B458" s="185"/>
      <c r="C458" s="427">
        <v>0</v>
      </c>
    </row>
    <row r="459" spans="1:3" ht="13.5" customHeight="1" hidden="1">
      <c r="A459" s="243" t="s">
        <v>726</v>
      </c>
      <c r="B459" s="185"/>
      <c r="C459" s="427">
        <v>0</v>
      </c>
    </row>
    <row r="460" spans="1:3" ht="13.5" customHeight="1" hidden="1">
      <c r="A460" s="243" t="s">
        <v>727</v>
      </c>
      <c r="B460" s="185"/>
      <c r="C460" s="427">
        <v>0</v>
      </c>
    </row>
    <row r="461" spans="1:3" ht="13.5" customHeight="1" hidden="1">
      <c r="A461" s="233" t="s">
        <v>728</v>
      </c>
      <c r="B461" s="185">
        <v>0</v>
      </c>
      <c r="C461" s="427">
        <v>0</v>
      </c>
    </row>
    <row r="462" spans="1:3" ht="13.5" customHeight="1" hidden="1">
      <c r="A462" s="243" t="s">
        <v>312</v>
      </c>
      <c r="B462" s="185"/>
      <c r="C462" s="427">
        <v>0</v>
      </c>
    </row>
    <row r="463" spans="1:3" ht="13.5" customHeight="1" hidden="1">
      <c r="A463" s="243" t="s">
        <v>313</v>
      </c>
      <c r="B463" s="185"/>
      <c r="C463" s="427">
        <v>0</v>
      </c>
    </row>
    <row r="464" spans="1:3" ht="13.5" customHeight="1">
      <c r="A464" s="243" t="s">
        <v>315</v>
      </c>
      <c r="B464" s="185">
        <v>-230</v>
      </c>
      <c r="C464" s="427">
        <v>0</v>
      </c>
    </row>
    <row r="465" spans="1:3" ht="12.75">
      <c r="A465" s="243" t="s">
        <v>729</v>
      </c>
      <c r="B465" s="427">
        <v>230</v>
      </c>
      <c r="C465" s="427">
        <v>0</v>
      </c>
    </row>
    <row r="466" spans="1:3" ht="15" customHeight="1" hidden="1">
      <c r="A466" s="252" t="s">
        <v>758</v>
      </c>
      <c r="B466" s="185"/>
      <c r="C466" s="426">
        <v>0</v>
      </c>
    </row>
    <row r="467" spans="1:3" ht="15" customHeight="1" hidden="1">
      <c r="A467" s="218" t="s">
        <v>731</v>
      </c>
      <c r="B467" s="180"/>
      <c r="C467" s="426">
        <v>0</v>
      </c>
    </row>
    <row r="468" spans="1:4" ht="15" customHeight="1" hidden="1">
      <c r="A468" s="401" t="s">
        <v>324</v>
      </c>
      <c r="B468" s="180">
        <v>0</v>
      </c>
      <c r="C468" s="426">
        <v>0</v>
      </c>
      <c r="D468" s="456"/>
    </row>
    <row r="469" spans="1:4" ht="15" customHeight="1" hidden="1">
      <c r="A469" s="233" t="s">
        <v>301</v>
      </c>
      <c r="B469" s="185">
        <v>0</v>
      </c>
      <c r="C469" s="426">
        <v>0</v>
      </c>
      <c r="D469" s="456"/>
    </row>
    <row r="470" spans="1:4" ht="15" customHeight="1" hidden="1">
      <c r="A470" s="187" t="s">
        <v>720</v>
      </c>
      <c r="B470" s="185">
        <v>0</v>
      </c>
      <c r="C470" s="426">
        <v>0</v>
      </c>
      <c r="D470" s="472"/>
    </row>
    <row r="471" spans="1:4" ht="15" customHeight="1" hidden="1">
      <c r="A471" s="243" t="s">
        <v>1118</v>
      </c>
      <c r="B471" s="185"/>
      <c r="C471" s="426">
        <v>0</v>
      </c>
      <c r="D471" s="472"/>
    </row>
    <row r="472" spans="1:4" ht="15" customHeight="1" hidden="1">
      <c r="A472" s="243" t="s">
        <v>721</v>
      </c>
      <c r="B472" s="185"/>
      <c r="C472" s="426">
        <v>0</v>
      </c>
      <c r="D472" s="274"/>
    </row>
    <row r="473" spans="1:4" ht="15" customHeight="1" hidden="1">
      <c r="A473" s="243" t="s">
        <v>732</v>
      </c>
      <c r="B473" s="185"/>
      <c r="C473" s="426">
        <v>0</v>
      </c>
      <c r="D473" s="274"/>
    </row>
    <row r="474" spans="1:3" ht="15" customHeight="1" hidden="1">
      <c r="A474" s="243" t="s">
        <v>723</v>
      </c>
      <c r="B474" s="185">
        <v>0</v>
      </c>
      <c r="C474" s="426">
        <v>0</v>
      </c>
    </row>
    <row r="475" spans="1:3" ht="12.75" hidden="1">
      <c r="A475" s="243" t="s">
        <v>724</v>
      </c>
      <c r="B475" s="185"/>
      <c r="C475" s="426">
        <v>0</v>
      </c>
    </row>
    <row r="476" spans="1:4" ht="15" customHeight="1" hidden="1">
      <c r="A476" s="243" t="s">
        <v>725</v>
      </c>
      <c r="B476" s="473"/>
      <c r="C476" s="426">
        <v>0</v>
      </c>
      <c r="D476" s="211"/>
    </row>
    <row r="477" spans="1:4" ht="15" customHeight="1" hidden="1">
      <c r="A477" s="243" t="s">
        <v>726</v>
      </c>
      <c r="B477" s="473"/>
      <c r="C477" s="426">
        <v>0</v>
      </c>
      <c r="D477" s="211"/>
    </row>
    <row r="478" spans="1:3" ht="15" customHeight="1" hidden="1">
      <c r="A478" s="243" t="s">
        <v>727</v>
      </c>
      <c r="B478" s="185"/>
      <c r="C478" s="426">
        <v>0</v>
      </c>
    </row>
    <row r="479" spans="1:3" ht="15" customHeight="1" hidden="1">
      <c r="A479" s="233" t="s">
        <v>728</v>
      </c>
      <c r="B479" s="185">
        <v>0</v>
      </c>
      <c r="C479" s="426">
        <v>0</v>
      </c>
    </row>
    <row r="480" spans="1:3" ht="15" customHeight="1" hidden="1">
      <c r="A480" s="243" t="s">
        <v>312</v>
      </c>
      <c r="B480" s="185"/>
      <c r="C480" s="426">
        <v>0</v>
      </c>
    </row>
    <row r="481" spans="1:3" ht="15" customHeight="1" hidden="1">
      <c r="A481" s="243" t="s">
        <v>313</v>
      </c>
      <c r="B481" s="185"/>
      <c r="C481" s="426">
        <v>0</v>
      </c>
    </row>
    <row r="482" spans="1:3" ht="15" customHeight="1" hidden="1">
      <c r="A482" s="243" t="s">
        <v>315</v>
      </c>
      <c r="B482" s="185">
        <v>0</v>
      </c>
      <c r="C482" s="426">
        <v>0</v>
      </c>
    </row>
    <row r="483" spans="1:3" ht="12.75" hidden="1">
      <c r="A483" s="243" t="s">
        <v>729</v>
      </c>
      <c r="B483" s="185">
        <v>0</v>
      </c>
      <c r="C483" s="426">
        <v>0</v>
      </c>
    </row>
    <row r="484" spans="1:3" ht="15" customHeight="1" hidden="1">
      <c r="A484" s="252" t="s">
        <v>759</v>
      </c>
      <c r="B484" s="185"/>
      <c r="C484" s="426">
        <v>0</v>
      </c>
    </row>
    <row r="485" spans="1:3" ht="15" customHeight="1" hidden="1">
      <c r="A485" s="218" t="s">
        <v>731</v>
      </c>
      <c r="B485" s="180"/>
      <c r="C485" s="426">
        <v>0</v>
      </c>
    </row>
    <row r="486" spans="1:3" ht="15" customHeight="1" hidden="1">
      <c r="A486" s="401" t="s">
        <v>324</v>
      </c>
      <c r="B486" s="180">
        <v>0</v>
      </c>
      <c r="C486" s="426">
        <v>0</v>
      </c>
    </row>
    <row r="487" spans="1:3" ht="15" customHeight="1" hidden="1">
      <c r="A487" s="233" t="s">
        <v>301</v>
      </c>
      <c r="B487" s="185">
        <v>0</v>
      </c>
      <c r="C487" s="426">
        <v>0</v>
      </c>
    </row>
    <row r="488" spans="1:3" ht="15" customHeight="1" hidden="1">
      <c r="A488" s="187" t="s">
        <v>720</v>
      </c>
      <c r="B488" s="185">
        <v>0</v>
      </c>
      <c r="C488" s="426">
        <v>0</v>
      </c>
    </row>
    <row r="489" spans="1:3" ht="15" customHeight="1" hidden="1">
      <c r="A489" s="243" t="s">
        <v>1118</v>
      </c>
      <c r="B489" s="185"/>
      <c r="C489" s="426">
        <v>0</v>
      </c>
    </row>
    <row r="490" spans="1:3" ht="15" customHeight="1" hidden="1">
      <c r="A490" s="243" t="s">
        <v>721</v>
      </c>
      <c r="B490" s="185"/>
      <c r="C490" s="426">
        <v>0</v>
      </c>
    </row>
    <row r="491" spans="1:3" ht="15" customHeight="1" hidden="1">
      <c r="A491" s="243" t="s">
        <v>732</v>
      </c>
      <c r="B491" s="185"/>
      <c r="C491" s="426">
        <v>0</v>
      </c>
    </row>
    <row r="492" spans="1:3" ht="15" customHeight="1" hidden="1">
      <c r="A492" s="243" t="s">
        <v>723</v>
      </c>
      <c r="B492" s="185">
        <v>0</v>
      </c>
      <c r="C492" s="426">
        <v>0</v>
      </c>
    </row>
    <row r="493" spans="1:3" ht="12.75" hidden="1">
      <c r="A493" s="243" t="s">
        <v>724</v>
      </c>
      <c r="B493" s="185"/>
      <c r="C493" s="426">
        <v>0</v>
      </c>
    </row>
    <row r="494" spans="1:3" ht="15" customHeight="1" hidden="1">
      <c r="A494" s="243" t="s">
        <v>725</v>
      </c>
      <c r="B494" s="185"/>
      <c r="C494" s="426">
        <v>0</v>
      </c>
    </row>
    <row r="495" spans="1:3" ht="15" customHeight="1" hidden="1">
      <c r="A495" s="243" t="s">
        <v>726</v>
      </c>
      <c r="B495" s="185"/>
      <c r="C495" s="426">
        <v>0</v>
      </c>
    </row>
    <row r="496" spans="1:3" ht="15" customHeight="1" hidden="1">
      <c r="A496" s="243" t="s">
        <v>727</v>
      </c>
      <c r="B496" s="185"/>
      <c r="C496" s="426">
        <v>0</v>
      </c>
    </row>
    <row r="497" spans="1:3" ht="15" customHeight="1" hidden="1">
      <c r="A497" s="233" t="s">
        <v>728</v>
      </c>
      <c r="B497" s="185">
        <v>0</v>
      </c>
      <c r="C497" s="426">
        <v>0</v>
      </c>
    </row>
    <row r="498" spans="1:3" ht="15" customHeight="1" hidden="1">
      <c r="A498" s="243" t="s">
        <v>312</v>
      </c>
      <c r="B498" s="185"/>
      <c r="C498" s="426">
        <v>0</v>
      </c>
    </row>
    <row r="499" spans="1:3" ht="15" customHeight="1" hidden="1">
      <c r="A499" s="243" t="s">
        <v>313</v>
      </c>
      <c r="B499" s="185"/>
      <c r="C499" s="426">
        <v>0</v>
      </c>
    </row>
    <row r="500" spans="1:3" ht="15" customHeight="1" hidden="1">
      <c r="A500" s="243" t="s">
        <v>315</v>
      </c>
      <c r="B500" s="185">
        <v>0</v>
      </c>
      <c r="C500" s="426">
        <v>0</v>
      </c>
    </row>
    <row r="501" spans="1:3" ht="12.75" hidden="1">
      <c r="A501" s="243" t="s">
        <v>729</v>
      </c>
      <c r="B501" s="185">
        <v>0</v>
      </c>
      <c r="C501" s="426">
        <v>0</v>
      </c>
    </row>
    <row r="502" spans="1:3" ht="12.75" hidden="1">
      <c r="A502" s="252" t="s">
        <v>760</v>
      </c>
      <c r="B502" s="185"/>
      <c r="C502" s="426">
        <v>0</v>
      </c>
    </row>
    <row r="503" spans="1:3" ht="15" customHeight="1" hidden="1">
      <c r="A503" s="218" t="s">
        <v>731</v>
      </c>
      <c r="B503" s="180"/>
      <c r="C503" s="426">
        <v>0</v>
      </c>
    </row>
    <row r="504" spans="1:3" ht="15" customHeight="1" hidden="1">
      <c r="A504" s="401" t="s">
        <v>324</v>
      </c>
      <c r="B504" s="180">
        <v>0</v>
      </c>
      <c r="C504" s="426">
        <v>0</v>
      </c>
    </row>
    <row r="505" spans="1:3" ht="15" customHeight="1" hidden="1">
      <c r="A505" s="233" t="s">
        <v>301</v>
      </c>
      <c r="B505" s="185">
        <v>0</v>
      </c>
      <c r="C505" s="426">
        <v>0</v>
      </c>
    </row>
    <row r="506" spans="1:3" ht="15" customHeight="1" hidden="1">
      <c r="A506" s="187" t="s">
        <v>720</v>
      </c>
      <c r="B506" s="185">
        <v>0</v>
      </c>
      <c r="C506" s="426">
        <v>0</v>
      </c>
    </row>
    <row r="507" spans="1:3" ht="15" customHeight="1" hidden="1">
      <c r="A507" s="243" t="s">
        <v>1118</v>
      </c>
      <c r="B507" s="185"/>
      <c r="C507" s="426">
        <v>0</v>
      </c>
    </row>
    <row r="508" spans="1:3" ht="15" customHeight="1" hidden="1">
      <c r="A508" s="243" t="s">
        <v>721</v>
      </c>
      <c r="B508" s="185"/>
      <c r="C508" s="426">
        <v>0</v>
      </c>
    </row>
    <row r="509" spans="1:3" ht="15" customHeight="1" hidden="1">
      <c r="A509" s="243" t="s">
        <v>732</v>
      </c>
      <c r="B509" s="185"/>
      <c r="C509" s="426">
        <v>0</v>
      </c>
    </row>
    <row r="510" spans="1:3" ht="15" customHeight="1" hidden="1">
      <c r="A510" s="243" t="s">
        <v>723</v>
      </c>
      <c r="B510" s="185">
        <v>0</v>
      </c>
      <c r="C510" s="426">
        <v>0</v>
      </c>
    </row>
    <row r="511" spans="1:3" ht="12.75" hidden="1">
      <c r="A511" s="243" t="s">
        <v>724</v>
      </c>
      <c r="B511" s="185"/>
      <c r="C511" s="426">
        <v>0</v>
      </c>
    </row>
    <row r="512" spans="1:3" ht="15" customHeight="1" hidden="1">
      <c r="A512" s="243" t="s">
        <v>725</v>
      </c>
      <c r="B512" s="185"/>
      <c r="C512" s="426">
        <v>0</v>
      </c>
    </row>
    <row r="513" spans="1:3" ht="15" customHeight="1" hidden="1">
      <c r="A513" s="243" t="s">
        <v>726</v>
      </c>
      <c r="B513" s="185"/>
      <c r="C513" s="426">
        <v>0</v>
      </c>
    </row>
    <row r="514" spans="1:3" ht="15" customHeight="1" hidden="1">
      <c r="A514" s="243" t="s">
        <v>727</v>
      </c>
      <c r="B514" s="185"/>
      <c r="C514" s="426">
        <v>0</v>
      </c>
    </row>
    <row r="515" spans="1:3" ht="15" customHeight="1" hidden="1">
      <c r="A515" s="233" t="s">
        <v>728</v>
      </c>
      <c r="B515" s="185">
        <v>0</v>
      </c>
      <c r="C515" s="426">
        <v>0</v>
      </c>
    </row>
    <row r="516" spans="1:3" ht="15" customHeight="1" hidden="1">
      <c r="A516" s="243" t="s">
        <v>312</v>
      </c>
      <c r="B516" s="185"/>
      <c r="C516" s="426">
        <v>0</v>
      </c>
    </row>
    <row r="517" spans="1:3" ht="15" customHeight="1" hidden="1">
      <c r="A517" s="243" t="s">
        <v>313</v>
      </c>
      <c r="B517" s="185"/>
      <c r="C517" s="426">
        <v>0</v>
      </c>
    </row>
    <row r="518" spans="1:3" ht="15" customHeight="1" hidden="1">
      <c r="A518" s="243" t="s">
        <v>315</v>
      </c>
      <c r="B518" s="185">
        <v>0</v>
      </c>
      <c r="C518" s="426">
        <v>0</v>
      </c>
    </row>
    <row r="519" spans="1:3" ht="12.75" hidden="1">
      <c r="A519" s="243" t="s">
        <v>729</v>
      </c>
      <c r="B519" s="185">
        <v>0</v>
      </c>
      <c r="C519" s="426">
        <v>0</v>
      </c>
    </row>
    <row r="520" spans="1:3" ht="12.75">
      <c r="A520" s="252" t="s">
        <v>761</v>
      </c>
      <c r="B520" s="185"/>
      <c r="C520" s="426"/>
    </row>
    <row r="521" spans="1:3" ht="13.5" customHeight="1">
      <c r="A521" s="218" t="s">
        <v>731</v>
      </c>
      <c r="B521" s="180">
        <v>163873</v>
      </c>
      <c r="C521" s="426">
        <v>0</v>
      </c>
    </row>
    <row r="522" spans="1:3" ht="13.5" customHeight="1">
      <c r="A522" s="401" t="s">
        <v>324</v>
      </c>
      <c r="B522" s="180">
        <v>116781</v>
      </c>
      <c r="C522" s="426">
        <v>29415</v>
      </c>
    </row>
    <row r="523" spans="1:3" ht="13.5" customHeight="1">
      <c r="A523" s="233" t="s">
        <v>301</v>
      </c>
      <c r="B523" s="185">
        <v>116781</v>
      </c>
      <c r="C523" s="427">
        <v>29415</v>
      </c>
    </row>
    <row r="524" spans="1:3" ht="13.5" customHeight="1">
      <c r="A524" s="187" t="s">
        <v>720</v>
      </c>
      <c r="B524" s="185">
        <v>116781</v>
      </c>
      <c r="C524" s="427">
        <v>29415</v>
      </c>
    </row>
    <row r="525" spans="1:3" ht="14.25" customHeight="1">
      <c r="A525" s="243" t="s">
        <v>1118</v>
      </c>
      <c r="B525" s="185">
        <v>142</v>
      </c>
      <c r="C525" s="427">
        <v>142</v>
      </c>
    </row>
    <row r="526" spans="1:3" ht="13.5" customHeight="1">
      <c r="A526" s="243" t="s">
        <v>739</v>
      </c>
      <c r="B526" s="185">
        <v>116639</v>
      </c>
      <c r="C526" s="427">
        <v>29273</v>
      </c>
    </row>
    <row r="527" spans="1:3" ht="13.5" customHeight="1" hidden="1">
      <c r="A527" s="243" t="s">
        <v>732</v>
      </c>
      <c r="B527" s="185"/>
      <c r="C527" s="427">
        <v>0</v>
      </c>
    </row>
    <row r="528" spans="1:3" ht="13.5" customHeight="1" hidden="1">
      <c r="A528" s="243" t="s">
        <v>723</v>
      </c>
      <c r="B528" s="185">
        <v>0</v>
      </c>
      <c r="C528" s="427">
        <v>0</v>
      </c>
    </row>
    <row r="529" spans="1:3" ht="13.5" customHeight="1" hidden="1">
      <c r="A529" s="243" t="s">
        <v>724</v>
      </c>
      <c r="B529" s="185">
        <v>0</v>
      </c>
      <c r="C529" s="427">
        <v>0</v>
      </c>
    </row>
    <row r="530" spans="1:3" ht="13.5" customHeight="1" hidden="1">
      <c r="A530" s="243" t="s">
        <v>725</v>
      </c>
      <c r="B530" s="185"/>
      <c r="C530" s="427">
        <v>0</v>
      </c>
    </row>
    <row r="531" spans="1:3" ht="13.5" customHeight="1" hidden="1">
      <c r="A531" s="243" t="s">
        <v>726</v>
      </c>
      <c r="B531" s="185"/>
      <c r="C531" s="427">
        <v>0</v>
      </c>
    </row>
    <row r="532" spans="1:3" ht="13.5" customHeight="1" hidden="1">
      <c r="A532" s="243" t="s">
        <v>727</v>
      </c>
      <c r="B532" s="185"/>
      <c r="C532" s="427">
        <v>0</v>
      </c>
    </row>
    <row r="533" spans="1:3" ht="13.5" customHeight="1" hidden="1">
      <c r="A533" s="233" t="s">
        <v>728</v>
      </c>
      <c r="B533" s="185">
        <v>0</v>
      </c>
      <c r="C533" s="427">
        <v>0</v>
      </c>
    </row>
    <row r="534" spans="1:3" ht="13.5" customHeight="1" hidden="1">
      <c r="A534" s="243" t="s">
        <v>312</v>
      </c>
      <c r="B534" s="185"/>
      <c r="C534" s="427">
        <v>0</v>
      </c>
    </row>
    <row r="535" spans="1:3" ht="13.5" customHeight="1" hidden="1">
      <c r="A535" s="243" t="s">
        <v>313</v>
      </c>
      <c r="B535" s="185"/>
      <c r="C535" s="427">
        <v>0</v>
      </c>
    </row>
    <row r="536" spans="1:3" ht="13.5" customHeight="1">
      <c r="A536" s="243" t="s">
        <v>315</v>
      </c>
      <c r="B536" s="185">
        <v>47092</v>
      </c>
      <c r="C536" s="427">
        <v>-29415</v>
      </c>
    </row>
    <row r="537" spans="1:3" ht="12.75">
      <c r="A537" s="243" t="s">
        <v>729</v>
      </c>
      <c r="B537" s="427">
        <v>-47092</v>
      </c>
      <c r="C537" s="427">
        <v>29415</v>
      </c>
    </row>
    <row r="538" spans="1:3" ht="15" customHeight="1" hidden="1">
      <c r="A538" s="252" t="s">
        <v>762</v>
      </c>
      <c r="B538" s="185"/>
      <c r="C538" s="426">
        <f>B538-'[2]Maijs'!B538</f>
        <v>0</v>
      </c>
    </row>
    <row r="539" spans="1:3" ht="15" customHeight="1" hidden="1">
      <c r="A539" s="218" t="s">
        <v>731</v>
      </c>
      <c r="B539" s="180"/>
      <c r="C539" s="426">
        <f>B539-'[2]Maijs'!B539</f>
        <v>0</v>
      </c>
    </row>
    <row r="540" spans="1:3" ht="15" customHeight="1" hidden="1">
      <c r="A540" s="401" t="s">
        <v>324</v>
      </c>
      <c r="B540" s="180">
        <f>SUM(B541,B551)</f>
        <v>0</v>
      </c>
      <c r="C540" s="426">
        <f>B540-'[2]Maijs'!B540</f>
        <v>0</v>
      </c>
    </row>
    <row r="541" spans="1:3" ht="15" customHeight="1" hidden="1">
      <c r="A541" s="233" t="s">
        <v>301</v>
      </c>
      <c r="B541" s="185">
        <f>SUM(B542,B545:B546)</f>
        <v>0</v>
      </c>
      <c r="C541" s="426">
        <f>B541-'[2]Maijs'!B541</f>
        <v>0</v>
      </c>
    </row>
    <row r="542" spans="1:3" ht="15" customHeight="1" hidden="1">
      <c r="A542" s="187" t="s">
        <v>720</v>
      </c>
      <c r="B542" s="185">
        <f>SUM(B543:B544)</f>
        <v>0</v>
      </c>
      <c r="C542" s="426">
        <f>B542-'[2]Maijs'!B542</f>
        <v>0</v>
      </c>
    </row>
    <row r="543" spans="1:3" ht="15" customHeight="1" hidden="1">
      <c r="A543" s="243" t="s">
        <v>1118</v>
      </c>
      <c r="B543" s="185"/>
      <c r="C543" s="426">
        <f>B543-'[2]Maijs'!B543</f>
        <v>0</v>
      </c>
    </row>
    <row r="544" spans="1:3" ht="15" customHeight="1" hidden="1">
      <c r="A544" s="243" t="s">
        <v>721</v>
      </c>
      <c r="B544" s="185"/>
      <c r="C544" s="426">
        <f>B544-'[2]Maijs'!B544</f>
        <v>0</v>
      </c>
    </row>
    <row r="545" spans="1:3" ht="15" customHeight="1" hidden="1">
      <c r="A545" s="243" t="s">
        <v>732</v>
      </c>
      <c r="B545" s="185"/>
      <c r="C545" s="426">
        <f>B545-'[2]Maijs'!B545</f>
        <v>0</v>
      </c>
    </row>
    <row r="546" spans="1:3" ht="15" customHeight="1" hidden="1">
      <c r="A546" s="243" t="s">
        <v>723</v>
      </c>
      <c r="B546" s="185">
        <f>SUM(B547:B550)</f>
        <v>0</v>
      </c>
      <c r="C546" s="426">
        <f>B546-'[2]Maijs'!B546</f>
        <v>0</v>
      </c>
    </row>
    <row r="547" spans="1:3" ht="12.75" hidden="1">
      <c r="A547" s="243" t="s">
        <v>724</v>
      </c>
      <c r="B547" s="185"/>
      <c r="C547" s="426">
        <f>B547-'[2]Maijs'!B547</f>
        <v>0</v>
      </c>
    </row>
    <row r="548" spans="1:3" ht="15" customHeight="1" hidden="1">
      <c r="A548" s="243" t="s">
        <v>725</v>
      </c>
      <c r="B548" s="185"/>
      <c r="C548" s="426">
        <f>B548-'[2]Maijs'!B548</f>
        <v>0</v>
      </c>
    </row>
    <row r="549" spans="1:3" ht="15" customHeight="1" hidden="1">
      <c r="A549" s="243" t="s">
        <v>726</v>
      </c>
      <c r="B549" s="185"/>
      <c r="C549" s="426">
        <f>B549-'[2]Maijs'!B549</f>
        <v>0</v>
      </c>
    </row>
    <row r="550" spans="1:3" ht="15" customHeight="1" hidden="1">
      <c r="A550" s="243" t="s">
        <v>727</v>
      </c>
      <c r="B550" s="185"/>
      <c r="C550" s="426">
        <f>B550-'[2]Maijs'!B550</f>
        <v>0</v>
      </c>
    </row>
    <row r="551" spans="1:3" ht="15" customHeight="1" hidden="1">
      <c r="A551" s="233" t="s">
        <v>728</v>
      </c>
      <c r="B551" s="185">
        <f>SUM(B552:B553)</f>
        <v>0</v>
      </c>
      <c r="C551" s="426">
        <f>B551-'[2]Maijs'!B551</f>
        <v>0</v>
      </c>
    </row>
    <row r="552" spans="1:3" ht="15" customHeight="1" hidden="1">
      <c r="A552" s="243" t="s">
        <v>312</v>
      </c>
      <c r="B552" s="185"/>
      <c r="C552" s="426">
        <f>B552-'[2]Maijs'!B552</f>
        <v>0</v>
      </c>
    </row>
    <row r="553" spans="1:3" ht="15" customHeight="1" hidden="1">
      <c r="A553" s="243" t="s">
        <v>313</v>
      </c>
      <c r="B553" s="185"/>
      <c r="C553" s="426">
        <f>B553-'[2]Maijs'!B553</f>
        <v>0</v>
      </c>
    </row>
    <row r="554" spans="1:3" ht="15" customHeight="1" hidden="1">
      <c r="A554" s="243" t="s">
        <v>315</v>
      </c>
      <c r="B554" s="185">
        <f>B539-B540</f>
        <v>0</v>
      </c>
      <c r="C554" s="426">
        <f>B554-'[2]Maijs'!B554</f>
        <v>0</v>
      </c>
    </row>
    <row r="555" spans="1:3" ht="12.75" hidden="1">
      <c r="A555" s="243" t="s">
        <v>729</v>
      </c>
      <c r="B555" s="185">
        <f>1-(1+B539-B540)</f>
        <v>0</v>
      </c>
      <c r="C555" s="426">
        <f>B555-'[2]Maijs'!B555</f>
        <v>0</v>
      </c>
    </row>
    <row r="556" spans="1:3" ht="15" customHeight="1" hidden="1">
      <c r="A556" s="252" t="s">
        <v>763</v>
      </c>
      <c r="B556" s="185"/>
      <c r="C556" s="426">
        <f>B556-'[2]Maijs'!B556</f>
        <v>0</v>
      </c>
    </row>
    <row r="557" spans="1:3" ht="15" customHeight="1" hidden="1">
      <c r="A557" s="218" t="s">
        <v>731</v>
      </c>
      <c r="B557" s="180"/>
      <c r="C557" s="426">
        <f>B557-'[2]Maijs'!B557</f>
        <v>0</v>
      </c>
    </row>
    <row r="558" spans="1:3" ht="15" customHeight="1" hidden="1">
      <c r="A558" s="401" t="s">
        <v>324</v>
      </c>
      <c r="B558" s="180">
        <f>SUM(B559,B569)</f>
        <v>0</v>
      </c>
      <c r="C558" s="426">
        <f>B558-'[2]Maijs'!B558</f>
        <v>0</v>
      </c>
    </row>
    <row r="559" spans="1:3" ht="15" customHeight="1" hidden="1">
      <c r="A559" s="233" t="s">
        <v>301</v>
      </c>
      <c r="B559" s="185">
        <f>SUM(B560,B563:B564)</f>
        <v>0</v>
      </c>
      <c r="C559" s="426">
        <f>B559-'[2]Maijs'!B559</f>
        <v>0</v>
      </c>
    </row>
    <row r="560" spans="1:3" ht="15" customHeight="1" hidden="1">
      <c r="A560" s="187" t="s">
        <v>720</v>
      </c>
      <c r="B560" s="185">
        <f>SUM(B561:B562)</f>
        <v>0</v>
      </c>
      <c r="C560" s="426">
        <f>B560-'[2]Maijs'!B560</f>
        <v>0</v>
      </c>
    </row>
    <row r="561" spans="1:3" ht="15" customHeight="1" hidden="1">
      <c r="A561" s="243" t="s">
        <v>1118</v>
      </c>
      <c r="B561" s="185"/>
      <c r="C561" s="426">
        <f>B561-'[2]Maijs'!B561</f>
        <v>0</v>
      </c>
    </row>
    <row r="562" spans="1:3" ht="15" customHeight="1" hidden="1">
      <c r="A562" s="243" t="s">
        <v>721</v>
      </c>
      <c r="B562" s="185"/>
      <c r="C562" s="426">
        <f>B562-'[2]Maijs'!B562</f>
        <v>0</v>
      </c>
    </row>
    <row r="563" spans="1:3" ht="15" customHeight="1" hidden="1">
      <c r="A563" s="243" t="s">
        <v>732</v>
      </c>
      <c r="B563" s="185"/>
      <c r="C563" s="426">
        <f>B563-'[2]Maijs'!B563</f>
        <v>0</v>
      </c>
    </row>
    <row r="564" spans="1:3" ht="15" customHeight="1" hidden="1">
      <c r="A564" s="243" t="s">
        <v>723</v>
      </c>
      <c r="B564" s="185">
        <f>SUM(B565:B568)</f>
        <v>0</v>
      </c>
      <c r="C564" s="426">
        <f>B564-'[2]Maijs'!B564</f>
        <v>0</v>
      </c>
    </row>
    <row r="565" spans="1:3" ht="12.75" hidden="1">
      <c r="A565" s="243" t="s">
        <v>724</v>
      </c>
      <c r="B565" s="185"/>
      <c r="C565" s="426">
        <f>B565-'[2]Maijs'!B565</f>
        <v>0</v>
      </c>
    </row>
    <row r="566" spans="1:3" ht="15" customHeight="1" hidden="1">
      <c r="A566" s="243" t="s">
        <v>725</v>
      </c>
      <c r="B566" s="185"/>
      <c r="C566" s="426">
        <f>B566-'[2]Maijs'!B566</f>
        <v>0</v>
      </c>
    </row>
    <row r="567" spans="1:3" ht="15" customHeight="1" hidden="1">
      <c r="A567" s="243" t="s">
        <v>726</v>
      </c>
      <c r="B567" s="185"/>
      <c r="C567" s="426">
        <f>B567-'[2]Maijs'!B567</f>
        <v>0</v>
      </c>
    </row>
    <row r="568" spans="1:3" ht="15" customHeight="1" hidden="1">
      <c r="A568" s="243" t="s">
        <v>727</v>
      </c>
      <c r="B568" s="185"/>
      <c r="C568" s="426">
        <f>B568-'[2]Maijs'!B568</f>
        <v>0</v>
      </c>
    </row>
    <row r="569" spans="1:3" ht="15" customHeight="1" hidden="1">
      <c r="A569" s="233" t="s">
        <v>728</v>
      </c>
      <c r="B569" s="185">
        <f>SUM(B570:B571)</f>
        <v>0</v>
      </c>
      <c r="C569" s="426">
        <f>B569-'[2]Maijs'!B569</f>
        <v>0</v>
      </c>
    </row>
    <row r="570" spans="1:3" ht="15" customHeight="1" hidden="1">
      <c r="A570" s="243" t="s">
        <v>312</v>
      </c>
      <c r="B570" s="185"/>
      <c r="C570" s="426">
        <f>B570-'[2]Maijs'!B570</f>
        <v>0</v>
      </c>
    </row>
    <row r="571" spans="1:3" ht="15" customHeight="1" hidden="1">
      <c r="A571" s="243" t="s">
        <v>313</v>
      </c>
      <c r="B571" s="185"/>
      <c r="C571" s="426">
        <f>B571-'[2]Maijs'!B571</f>
        <v>0</v>
      </c>
    </row>
    <row r="572" spans="1:3" ht="15" customHeight="1" hidden="1">
      <c r="A572" s="243" t="s">
        <v>315</v>
      </c>
      <c r="B572" s="185">
        <f>B557-B558</f>
        <v>0</v>
      </c>
      <c r="C572" s="426">
        <f>B572-'[2]Maijs'!B572</f>
        <v>0</v>
      </c>
    </row>
    <row r="573" spans="1:3" ht="12.75" hidden="1">
      <c r="A573" s="243" t="s">
        <v>729</v>
      </c>
      <c r="B573" s="185">
        <f>1-(1+B557-B558)</f>
        <v>0</v>
      </c>
      <c r="C573" s="426">
        <f>B573-'[2]Maijs'!B573</f>
        <v>0</v>
      </c>
    </row>
    <row r="574" spans="1:3" ht="12.75" hidden="1">
      <c r="A574" s="252" t="s">
        <v>764</v>
      </c>
      <c r="B574" s="185"/>
      <c r="C574" s="426">
        <f>B574-'[2]Maijs'!B574</f>
        <v>0</v>
      </c>
    </row>
    <row r="575" spans="1:3" ht="15" customHeight="1" hidden="1">
      <c r="A575" s="218" t="s">
        <v>731</v>
      </c>
      <c r="B575" s="180"/>
      <c r="C575" s="426">
        <f>B575-'[2]Maijs'!B575</f>
        <v>0</v>
      </c>
    </row>
    <row r="576" spans="1:3" ht="15" customHeight="1" hidden="1">
      <c r="A576" s="401" t="s">
        <v>324</v>
      </c>
      <c r="B576" s="180">
        <f>SUM(B577,B587)</f>
        <v>0</v>
      </c>
      <c r="C576" s="426">
        <f>B576-'[2]Maijs'!B576</f>
        <v>0</v>
      </c>
    </row>
    <row r="577" spans="1:3" ht="15" customHeight="1" hidden="1">
      <c r="A577" s="233" t="s">
        <v>301</v>
      </c>
      <c r="B577" s="185">
        <f>SUM(B578,B581:B582)</f>
        <v>0</v>
      </c>
      <c r="C577" s="426">
        <f>B577-'[2]Maijs'!B577</f>
        <v>0</v>
      </c>
    </row>
    <row r="578" spans="1:3" ht="15" customHeight="1" hidden="1">
      <c r="A578" s="187" t="s">
        <v>720</v>
      </c>
      <c r="B578" s="185">
        <f>SUM(B579:B580)</f>
        <v>0</v>
      </c>
      <c r="C578" s="426">
        <f>B578-'[2]Maijs'!B578</f>
        <v>0</v>
      </c>
    </row>
    <row r="579" spans="1:3" ht="15" customHeight="1" hidden="1">
      <c r="A579" s="243" t="s">
        <v>1118</v>
      </c>
      <c r="B579" s="185"/>
      <c r="C579" s="426">
        <f>B579-'[2]Maijs'!B579</f>
        <v>0</v>
      </c>
    </row>
    <row r="580" spans="1:3" ht="15" customHeight="1" hidden="1">
      <c r="A580" s="243" t="s">
        <v>721</v>
      </c>
      <c r="B580" s="185"/>
      <c r="C580" s="426">
        <f>B580-'[2]Maijs'!B580</f>
        <v>0</v>
      </c>
    </row>
    <row r="581" spans="1:3" ht="15" customHeight="1" hidden="1">
      <c r="A581" s="243" t="s">
        <v>732</v>
      </c>
      <c r="B581" s="185"/>
      <c r="C581" s="426">
        <f>B581-'[2]Maijs'!B581</f>
        <v>0</v>
      </c>
    </row>
    <row r="582" spans="1:3" ht="15" customHeight="1" hidden="1">
      <c r="A582" s="243" t="s">
        <v>723</v>
      </c>
      <c r="B582" s="185">
        <f>SUM(B583:B586)</f>
        <v>0</v>
      </c>
      <c r="C582" s="426">
        <f>B582-'[2]Maijs'!B582</f>
        <v>0</v>
      </c>
    </row>
    <row r="583" spans="1:3" ht="12.75" hidden="1">
      <c r="A583" s="243" t="s">
        <v>724</v>
      </c>
      <c r="B583" s="185"/>
      <c r="C583" s="426">
        <f>B583-'[2]Maijs'!B583</f>
        <v>0</v>
      </c>
    </row>
    <row r="584" spans="1:3" ht="15" customHeight="1" hidden="1">
      <c r="A584" s="243" t="s">
        <v>725</v>
      </c>
      <c r="B584" s="185"/>
      <c r="C584" s="426">
        <f>B584-'[2]Maijs'!B584</f>
        <v>0</v>
      </c>
    </row>
    <row r="585" spans="1:3" ht="15" customHeight="1" hidden="1">
      <c r="A585" s="243" t="s">
        <v>726</v>
      </c>
      <c r="B585" s="185"/>
      <c r="C585" s="426">
        <f>B585-'[2]Maijs'!B585</f>
        <v>0</v>
      </c>
    </row>
    <row r="586" spans="1:3" ht="15" customHeight="1" hidden="1">
      <c r="A586" s="243" t="s">
        <v>727</v>
      </c>
      <c r="B586" s="185"/>
      <c r="C586" s="426">
        <f>B586-'[2]Maijs'!B586</f>
        <v>0</v>
      </c>
    </row>
    <row r="587" spans="1:3" ht="15" customHeight="1" hidden="1">
      <c r="A587" s="233" t="s">
        <v>728</v>
      </c>
      <c r="B587" s="185">
        <f>SUM(B588:B589)</f>
        <v>0</v>
      </c>
      <c r="C587" s="426">
        <f>B587-'[2]Maijs'!B587</f>
        <v>0</v>
      </c>
    </row>
    <row r="588" spans="1:3" ht="15" customHeight="1" hidden="1">
      <c r="A588" s="243" t="s">
        <v>312</v>
      </c>
      <c r="B588" s="185"/>
      <c r="C588" s="426">
        <f>B588-'[2]Maijs'!B588</f>
        <v>0</v>
      </c>
    </row>
    <row r="589" spans="1:3" ht="15" customHeight="1" hidden="1">
      <c r="A589" s="243" t="s">
        <v>313</v>
      </c>
      <c r="B589" s="185"/>
      <c r="C589" s="426">
        <f>B589-'[2]Maijs'!B589</f>
        <v>0</v>
      </c>
    </row>
    <row r="590" spans="1:3" ht="15" customHeight="1" hidden="1">
      <c r="A590" s="243" t="s">
        <v>315</v>
      </c>
      <c r="B590" s="185">
        <f>B575-B576</f>
        <v>0</v>
      </c>
      <c r="C590" s="426">
        <f>B590-'[2]Maijs'!B590</f>
        <v>0</v>
      </c>
    </row>
    <row r="591" spans="1:3" ht="12.75" hidden="1">
      <c r="A591" s="243" t="s">
        <v>729</v>
      </c>
      <c r="B591" s="185">
        <f>1-(1+B575-B576)</f>
        <v>0</v>
      </c>
      <c r="C591" s="426">
        <f>B591-'[2]Maijs'!B591</f>
        <v>0</v>
      </c>
    </row>
    <row r="592" spans="1:3" ht="9.75" customHeight="1">
      <c r="A592" s="474"/>
      <c r="B592" s="247"/>
      <c r="C592" s="468"/>
    </row>
    <row r="593" spans="1:3" ht="12.75">
      <c r="A593" s="787" t="s">
        <v>765</v>
      </c>
      <c r="B593" s="787"/>
      <c r="C593" s="787"/>
    </row>
    <row r="594" spans="1:3" ht="12.75">
      <c r="A594" s="819" t="s">
        <v>766</v>
      </c>
      <c r="B594" s="819"/>
      <c r="C594" s="819"/>
    </row>
    <row r="595" spans="1:3" ht="12.75">
      <c r="A595" s="475"/>
      <c r="B595" s="475"/>
      <c r="C595" s="475"/>
    </row>
    <row r="596" spans="1:3" ht="12.75">
      <c r="A596" s="475"/>
      <c r="B596" s="475"/>
      <c r="C596" s="475"/>
    </row>
    <row r="597" spans="1:9" s="102" customFormat="1" ht="12.75">
      <c r="A597" s="55" t="s">
        <v>767</v>
      </c>
      <c r="B597" s="172"/>
      <c r="C597" s="170"/>
      <c r="D597" s="170"/>
      <c r="E597" s="191"/>
      <c r="F597" s="170"/>
      <c r="G597" s="170"/>
      <c r="I597" s="192"/>
    </row>
    <row r="598" spans="1:8" s="102" customFormat="1" ht="12.75">
      <c r="A598" s="55" t="s">
        <v>1632</v>
      </c>
      <c r="B598" s="193"/>
      <c r="C598" s="170" t="s">
        <v>1633</v>
      </c>
      <c r="E598" s="191"/>
      <c r="F598" s="170"/>
      <c r="G598" s="170"/>
      <c r="H598" s="194"/>
    </row>
    <row r="599" spans="1:4" ht="15" customHeight="1">
      <c r="A599" s="362"/>
      <c r="B599" s="476"/>
      <c r="C599" s="170"/>
      <c r="D599" s="477"/>
    </row>
    <row r="600" spans="1:4" ht="15" customHeight="1">
      <c r="A600" s="444" t="s">
        <v>283</v>
      </c>
      <c r="B600" s="478"/>
      <c r="C600" s="170"/>
      <c r="D600" s="170"/>
    </row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</sheetData>
  <mergeCells count="9">
    <mergeCell ref="A1:C1"/>
    <mergeCell ref="A2:C2"/>
    <mergeCell ref="A4:C4"/>
    <mergeCell ref="A6:C6"/>
    <mergeCell ref="A594:C594"/>
    <mergeCell ref="A593:C593"/>
    <mergeCell ref="A7:C7"/>
    <mergeCell ref="A8:C8"/>
    <mergeCell ref="A9:C9"/>
  </mergeCells>
  <printOptions/>
  <pageMargins left="0.9448818897637796" right="0.7480314960629921" top="0.7874015748031497" bottom="0.5905511811023623" header="0.5118110236220472" footer="0.5118110236220472"/>
  <pageSetup firstPageNumber="31" useFirstPageNumber="1" horizontalDpi="600" verticalDpi="600" orientation="portrait" paperSize="9" scale="67" r:id="rId1"/>
  <headerFooter alignWithMargins="0">
    <oddFooter>&amp;C&amp;8&amp;P</oddFooter>
  </headerFooter>
  <rowBreaks count="2" manualBreakCount="2">
    <brk id="141" max="2" man="1"/>
    <brk id="25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2006-07-17T06:35:50Z</cp:lastPrinted>
  <dcterms:created xsi:type="dcterms:W3CDTF">2006-07-17T05:23:28Z</dcterms:created>
  <dcterms:modified xsi:type="dcterms:W3CDTF">2006-07-17T09:01:08Z</dcterms:modified>
  <cp:category/>
  <cp:version/>
  <cp:contentType/>
  <cp:contentStatus/>
</cp:coreProperties>
</file>