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221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</sheets>
  <externalReferences>
    <externalReference r:id="rId17"/>
  </externalReferences>
  <definedNames>
    <definedName name="_xlnm.Print_Area" localSheetId="1">'1.tab.'!$A$1:$F$96</definedName>
    <definedName name="_xlnm.Print_Area" localSheetId="10">'10.tab.'!$A$1:$D$38</definedName>
    <definedName name="_xlnm.Print_Area" localSheetId="12">'12.tab.'!$A$1:$F$2095</definedName>
    <definedName name="_xlnm.Print_Area" localSheetId="13">'13.tab.'!$A$1:$D$595</definedName>
    <definedName name="_xlnm.Print_Area" localSheetId="2">'2.tab.'!$A$1:$F$64</definedName>
    <definedName name="_xlnm.Print_Area" localSheetId="3">'3.tab.'!$A$1:$F$90</definedName>
    <definedName name="_xlnm.Print_Area" localSheetId="4">'4.tab.'!$A$1:$I$1011</definedName>
    <definedName name="_xlnm.Print_Area" localSheetId="5">'5.tab.'!$A$1:$I$318</definedName>
    <definedName name="_xlnm.Print_Area" localSheetId="6">'6.tab.'!$A$1:$D$299</definedName>
    <definedName name="_xlnm.Print_Area" localSheetId="7">'7.tab.'!$A$1:$F$99</definedName>
    <definedName name="_xlnm.Print_Area" localSheetId="8">'8.tab.'!$A$1:$F$218</definedName>
    <definedName name="_xlnm.Print_Area" localSheetId="9">'9.tab.'!$A$1:$F$162</definedName>
    <definedName name="_xlnm.Print_Area" localSheetId="0">'kopb'!$A:$E</definedName>
    <definedName name="_xlnm.Print_Titles" localSheetId="1">'1.tab.'!$12:$14</definedName>
    <definedName name="_xlnm.Print_Titles" localSheetId="12">'12.tab.'!$12:$14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'9.tab.'!$12:$14</definedName>
    <definedName name="Z_09517292_B97C_4555_8797_8F0E6F84F555_.wvu.FilterData" localSheetId="12" hidden="1">'12.tab.'!$A$13:$F$2099</definedName>
    <definedName name="Z_09517292_B97C_4555_8797_8F0E6F84F555_.wvu.PrintArea" localSheetId="12" hidden="1">'12.tab.'!$A$13:$F$2086</definedName>
    <definedName name="Z_09517292_B97C_4555_8797_8F0E6F84F555_.wvu.PrintTitles" localSheetId="12" hidden="1">'12.tab.'!$13:$14</definedName>
    <definedName name="Z_09517292_B97C_4555_8797_8F0E6F84F555_.wvu.Rows" localSheetId="12" hidden="1">'12.tab.'!$16:$1613,'12.tab.'!$753:$2014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'12.tab.'!$A$13:$F$2099</definedName>
    <definedName name="Z_1893421C_DBAA_4C10_AA6C_4D0F39122205_.wvu.FilterData" localSheetId="8" hidden="1">'8.tab.'!$A$12:$F$120</definedName>
    <definedName name="Z_19A7897A_3D49_48BF_BD4E_E4DF0ACCCC4B_.wvu.FilterData" localSheetId="12" hidden="1">'12.tab.'!$A$13:$F$2099</definedName>
    <definedName name="Z_19A7897A_3D49_48BF_BD4E_E4DF0ACCCC4B_.wvu.PrintArea" localSheetId="12" hidden="1">'12.tab.'!$A$13:$F$2086</definedName>
    <definedName name="Z_19A7897A_3D49_48BF_BD4E_E4DF0ACCCC4B_.wvu.PrintTitles" localSheetId="12" hidden="1">'12.tab.'!$13:$14</definedName>
    <definedName name="Z_483F8D4B_D649_4D59_A67B_5E8B6C0D2E28_.wvu.FilterData" localSheetId="8" hidden="1">'8.tab.'!$A$12:$F$120</definedName>
    <definedName name="Z_56A06D27_97E5_4D01_ADCE_F8E0A2A870EF_.wvu.FilterData" localSheetId="8" hidden="1">'8.tab.'!$A$12:$F$120</definedName>
    <definedName name="Z_640C99E1_FCCB_11D4_856D_00105A71C5B5_.wvu.PrintArea" localSheetId="6" hidden="1">'6.tab.'!$B$11:$D$87</definedName>
    <definedName name="Z_640C99E1_FCCB_11D4_856D_00105A71C5B5_.wvu.PrintTitles" localSheetId="12" hidden="1">'12.tab.'!$13:$14</definedName>
    <definedName name="Z_696A4F8A_27AC_11D7_B288_00105A71C5B5_.wvu.PrintArea" localSheetId="9" hidden="1">'9.tab.'!$A$2:$D$162</definedName>
    <definedName name="Z_696A4F8A_27AC_11D7_B288_00105A71C5B5_.wvu.PrintTitles" localSheetId="9" hidden="1">'9.tab.'!$13:$14</definedName>
    <definedName name="Z_696A4F8A_27AC_11D7_B288_00105A71C5B5_.wvu.Rows" localSheetId="9" hidden="1">'9.tab.'!$31:$53</definedName>
    <definedName name="Z_81EB1DB6_89AB_4045_90FA_EF2BA7E792F9_.wvu.FilterData" localSheetId="8" hidden="1">'8.tab.'!$A$12:$F$120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'8.tab.'!$A$12:$F$120</definedName>
    <definedName name="Z_877A1030_2452_46B0_88DF_8A068656C08E_.wvu.FilterData" localSheetId="8" hidden="1">'8.tab.'!$A$12:$F$120</definedName>
    <definedName name="Z_ABD8A783_3A6C_4629_9559_1E4E89E80131_.wvu.FilterData" localSheetId="8" hidden="1">'8.tab.'!$A$12:$F$120</definedName>
    <definedName name="Z_AF277C95_CBD9_4696_AC72_D010599E9831_.wvu.FilterData" localSheetId="8" hidden="1">'8.tab.'!$A$12:$F$120</definedName>
    <definedName name="Z_B7CBCF06_FF41_423A_9AB3_E1D1F70C6FC5_.wvu.FilterData" localSheetId="8" hidden="1">'8.tab.'!$A$12:$F$120</definedName>
    <definedName name="Z_BC5FEA1E_5696_4CF4_B8B2_A5CF94385785_.wvu.PrintArea" localSheetId="6" hidden="1">'6.tab.'!$B$11:$D$88</definedName>
    <definedName name="Z_BC5FEA1E_5696_4CF4_B8B2_A5CF94385785_.wvu.PrintTitles" localSheetId="12" hidden="1">'12.tab.'!$13:$14</definedName>
    <definedName name="Z_C5511FB8_86C5_41F3_ADCD_B10310F066F5_.wvu.FilterData" localSheetId="8" hidden="1">'8.tab.'!$A$12:$F$120</definedName>
    <definedName name="Z_DB8ECBD1_2D44_4F97_BCC9_F610BA0A3109_.wvu.FilterData" localSheetId="8" hidden="1">'8.tab.'!$A$12:$F$120</definedName>
    <definedName name="Z_DEE3A27E_689A_4E9F_A3EB_C84F1E3B413E_.wvu.FilterData" localSheetId="8" hidden="1">'8.tab.'!$A$12:$F$120</definedName>
    <definedName name="Z_F1F489B9_0F61_4F1F_A151_75EF77465344_.wvu.Cols" localSheetId="8" hidden="1">'8.tab.'!$I:$S</definedName>
    <definedName name="Z_F1F489B9_0F61_4F1F_A151_75EF77465344_.wvu.FilterData" localSheetId="8" hidden="1">'8.tab.'!$A$12:$F$120</definedName>
    <definedName name="Z_F1F489B9_0F61_4F1F_A151_75EF77465344_.wvu.PrintArea" localSheetId="8" hidden="1">'8.tab.'!$A$2:$F$207</definedName>
    <definedName name="Z_F1F489B9_0F61_4F1F_A151_75EF77465344_.wvu.PrintArea" localSheetId="9" hidden="1">'9.tab.'!$A$2:$F$162</definedName>
    <definedName name="Z_F1F489B9_0F61_4F1F_A151_75EF77465344_.wvu.PrintTitles" localSheetId="8" hidden="1">'8.tab.'!$12:$14</definedName>
    <definedName name="Z_F1F489B9_0F61_4F1F_A151_75EF77465344_.wvu.PrintTitles" localSheetId="9" hidden="1">'9.tab.'!$12:$14</definedName>
  </definedNames>
  <calcPr fullCalcOnLoad="1"/>
</workbook>
</file>

<file path=xl/sharedStrings.xml><?xml version="1.0" encoding="utf-8"?>
<sst xmlns="http://schemas.openxmlformats.org/spreadsheetml/2006/main" count="7172" uniqueCount="1708">
  <si>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</si>
  <si>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</si>
  <si>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</si>
  <si>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</si>
  <si>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</si>
  <si>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</si>
  <si>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</si>
  <si>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</si>
  <si>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(2007.gada janvāris - aprīlis)</t>
  </si>
  <si>
    <t>Nr. 1.8-12.10.2/4</t>
  </si>
  <si>
    <t>4.tabula</t>
  </si>
  <si>
    <t>Klasifikā-cijas grupa, kods</t>
  </si>
  <si>
    <t>Finansēšanas plāns pārskata periodam</t>
  </si>
  <si>
    <t>Izpilde % pret gada plānu      (5/3)</t>
  </si>
  <si>
    <t>Izpilde % pret finansē-šanas plānu pārskata periodam           (5/4)</t>
  </si>
  <si>
    <t>Finansēšanas plāns mēnesim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</si>
  <si>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</si>
  <si>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</si>
  <si>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</si>
  <si>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</si>
  <si>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</si>
  <si>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</si>
  <si>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</si>
  <si>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</si>
  <si>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</si>
  <si>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</si>
  <si>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</si>
  <si>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</si>
  <si>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</si>
  <si>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</si>
  <si>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</si>
  <si>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</si>
  <si>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</si>
  <si>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</si>
  <si>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</si>
  <si>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</si>
  <si>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</si>
  <si>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</si>
  <si>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</si>
  <si>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</si>
  <si>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</si>
  <si>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</si>
  <si>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</si>
  <si>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</si>
  <si>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</si>
  <si>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</si>
  <si>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dotācijas*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</si>
  <si>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</si>
  <si>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</si>
  <si>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</si>
  <si>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</si>
  <si>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</si>
  <si>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</si>
  <si>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</si>
  <si>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Pārējie pabalsti 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</si>
  <si>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</si>
  <si>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</si>
  <si>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</si>
  <si>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</si>
  <si>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</si>
  <si>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</si>
  <si>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</si>
  <si>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</si>
  <si>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</si>
  <si>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</si>
  <si>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</si>
  <si>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</si>
  <si>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</si>
  <si>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</si>
  <si>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</si>
  <si>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</si>
  <si>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</si>
  <si>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</si>
  <si>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</si>
  <si>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</si>
  <si>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</si>
  <si>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</si>
  <si>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</si>
  <si>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</si>
  <si>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</si>
  <si>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</si>
  <si>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</si>
  <si>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</si>
  <si>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</si>
  <si>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</si>
  <si>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</si>
  <si>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</si>
  <si>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</si>
  <si>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</si>
  <si>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</si>
  <si>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</si>
  <si>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</si>
  <si>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</si>
  <si>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</si>
  <si>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</si>
  <si>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</si>
  <si>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</si>
  <si>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</si>
  <si>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</si>
  <si>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</si>
  <si>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</si>
  <si>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</si>
  <si>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</si>
  <si>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</si>
  <si>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</si>
  <si>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</si>
  <si>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</si>
  <si>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</si>
  <si>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</si>
  <si>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</si>
  <si>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</si>
  <si>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F50010000</t>
  </si>
  <si>
    <t>Iedzīvotāju ienākuma nodokļa atlikums uz gada sākumu, Ls</t>
  </si>
  <si>
    <t>Iedzīvotāju ienākuma nodokļa atlikums uz perioda beigām, Ls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</si>
  <si>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</si>
  <si>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</si>
  <si>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</si>
  <si>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</si>
  <si>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</si>
  <si>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</si>
  <si>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</si>
  <si>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Nr.1.8.-12.10.2./4</t>
  </si>
  <si>
    <t>9.tabula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</si>
  <si>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</si>
  <si>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</si>
  <si>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</si>
  <si>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</si>
  <si>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</si>
  <si>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</si>
  <si>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</si>
  <si>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</si>
  <si>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</si>
  <si>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</si>
  <si>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</si>
  <si>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</si>
  <si>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</si>
  <si>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</si>
  <si>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</si>
  <si>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</si>
  <si>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</si>
  <si>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</si>
  <si>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</si>
  <si>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</si>
  <si>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</si>
  <si>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</si>
  <si>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</si>
  <si>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</si>
  <si>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</si>
  <si>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</si>
  <si>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</si>
  <si>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</si>
  <si>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</si>
  <si>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</si>
  <si>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</si>
  <si>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</si>
  <si>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</si>
  <si>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</si>
  <si>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</si>
  <si>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</si>
  <si>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</si>
  <si>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</si>
  <si>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</si>
  <si>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</si>
  <si>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</si>
  <si>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</si>
  <si>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</si>
  <si>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</si>
  <si>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</si>
  <si>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>Izsniegto aizdevumu saņemtā atmaksa</t>
  </si>
  <si>
    <t>16.  Zemkopības ministrija</t>
  </si>
  <si>
    <t>Dotācija no vispārējiem ieņēmumiem atmaksām valsts pamatbudžetam</t>
  </si>
  <si>
    <t>Saņemto aizņēmumu atmaksa</t>
  </si>
  <si>
    <t>17.  Satiksmes ministrija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</si>
  <si>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</si>
  <si>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</si>
  <si>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</si>
  <si>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</si>
  <si>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</si>
  <si>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</si>
  <si>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</si>
  <si>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</si>
  <si>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</si>
  <si>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</si>
  <si>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</si>
  <si>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</si>
  <si>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</si>
  <si>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</si>
  <si>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</si>
  <si>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</si>
  <si>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</si>
  <si>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</si>
  <si>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58.  Reģionālās attīstības un pašvaldību lietu ministrija</t>
  </si>
  <si>
    <t>Kārtējo izdevumu atmaksa valsts pamatbudžetam</t>
  </si>
  <si>
    <t>62.  Mērķdotācijas pašvaldībām</t>
  </si>
  <si>
    <t>64.  Dotācija pašvaldībām</t>
  </si>
  <si>
    <t>66. Ar Ministru kabineta lēmumu sadalāmais finansējums</t>
  </si>
  <si>
    <t>Informatīvi: konsolidējamās pozīcijas</t>
  </si>
  <si>
    <t>Ārvalstu finanšu palīdzība atmaksām valsts pamatbudžetam</t>
  </si>
  <si>
    <t>Izdevumi</t>
  </si>
  <si>
    <t>Kapitālo izdevumu transferti, mērķdotācijas</t>
  </si>
  <si>
    <t>* Subsīdiju un dotāciju budžeta izpilde konsolidēta par subsīdiju un dotāciju transfertu Ls 1167768</t>
  </si>
  <si>
    <t>** Valsts kasei atmaksātie aizņēmumi Ls 1031477, dzēstie studiju un studējošo kredīti komercbankām Ls 32141</t>
  </si>
  <si>
    <t>*** Budžeta izpilde konsolidēta par savstarpējiem valsts pamatbudžeta aizdevumiem un aizņēmumiem Ls 1028535</t>
  </si>
  <si>
    <t>Krūmiņa, 7094384</t>
  </si>
  <si>
    <t>Valsts speciālā budžeta ieņēmumu un izdevumu atšifrējums pa programmām un apakšprogrammām</t>
  </si>
  <si>
    <t>Nr.1.8.-12.10.2/4</t>
  </si>
  <si>
    <t>5.tabula</t>
  </si>
  <si>
    <t xml:space="preserve"> (latos)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</si>
  <si>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</si>
  <si>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</si>
  <si>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</si>
  <si>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</si>
  <si>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</si>
  <si>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</si>
  <si>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</si>
  <si>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</si>
  <si>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</si>
  <si>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Subsīdijas un dotācijas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</si>
  <si>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</si>
  <si>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</si>
  <si>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</si>
  <si>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</si>
  <si>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</si>
  <si>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</si>
  <si>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Pamatkapitāla veidošana</t>
  </si>
  <si>
    <t>18.Labklājības ministrija</t>
  </si>
  <si>
    <t>04.00.00. Sociālā apdrošināšana</t>
  </si>
  <si>
    <t>Nodokļu ieņēmumi</t>
  </si>
  <si>
    <t>02000</t>
  </si>
  <si>
    <t>Sociālās apdrošināšanas iemaksas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</si>
  <si>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</si>
  <si>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</si>
  <si>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</si>
  <si>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</si>
  <si>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</si>
  <si>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</si>
  <si>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</si>
  <si>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</si>
  <si>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</si>
  <si>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</si>
  <si>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</si>
  <si>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</si>
  <si>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</si>
  <si>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</si>
  <si>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</si>
  <si>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</si>
  <si>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</si>
  <si>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</si>
  <si>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</si>
  <si>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</si>
  <si>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</si>
  <si>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</si>
  <si>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 xml:space="preserve">18. Labklājības ministrija </t>
  </si>
  <si>
    <t xml:space="preserve">19. Tieslietu ministrija </t>
  </si>
  <si>
    <t xml:space="preserve">21. Vides ministrija </t>
  </si>
  <si>
    <t>24. Valsts kontrole</t>
  </si>
  <si>
    <t>28. Augstākā tiesa</t>
  </si>
  <si>
    <t>29. Veselības ministrija</t>
  </si>
  <si>
    <t>36. Bērnu un ģimenes lietu  ministrija</t>
  </si>
  <si>
    <t>Kohēzijas fonds - kopā (investīcijas)</t>
  </si>
  <si>
    <t>Attiecināmās izmaksas</t>
  </si>
  <si>
    <t>Neattiecināmās izmaksas</t>
  </si>
  <si>
    <t xml:space="preserve">13. Finanšu ministrija </t>
  </si>
  <si>
    <t xml:space="preserve">17. Satiksmes ministrija </t>
  </si>
  <si>
    <t>Eiropas Reģionālās attīstības fonds (ERAF) - kopā (investīcijas)</t>
  </si>
  <si>
    <t xml:space="preserve">  Mērķdotācijas pašvaldību budžetiem</t>
  </si>
  <si>
    <t xml:space="preserve">    Mērķdotācijas pašvaldību budžetiem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</si>
  <si>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</si>
  <si>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</si>
  <si>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 xml:space="preserve">              Atmaksa valsts pamatbudžetā par veiktajiem kapitālajiem izdevumiem</t>
  </si>
  <si>
    <t>17. Satiksmes ministrija</t>
  </si>
  <si>
    <t>21. Vides ministrija</t>
  </si>
  <si>
    <t>57. Īpašu uzdevumu ministra elektroniskās pārvaldes lietās sekretariāts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</si>
  <si>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</si>
  <si>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</si>
  <si>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</si>
  <si>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</si>
  <si>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29.Veselības ministrija</t>
  </si>
  <si>
    <t>45.Īpašu uzdevumu ministra sabiedrības integrācijas lietās sekretariāts</t>
  </si>
  <si>
    <t>58.Reģionālās attīstības un pašvaldību ministra sabiedrības integrācijas lietās sekretariāts</t>
  </si>
  <si>
    <t>Eiropas Lauksaimniecības virzības un garantiju fonda (ELVGF) Virzības daļa - kopā (investīcijas)</t>
  </si>
  <si>
    <t>16.Zemkopības ministrija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</si>
  <si>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</si>
  <si>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</si>
  <si>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</si>
  <si>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</si>
  <si>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</si>
  <si>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</si>
  <si>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</si>
  <si>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>58.Reģionālās attīstības un pašvaldību lietu ministrija</t>
  </si>
  <si>
    <t>Citas Eiropas Kopienas programmas - kopā (investīcijas)</t>
  </si>
  <si>
    <t>10. Aizsardzības ministrija</t>
  </si>
  <si>
    <t>19.Tieslietu ministrija</t>
  </si>
  <si>
    <t>21.Vides ministrija</t>
  </si>
  <si>
    <t>36.Bērnu un ģimenes lietu ministrija</t>
  </si>
  <si>
    <t>57.Īpašu uzdevumu ministra elektroniskās pārvaldes lietās sekretariāts</t>
  </si>
  <si>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</si>
  <si>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</si>
  <si>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</si>
  <si>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</si>
  <si>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ministrija </t>
  </si>
  <si>
    <t>58. Reģionālās attīstības un pašvaldību lietu  ministrija</t>
  </si>
  <si>
    <t>Eiropas Savienības Solidaritātes fonds - kopā (investīcijas)</t>
  </si>
  <si>
    <t>NATO drošības investīciju programma - kopā</t>
  </si>
  <si>
    <t>10.Aizsardzības ministrija</t>
  </si>
  <si>
    <t>Investīcijas (izņemot ārvalstu finanšu palīdzības programmu projektus) - kopā</t>
  </si>
  <si>
    <t>15.Izglītības un zinātnes ministrija</t>
  </si>
  <si>
    <t>22.Kultūras ministrija</t>
  </si>
  <si>
    <t>47.Īpašu uzdevumu ministra elektroniskās pārvaldes lietās sekretariāts</t>
  </si>
  <si>
    <t>62.Mērķdotācijas pašvaldībām</t>
  </si>
  <si>
    <t>Pārējās saistības - kopā</t>
  </si>
  <si>
    <t>02.Saeima</t>
  </si>
  <si>
    <t>03.Ministru kabinets</t>
  </si>
  <si>
    <t>04.Korupcijas novēršanas un apkarošanas birojs</t>
  </si>
  <si>
    <t>05.Tiesībsarga birojs</t>
  </si>
  <si>
    <t>11.Ārlietu ministrija</t>
  </si>
  <si>
    <t>12.Ekonomikas ministrija</t>
  </si>
  <si>
    <t xml:space="preserve">    Kārtējie maksājumi Eiropas Kopienas budžetā </t>
  </si>
  <si>
    <t>14.Iekšlietu ministrija</t>
  </si>
  <si>
    <t>17.Satiksmes ministrija</t>
  </si>
  <si>
    <t>24.Valsts kontrole</t>
  </si>
  <si>
    <t>28.Augstākā tiesa</t>
  </si>
  <si>
    <t>35.Centrālā vēlēšanu komisija</t>
  </si>
  <si>
    <t xml:space="preserve">Pārvaldnieks                               </t>
  </si>
  <si>
    <t>K. Āboliņš</t>
  </si>
  <si>
    <t>Bērziņa, 7094334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</si>
  <si>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</si>
  <si>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</si>
  <si>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</si>
  <si>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</si>
  <si>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</si>
  <si>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>Pārējā ārvalstu finanšu palīdzība</t>
  </si>
  <si>
    <t>21.4.0.0.</t>
  </si>
  <si>
    <t>Pārējie 21300.grupā neklasificētie budžeta iestāžu ieņēmumi par budžeta iestāžu sniegtajiem maksas pakalpojumiem un citi pašu ieņēmumi</t>
  </si>
  <si>
    <t xml:space="preserve"> </t>
  </si>
  <si>
    <t>23.1.0.0.</t>
  </si>
  <si>
    <t>Ziedojumu un dāvinājumu ieņēmumi no valūtas kursa svārstībām</t>
  </si>
  <si>
    <t>23.3.0.0.</t>
  </si>
  <si>
    <t>Procentu ieņēmumi par ziedojumu un dāvinājumu budžeta līdzekļu depozītā vai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</si>
  <si>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</si>
  <si>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</si>
  <si>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</si>
  <si>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</si>
  <si>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</si>
  <si>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</si>
  <si>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</si>
  <si>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F21010000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</si>
  <si>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</si>
  <si>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</si>
  <si>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</si>
  <si>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</si>
  <si>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</si>
  <si>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</si>
  <si>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</si>
  <si>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</si>
  <si>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</si>
  <si>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 Procentu izdevumi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</si>
  <si>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</si>
  <si>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</si>
  <si>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</si>
  <si>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</si>
  <si>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</si>
  <si>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</si>
  <si>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</si>
  <si>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</si>
  <si>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</si>
  <si>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12.Ekonomikas ministrija</t>
  </si>
  <si>
    <t xml:space="preserve">  Kapitālie izdevumi</t>
  </si>
  <si>
    <t>13.Finanšu ministrija</t>
  </si>
  <si>
    <t xml:space="preserve"> 14.Iekšlietu ministrija</t>
  </si>
  <si>
    <t xml:space="preserve">     Atalgojums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</si>
  <si>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</si>
  <si>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</si>
  <si>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</si>
  <si>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</si>
  <si>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</si>
  <si>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</si>
  <si>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</si>
  <si>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</si>
  <si>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</si>
  <si>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</si>
  <si>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58. Reģionālās attīstības un pašvaldību lietu ministrija</t>
  </si>
  <si>
    <t xml:space="preserve">Pārvaldnieks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</si>
  <si>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</si>
  <si>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</si>
  <si>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</si>
  <si>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</si>
  <si>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</si>
  <si>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</si>
  <si>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</si>
  <si>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</si>
  <si>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</si>
  <si>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21.1.0.0.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</si>
  <si>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</si>
  <si>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</si>
  <si>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</si>
  <si>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</si>
  <si>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</si>
  <si>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</si>
  <si>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</si>
  <si>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</si>
  <si>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</si>
  <si>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</si>
  <si>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</si>
  <si>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</si>
  <si>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</si>
  <si>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</si>
  <si>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</si>
  <si>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</si>
  <si>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</si>
  <si>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</si>
  <si>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</si>
  <si>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</si>
  <si>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</si>
  <si>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</si>
  <si>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</si>
  <si>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</si>
  <si>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</si>
  <si>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</si>
  <si>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</si>
  <si>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</si>
  <si>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</si>
  <si>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</si>
  <si>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</si>
  <si>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</si>
  <si>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</si>
  <si>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</si>
  <si>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 Dānijas bezprocentu aizdevums) </t>
  </si>
  <si>
    <t>Gulbenes pilsētas dome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</si>
  <si>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</si>
  <si>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</si>
  <si>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</si>
  <si>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Aglonas pagasts</t>
  </si>
  <si>
    <t>Ainažu pilsēta</t>
  </si>
  <si>
    <t>Aizkraukles novada dome</t>
  </si>
  <si>
    <t>Aizkraukles rajona padome</t>
  </si>
  <si>
    <t>Aknīstes pilsēta ar lauku teritoriju</t>
  </si>
  <si>
    <t>Alojas pilsēta ar lauku teritoriju</t>
  </si>
  <si>
    <t>Alsungas pagasts</t>
  </si>
  <si>
    <t>Alūksnes rajona padome</t>
  </si>
  <si>
    <t>Ambeļu pagasts</t>
  </si>
  <si>
    <t>Ances pagasts</t>
  </si>
  <si>
    <t>Andrupenes pagasts</t>
  </si>
  <si>
    <t>Annas pagasts</t>
  </si>
  <si>
    <t>Annenieku pagasts</t>
  </si>
  <si>
    <t>Apes pilsēta</t>
  </si>
  <si>
    <t>Aronas pagasts</t>
  </si>
  <si>
    <t>Asares pagasts</t>
  </si>
  <si>
    <t>Aulejas pagasts</t>
  </si>
  <si>
    <t>Ādažu novads</t>
  </si>
  <si>
    <t>Babītes pagasts</t>
  </si>
  <si>
    <t>Babītes pagasta padome</t>
  </si>
  <si>
    <t>Baldones pilsēta</t>
  </si>
  <si>
    <t>Baltinavas pagasts</t>
  </si>
  <si>
    <t>Balvu pagasts</t>
  </si>
  <si>
    <t>Balvu pilsētas dome</t>
  </si>
  <si>
    <t>Balvu rajona padome</t>
  </si>
  <si>
    <t>Bauskas pilsēta</t>
  </si>
  <si>
    <t>Bārbeles pagasts</t>
  </si>
  <si>
    <t>Bārtas pagasts</t>
  </si>
  <si>
    <t>Bebru pagasts</t>
  </si>
  <si>
    <t>Beļavas pagasts</t>
  </si>
  <si>
    <t>Bēnes pagasts</t>
  </si>
  <si>
    <t>Bērzaines pagasts</t>
  </si>
  <si>
    <t>Bērzgales pagasts</t>
  </si>
  <si>
    <t>Bērzpils pagasts</t>
  </si>
  <si>
    <t>Bikstu pagasts</t>
  </si>
  <si>
    <t>Biķernieku pagasts</t>
  </si>
  <si>
    <t>Birzgales pagasts</t>
  </si>
  <si>
    <t>Birzgales pagasta padome</t>
  </si>
  <si>
    <t>Blontu pagasts</t>
  </si>
  <si>
    <t>Braslavas pagasts</t>
  </si>
  <si>
    <t>Briežuciema pagasts</t>
  </si>
  <si>
    <t>Brocēnu novads</t>
  </si>
  <si>
    <t>Brunavas pagasts</t>
  </si>
  <si>
    <t>Burtnieku novads</t>
  </si>
  <si>
    <t>Carnikavas novads</t>
  </si>
  <si>
    <t>Ciblas novads</t>
  </si>
  <si>
    <t>Cirmas pagasts</t>
  </si>
  <si>
    <t>Dagdas pagasts</t>
  </si>
  <si>
    <t>Dagdas pilsēta</t>
  </si>
  <si>
    <t>Daudzeses pagasts</t>
  </si>
  <si>
    <t>Daugavpils pilsēta</t>
  </si>
  <si>
    <t>Daugavpils rajona padome</t>
  </si>
  <si>
    <t>Daukstu pagasts</t>
  </si>
  <si>
    <t>Degoles pagasts</t>
  </si>
  <si>
    <t>Demenes pagasts</t>
  </si>
  <si>
    <t>Dobeles pilsēta</t>
  </si>
  <si>
    <t>Dobeles rajona padome</t>
  </si>
  <si>
    <t>Dricānu pagasts</t>
  </si>
  <si>
    <t>Dunalkas pagasts</t>
  </si>
  <si>
    <t>Dunavas pagasts</t>
  </si>
  <si>
    <t>Dundagas pagasts</t>
  </si>
  <si>
    <t>Dunikas pagasts</t>
  </si>
  <si>
    <t>Dvietes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</si>
  <si>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</si>
  <si>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</si>
  <si>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</si>
  <si>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</si>
  <si>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</si>
  <si>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</si>
  <si>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pagasts</t>
  </si>
  <si>
    <t>Engures pagasta padome</t>
  </si>
  <si>
    <t>Ezeres pagasts</t>
  </si>
  <si>
    <t>Ērgļu novads</t>
  </si>
  <si>
    <t>Gaigalavas pagasts</t>
  </si>
  <si>
    <t>Gaiķu pagasts</t>
  </si>
  <si>
    <t>Galgauskas pagasts</t>
  </si>
  <si>
    <t>Garkalnes novads</t>
  </si>
  <si>
    <t>Gaujienas pagasts</t>
  </si>
  <si>
    <t>Gaviezes pagasts</t>
  </si>
  <si>
    <t>Glūdas pagasta padome</t>
  </si>
  <si>
    <t>Grobiņas pagasts</t>
  </si>
  <si>
    <t>Grundzāles pagasts</t>
  </si>
  <si>
    <t>Gudenieku pagasts</t>
  </si>
  <si>
    <t>Gulbenes rajona padome</t>
  </si>
  <si>
    <t>Ģibuļu pagasts</t>
  </si>
  <si>
    <t>Iecavas novads</t>
  </si>
  <si>
    <t>Iecavas novada dome</t>
  </si>
  <si>
    <t>Ilūkstes novads</t>
  </si>
  <si>
    <t>Ilzenes pagasts</t>
  </si>
  <si>
    <t>Ilzeskalna pagasts</t>
  </si>
  <si>
    <t>Inčukalna pagasts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</si>
  <si>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</si>
  <si>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</si>
  <si>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</si>
  <si>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</si>
  <si>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</si>
  <si>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</si>
  <si>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</si>
  <si>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</si>
  <si>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</si>
  <si>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</si>
  <si>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</si>
  <si>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pilsēta ar lauku teritoriju</t>
  </si>
  <si>
    <t>Jaunpiebalgas pagasts</t>
  </si>
  <si>
    <t>Jaunpils pagasts</t>
  </si>
  <si>
    <t>Jaunsātu pagasts</t>
  </si>
  <si>
    <t>Jaunsvirlaukas pagasts</t>
  </si>
  <si>
    <t>Jelgavas pilsēta</t>
  </si>
  <si>
    <t>Jersikas pagasts</t>
  </si>
  <si>
    <t>Jeru pagasts</t>
  </si>
  <si>
    <t>Jēkabpils pilsētas dome</t>
  </si>
  <si>
    <t>Jēkabpils rajona padome</t>
  </si>
  <si>
    <t>Jumpravas pagasts</t>
  </si>
  <si>
    <t>Jūrkalnes pagasts</t>
  </si>
  <si>
    <t>Kabiles pagasts</t>
  </si>
  <si>
    <t>Kalsnavas pagasts</t>
  </si>
  <si>
    <t>Kalupes pagasts</t>
  </si>
  <si>
    <t>Kalētu pagasts</t>
  </si>
  <si>
    <t>Kantinieku pagasts</t>
  </si>
  <si>
    <t>Kastuļinas pagasts</t>
  </si>
  <si>
    <t>Kauguru pagasts</t>
  </si>
  <si>
    <t>Kazdangas pagasts</t>
  </si>
  <si>
    <t>Klintaines pagasts</t>
  </si>
  <si>
    <t>Kocēnu pagasts</t>
  </si>
  <si>
    <t>Kocēnu pagasta padome</t>
  </si>
  <si>
    <t>Kokneses pagasts</t>
  </si>
  <si>
    <t>Kokneses pagasta padome</t>
  </si>
  <si>
    <t>Krāslavas novads</t>
  </si>
  <si>
    <t>Kubuļu pagasts</t>
  </si>
  <si>
    <t>Kuldīgas rajona padome</t>
  </si>
  <si>
    <t>Kurmāles pagasts</t>
  </si>
  <si>
    <t>Kurmenes pagasts</t>
  </si>
  <si>
    <t>Ķeipenes pagasts</t>
  </si>
  <si>
    <t>Ķoņu pagasts</t>
  </si>
  <si>
    <t>Laidzes pagasts</t>
  </si>
  <si>
    <t>Lapmežciema novads</t>
  </si>
  <si>
    <t>Lazdonas pagasts</t>
  </si>
  <si>
    <t>Lazdukalna pagasts</t>
  </si>
  <si>
    <t>Lažas pagasts</t>
  </si>
  <si>
    <t>Leimaņu pagasts</t>
  </si>
  <si>
    <t>Lendžu pagasts</t>
  </si>
  <si>
    <t>Lestenes pagasts</t>
  </si>
  <si>
    <t>Lēdmanes pagasts</t>
  </si>
  <si>
    <t>Lēdurgas pagasts</t>
  </si>
  <si>
    <t>Lielplatones pagasts</t>
  </si>
  <si>
    <t>Lielvārdes novads</t>
  </si>
  <si>
    <t>Liepājas rajona padome</t>
  </si>
  <si>
    <t>Liepnas pagasts</t>
  </si>
  <si>
    <t>Limbažu pagasts</t>
  </si>
  <si>
    <t>Limbažu pilsēta</t>
  </si>
  <si>
    <t>Limbažu pilsētas dome</t>
  </si>
  <si>
    <t>Limbažu rajona padome</t>
  </si>
  <si>
    <t>Litenes pagasts</t>
  </si>
  <si>
    <t>Lizuma pagasts</t>
  </si>
  <si>
    <t>Lībagu pagasts</t>
  </si>
  <si>
    <t>Līgatnes pilsēta</t>
  </si>
  <si>
    <t>Līksnas pagasts</t>
  </si>
  <si>
    <t>Ludzas pilsēta</t>
  </si>
  <si>
    <t>Lutriņu pagasts</t>
  </si>
  <si>
    <t>Lūznavas pagasts</t>
  </si>
  <si>
    <t>Ļaudonas pagasts</t>
  </si>
  <si>
    <t>Madonas pilsēta</t>
  </si>
  <si>
    <t>Malienas pagasts</t>
  </si>
  <si>
    <t>Malnavas pagasts</t>
  </si>
  <si>
    <t>Maltas pagasts</t>
  </si>
  <si>
    <t>Mazsalacas pilsēta</t>
  </si>
  <si>
    <t>Mazzalves pagasts</t>
  </si>
  <si>
    <t>Maļinovas pagasts</t>
  </si>
  <si>
    <t>Mākoņkalna pagasts</t>
  </si>
  <si>
    <t>Mālpils pagasts</t>
  </si>
  <si>
    <t>Mālupes pagasts</t>
  </si>
  <si>
    <t>Mārcienas pagasts</t>
  </si>
  <si>
    <t>Mārsnēnu pagasts</t>
  </si>
  <si>
    <t>Mārupes pagasts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</si>
  <si>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</si>
  <si>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</si>
  <si>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</si>
  <si>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</si>
  <si>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</si>
  <si>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(2007.gada janvāris- aprīlis)</t>
  </si>
  <si>
    <t>Rīgā</t>
  </si>
  <si>
    <t>2007.gada 15.maijs</t>
  </si>
  <si>
    <t>Nr.1.8-12.10.2/4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</si>
  <si>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</si>
  <si>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</si>
  <si>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</si>
  <si>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</si>
  <si>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</si>
  <si>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</si>
  <si>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</si>
  <si>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</si>
  <si>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</si>
  <si>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</si>
  <si>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</si>
  <si>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</si>
  <si>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</si>
  <si>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</si>
  <si>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</si>
  <si>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</si>
  <si>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</si>
  <si>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</si>
  <si>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</si>
  <si>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</si>
  <si>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</si>
  <si>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</si>
  <si>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</si>
  <si>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</si>
  <si>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</si>
  <si>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</si>
  <si>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</si>
  <si>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</si>
  <si>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</si>
  <si>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</si>
  <si>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</si>
  <si>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</si>
  <si>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</si>
  <si>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</si>
  <si>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</si>
  <si>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</si>
  <si>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</si>
  <si>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</si>
  <si>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</si>
  <si>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</si>
  <si>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</si>
  <si>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</si>
  <si>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</si>
  <si>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</si>
  <si>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</si>
  <si>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</si>
  <si>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</si>
  <si>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</si>
  <si>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</si>
  <si>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</si>
  <si>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</si>
  <si>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</si>
  <si>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</si>
  <si>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</si>
  <si>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</si>
  <si>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</si>
  <si>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</si>
  <si>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</si>
  <si>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</si>
  <si>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</si>
  <si>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</si>
  <si>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</si>
  <si>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</si>
  <si>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</si>
  <si>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</si>
  <si>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</si>
  <si>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</si>
  <si>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</si>
  <si>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</si>
  <si>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</si>
  <si>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</si>
  <si>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</si>
  <si>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</si>
  <si>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</si>
  <si>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</si>
  <si>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</si>
  <si>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</si>
  <si>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</si>
  <si>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</si>
  <si>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</si>
  <si>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</si>
  <si>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</si>
  <si>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</si>
  <si>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</si>
  <si>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</si>
  <si>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</si>
  <si>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</si>
  <si>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</si>
  <si>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</si>
  <si>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</si>
  <si>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</si>
  <si>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</si>
  <si>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</si>
  <si>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</si>
  <si>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</si>
  <si>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</si>
  <si>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</si>
  <si>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</si>
  <si>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</si>
  <si>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</si>
  <si>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</si>
  <si>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</si>
  <si>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</si>
  <si>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</si>
  <si>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(2007.gada janvāris-aprīlis)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</si>
  <si>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</si>
  <si>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</si>
  <si>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</si>
  <si>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</si>
  <si>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</si>
  <si>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</si>
  <si>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</si>
  <si>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</si>
  <si>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</si>
  <si>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</si>
  <si>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</si>
  <si>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</si>
  <si>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</si>
  <si>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</si>
  <si>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</si>
  <si>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</si>
  <si>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</si>
  <si>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</si>
  <si>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</si>
  <si>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</si>
  <si>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</si>
  <si>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 Azartspēļu nodoklis</t>
  </si>
  <si>
    <t>5.4.2.0.</t>
  </si>
  <si>
    <t xml:space="preserve"> 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</si>
  <si>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</si>
  <si>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</si>
  <si>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</si>
  <si>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</si>
  <si>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</si>
  <si>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</si>
  <si>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</si>
  <si>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</si>
  <si>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</si>
  <si>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</si>
  <si>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</si>
  <si>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</si>
  <si>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</si>
  <si>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</si>
  <si>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</si>
  <si>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</si>
  <si>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</si>
  <si>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</si>
  <si>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</si>
  <si>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</si>
  <si>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</si>
  <si>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8.4.0.0.,8.5.0.0.</t>
  </si>
  <si>
    <t xml:space="preserve">      Procentu ieņēmumi par aizdevumiem</t>
  </si>
  <si>
    <t>8.6.0.0.</t>
  </si>
  <si>
    <t xml:space="preserve">      Procentu ieņēmumi depozītiem un kontu atlikumiem</t>
  </si>
  <si>
    <t>8.7.1.0.</t>
  </si>
  <si>
    <t>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</si>
  <si>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</si>
  <si>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</si>
  <si>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</si>
  <si>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</si>
  <si>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</si>
  <si>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</si>
  <si>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</si>
  <si>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</si>
  <si>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</si>
  <si>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</si>
  <si>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</si>
  <si>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</si>
  <si>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</si>
  <si>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</si>
  <si>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</si>
  <si>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</si>
  <si>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</si>
  <si>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</si>
  <si>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</si>
  <si>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</si>
  <si>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</si>
  <si>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   </t>
  </si>
  <si>
    <t>1.3.4.  Pārējie nenodokļu ieņēmumi</t>
  </si>
  <si>
    <t>21.3.0.0.</t>
  </si>
  <si>
    <r>
      <t xml:space="preserve">1.4.Ieņēmumi no budžeta iestāžu sniegtajiem  maksas pakalpojumiem un citi pašu ieņēmumi    </t>
    </r>
    <r>
      <rPr>
        <sz val="10"/>
        <rFont val="Times New Roman"/>
        <family val="1"/>
      </rPr>
      <t>*</t>
    </r>
  </si>
  <si>
    <t>20.0.0.0.</t>
  </si>
  <si>
    <t>1.5. Ārvalstu finanšu palīdzība</t>
  </si>
  <si>
    <t>*    "Ieņēmumi no budžeta iestāžu sniegtajiem  maksas pakalpojumiem un citi pašu ieņēmumi"  samazināti par subsīdiju un dotāciju transfertu summu - 1 168 058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</si>
  <si>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</si>
  <si>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</si>
  <si>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</si>
  <si>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</si>
  <si>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</si>
  <si>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</si>
  <si>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</si>
  <si>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</si>
  <si>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</si>
  <si>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</si>
  <si>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</si>
  <si>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</si>
  <si>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</si>
  <si>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</si>
  <si>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</si>
  <si>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</si>
  <si>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</si>
  <si>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</si>
  <si>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</si>
  <si>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</si>
  <si>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</si>
  <si>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</si>
  <si>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</si>
  <si>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</si>
  <si>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</si>
  <si>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</si>
  <si>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</si>
  <si>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</si>
  <si>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</si>
  <si>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</si>
  <si>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</si>
  <si>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</si>
  <si>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</si>
  <si>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</si>
  <si>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</si>
  <si>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</si>
  <si>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</si>
  <si>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</si>
  <si>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</si>
  <si>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</si>
  <si>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</si>
  <si>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</si>
  <si>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</si>
  <si>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</si>
  <si>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</si>
  <si>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</si>
  <si>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</si>
  <si>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</si>
  <si>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</si>
  <si>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</si>
  <si>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</si>
  <si>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</si>
  <si>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</si>
  <si>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</si>
  <si>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</si>
  <si>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</si>
  <si>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</si>
  <si>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</si>
  <si>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</si>
  <si>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</si>
  <si>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</si>
  <si>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</si>
  <si>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</si>
  <si>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</si>
  <si>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</si>
  <si>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</si>
  <si>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</si>
  <si>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</si>
  <si>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</si>
  <si>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</si>
  <si>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</si>
  <si>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</si>
  <si>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</si>
  <si>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</si>
  <si>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</si>
  <si>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</si>
  <si>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</si>
  <si>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</si>
  <si>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</si>
  <si>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</si>
  <si>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</si>
  <si>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</si>
  <si>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</si>
  <si>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</si>
  <si>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</si>
  <si>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</si>
  <si>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</si>
  <si>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</si>
  <si>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</si>
  <si>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</si>
  <si>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</si>
  <si>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</si>
  <si>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</si>
  <si>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</si>
  <si>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</si>
  <si>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</si>
  <si>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</si>
  <si>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</si>
  <si>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</si>
  <si>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</si>
  <si>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</si>
  <si>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</si>
  <si>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</si>
  <si>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</si>
  <si>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</si>
  <si>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</si>
  <si>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</si>
  <si>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</si>
  <si>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</si>
  <si>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</si>
  <si>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</si>
  <si>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</si>
  <si>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</si>
  <si>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</si>
  <si>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</si>
  <si>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</si>
  <si>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</si>
  <si>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</si>
  <si>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</si>
  <si>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</si>
  <si>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</si>
  <si>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</si>
  <si>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</si>
  <si>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</si>
  <si>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</si>
  <si>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 xml:space="preserve">Valsts kases kontu atlikumi kredītiestādēs </t>
  </si>
  <si>
    <t>(2007.gada aprīlis)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</si>
  <si>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</si>
  <si>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</si>
  <si>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</si>
  <si>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</si>
  <si>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</si>
  <si>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</si>
  <si>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</si>
  <si>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</si>
  <si>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</si>
  <si>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</si>
  <si>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</si>
  <si>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</si>
  <si>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</si>
  <si>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</si>
  <si>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</si>
  <si>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</si>
  <si>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</si>
  <si>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</si>
  <si>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</si>
  <si>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</si>
  <si>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</si>
  <si>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</si>
  <si>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</si>
  <si>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</si>
  <si>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</si>
  <si>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</si>
  <si>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</si>
  <si>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</si>
  <si>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</si>
  <si>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</si>
  <si>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</si>
  <si>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</si>
  <si>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</si>
  <si>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</si>
  <si>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</si>
  <si>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</si>
  <si>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</si>
  <si>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>Ārvalstu finanšu palīdzības naudas līdzekļu atlikumu izmaiņas palielinājums (-) vai samazinājums (+)</t>
  </si>
  <si>
    <t>12. Ekonomikas ministrija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</si>
  <si>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</si>
  <si>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</si>
  <si>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</si>
  <si>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</si>
  <si>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</si>
  <si>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</si>
  <si>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>15. Izglītības un zinātnes 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</si>
  <si>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</si>
  <si>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</si>
  <si>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</si>
  <si>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</si>
  <si>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</si>
  <si>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>21. Vides  ministrija</t>
  </si>
  <si>
    <t>22. Kultūras  ministrija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</si>
  <si>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</si>
  <si>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</si>
  <si>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</si>
  <si>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</si>
  <si>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</si>
  <si>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</si>
  <si>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</si>
  <si>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</si>
  <si>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</si>
  <si>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</si>
  <si>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</si>
  <si>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</si>
  <si>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</si>
  <si>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</si>
  <si>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</si>
  <si>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</si>
  <si>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</si>
  <si>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</si>
  <si>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</si>
  <si>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</si>
  <si>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</si>
  <si>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</si>
  <si>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</si>
  <si>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</si>
  <si>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</si>
  <si>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</si>
  <si>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</si>
  <si>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</si>
  <si>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</si>
  <si>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</si>
  <si>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</si>
  <si>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</si>
  <si>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</si>
  <si>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</si>
  <si>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</si>
  <si>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</si>
  <si>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</si>
  <si>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</si>
  <si>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</si>
  <si>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03.  Ministru kabinets</t>
  </si>
  <si>
    <t>Ārvalstu finanšu palīdzība iestādes ieņēmumos</t>
  </si>
  <si>
    <t>04.  Korupcijas novēršanas un apkarošanas birojs</t>
  </si>
  <si>
    <t>05.  Tiesībsarga birojs</t>
  </si>
  <si>
    <t>10.  Aizsardzības ministrija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</si>
  <si>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</si>
  <si>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</si>
  <si>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</si>
  <si>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Naudas līdzekļi</t>
  </si>
  <si>
    <t xml:space="preserve">Ārvalstu finanšu palīdzība iestādes ieņēmumos naudas līdzekļu atlikumu izmaiņas palielinājums (-) vai samazinājums (+) </t>
  </si>
  <si>
    <t>11.  Ārlietu ministrija</t>
  </si>
  <si>
    <t>Transferti</t>
  </si>
  <si>
    <t>Valsts budžeta transferti</t>
  </si>
  <si>
    <t>Valsts pamatbudžeta savstarpējie transferti</t>
  </si>
  <si>
    <t>Valsts pamatbudžeta iestāžu saņemtie transferta pārskaitījumi no citas ministrijas vai centrālās iestādes valsts pamatbudžetā</t>
  </si>
  <si>
    <t>Subsīdiju un dotāciju transferti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</si>
  <si>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</si>
  <si>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</si>
  <si>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</si>
  <si>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</si>
  <si>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</si>
  <si>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</si>
  <si>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</si>
  <si>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</si>
  <si>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</si>
  <si>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</si>
  <si>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t.sk. subsīdiju un dotāciju transferts</t>
  </si>
  <si>
    <t>Kārtējie maksājumi Eiropas Kopienas 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</si>
  <si>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</si>
  <si>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</si>
  <si>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</si>
  <si>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</si>
  <si>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</si>
  <si>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</si>
  <si>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Maksas pakalpojumi un citu pašu ieņēmumu naudas līdzekļu atlikumu izmaiņas palielinājums (-) vai samazinājums (+)</t>
  </si>
  <si>
    <t xml:space="preserve"> x</t>
  </si>
  <si>
    <t>14.  Iekšlietu ministrija</t>
  </si>
  <si>
    <t>15.  Izglītības un zinātnes ministrija</t>
  </si>
  <si>
    <t>Valsts pamatbudžeta iestāžu saņemtie transferta pārskaitījumi no valsts pamatbudžeta dotācijas no vispārējiem ieņēmumiem</t>
  </si>
  <si>
    <t>Valsts pamatbudžeta iestāžu saņemtie transferta pārskaitījumi no valsts pamatbudžeta ārvalstu finanšu palīdzības līdzekļiem</t>
  </si>
  <si>
    <t>     Valsts budžeta uzturēšanas izdevumu transferti</t>
  </si>
  <si>
    <t xml:space="preserve">       Valsts budžeta uzturēšanas izdevumu transferti no valsts pamatbudžeta uz valsts pamatbudžetu</t>
  </si>
  <si>
    <t xml:space="preserve">         Valsts budžeta uzturēšanas izdevumu transferti no valsts pamatbudžeta dotācijas no vispārējiem ieņēmumiem uz valsts pamatbudžetu</t>
  </si>
  <si>
    <t>Saņemtie aizņēmumi</t>
  </si>
  <si>
    <t>Saņemto aizņēmumu atmaksa**</t>
  </si>
  <si>
    <t>Izsniegtie aizdevumi</t>
  </si>
  <si>
    <t>58.Reģionālās attīstības un pašvaldību lietu ministrija ministrija</t>
  </si>
  <si>
    <t>Speciālais budžets kopsavilkums</t>
  </si>
  <si>
    <t>Ieņēmumi - kopā</t>
  </si>
  <si>
    <t xml:space="preserve">    Naudas līdzekļi</t>
  </si>
  <si>
    <t>Investīcijas (izņemot ārvalstu finanšu palīdzības  programmu projektus) - kopā</t>
  </si>
  <si>
    <t xml:space="preserve">18.Labklājības ministrija </t>
  </si>
  <si>
    <t>Atmaksa valsts pamatbudžetā par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</si>
  <si>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</si>
  <si>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</si>
  <si>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t xml:space="preserve">      Atmaksa valsts pamatbudžetā par veiktajiem kapitālajiem izdevumiem</t>
  </si>
  <si>
    <t xml:space="preserve">Valsts budžeta aizdevumi un aizdevumu atmaksas </t>
  </si>
  <si>
    <t>13.tabula</t>
  </si>
  <si>
    <t xml:space="preserve">           (latos)</t>
  </si>
  <si>
    <t>Aizdevumi 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</si>
  <si>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</si>
  <si>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</si>
  <si>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</si>
  <si>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</si>
  <si>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</si>
  <si>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</si>
  <si>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</si>
  <si>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</si>
  <si>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 xml:space="preserve">      - ES fondu līdzfinansēto projektu un pasākumu īstenošana</t>
  </si>
  <si>
    <t>Amatas novads</t>
  </si>
  <si>
    <t>Cēsu pilsēta</t>
  </si>
  <si>
    <t>Irlavas pagasts</t>
  </si>
  <si>
    <t>Kuldīgas pilsēta</t>
  </si>
  <si>
    <t>Mazozolu pagasts</t>
  </si>
  <si>
    <t>Pilskalnes pagasts</t>
  </si>
  <si>
    <t>Popes pagasts</t>
  </si>
  <si>
    <t>Rīgas pilsēta</t>
  </si>
  <si>
    <t>Rojas pagasts</t>
  </si>
  <si>
    <t>Staiceles pilsēta</t>
  </si>
  <si>
    <t>Strenču pilsēta</t>
  </si>
  <si>
    <t>Užavas pagasts</t>
  </si>
  <si>
    <t>Valkas pilsēta</t>
  </si>
  <si>
    <t>Vecpils pagasts</t>
  </si>
  <si>
    <t xml:space="preserve">      - Pārējie aizdevumi pašvaldībām</t>
  </si>
  <si>
    <t>Allažu pagasts</t>
  </si>
  <si>
    <t>Alūksnes pilsēta</t>
  </si>
  <si>
    <t>Balvu pilsēta</t>
  </si>
  <si>
    <t>Bunkas pagasts</t>
  </si>
  <si>
    <t>Cesvaines pilsēta</t>
  </si>
  <si>
    <t>Cīravas pagasts</t>
  </si>
  <si>
    <t>Gailīšu pagasts</t>
  </si>
  <si>
    <t>Gailīšu pagasta apdome</t>
  </si>
  <si>
    <t>Grobiņas pilsēta</t>
  </si>
  <si>
    <t>Gulbenes pilsēta</t>
  </si>
  <si>
    <t>Jūrmalas pilsēta</t>
  </si>
  <si>
    <t>Kalnciema pilsētas ar lauku teritoriju dome</t>
  </si>
  <si>
    <t>Ķeguma novads</t>
  </si>
  <si>
    <t>Laucienes pagasts</t>
  </si>
  <si>
    <t>Liepājas pilsēta</t>
  </si>
  <si>
    <t>Līvānu novads</t>
  </si>
  <si>
    <t>Lubānas pilsēta</t>
  </si>
  <si>
    <t>Ludzas rajona padome</t>
  </si>
  <si>
    <t>Madonas rajona padome</t>
  </si>
  <si>
    <t>Mežotnes pagasts</t>
  </si>
  <si>
    <t>Pelču pagasts</t>
  </si>
  <si>
    <t>Preiļu novads</t>
  </si>
  <si>
    <t>Priekules pilsēta</t>
  </si>
  <si>
    <t>Pūres pagasts</t>
  </si>
  <si>
    <t>Rēzeknes pilsēta</t>
  </si>
  <si>
    <t>Ropažu pagasts</t>
  </si>
  <si>
    <t>Salacgrīvas pilsēta ar lauku teritoriju</t>
  </si>
  <si>
    <t>Saldus pilsēta</t>
  </si>
  <si>
    <t>Siguldas novads</t>
  </si>
  <si>
    <t>Stendes pilsēta</t>
  </si>
  <si>
    <t>Talsu pilsēta</t>
  </si>
  <si>
    <t>Viļānu pilsēta</t>
  </si>
  <si>
    <t>3.2. Pašvaldību kapitālsabiedrībām</t>
  </si>
  <si>
    <t>Jūrmalas ūdens SIA</t>
  </si>
  <si>
    <t xml:space="preserve">    Liepājas reģiona sadzīves atkritumu apsaimniekošanas projekts 
    (Pasaules banka)</t>
  </si>
  <si>
    <t>4.Pārējie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</si>
  <si>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</si>
  <si>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</si>
  <si>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</si>
  <si>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</si>
  <si>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</si>
  <si>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</si>
  <si>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 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</si>
  <si>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</si>
  <si>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</si>
  <si>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</si>
  <si>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</si>
  <si>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</si>
  <si>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</si>
  <si>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</si>
  <si>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</si>
  <si>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Naujenes pagasts</t>
  </si>
  <si>
    <t>Ozolnieku novads</t>
  </si>
  <si>
    <t>Rendas pagasts</t>
  </si>
  <si>
    <t>Salas pagasts (Jēkabpils rajons)</t>
  </si>
  <si>
    <t>Sedas pilsēta ar lauku teritoriju</t>
  </si>
  <si>
    <t>Slampes pagasts</t>
  </si>
  <si>
    <t>Stradu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</si>
  <si>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</si>
  <si>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</si>
  <si>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</si>
  <si>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</si>
  <si>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</si>
  <si>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Aizkraukles novads</t>
  </si>
  <si>
    <t>Auces pilsēta</t>
  </si>
  <si>
    <t>Audriņu pagasts</t>
  </si>
  <si>
    <t>Ābeļu pagasts</t>
  </si>
  <si>
    <t>Bauskas pagasts</t>
  </si>
  <si>
    <t>Bilskas pagasts</t>
  </si>
  <si>
    <t>Blomes pagasts</t>
  </si>
  <si>
    <t>Brīvzemnieku pagasts</t>
  </si>
  <si>
    <t>Codes pagasts</t>
  </si>
  <si>
    <t>Daugmales pagasts</t>
  </si>
  <si>
    <t>Drustu pagasts</t>
  </si>
  <si>
    <t>Durbes novads</t>
  </si>
  <si>
    <t>Ipiķu pagasts</t>
  </si>
  <si>
    <t>Īles pagasts</t>
  </si>
  <si>
    <t>Jēkabpils pilsēta</t>
  </si>
  <si>
    <t>Kalvenes pagasts</t>
  </si>
  <si>
    <t>Kandavas novads</t>
  </si>
  <si>
    <t>Krimuldas pagasts</t>
  </si>
  <si>
    <t>Lejasciema pagasts</t>
  </si>
  <si>
    <t>Liepupes pagasts</t>
  </si>
  <si>
    <t>Madlienas pagasts</t>
  </si>
  <si>
    <t>Mērsraga pagasts</t>
  </si>
  <si>
    <t>Nautrēnu pagasts</t>
  </si>
  <si>
    <t>Nītaures pagasts</t>
  </si>
  <si>
    <t>Olaines pagasts</t>
  </si>
  <si>
    <t>Penkules pagasts</t>
  </si>
  <si>
    <t>Riebiņu novads</t>
  </si>
  <si>
    <t>Rūjienas pilsēta</t>
  </si>
  <si>
    <t>Sakstagala pagasts</t>
  </si>
  <si>
    <t>Saulkrastu pilsēta</t>
  </si>
  <si>
    <t>Skrundas pilsēta</t>
  </si>
  <si>
    <t>Sventes pagasts</t>
  </si>
  <si>
    <t>Svētes pagasts</t>
  </si>
  <si>
    <t>Taurenes pagasts</t>
  </si>
  <si>
    <t>Zantes pagasts</t>
  </si>
  <si>
    <t>Zirņu pagasts</t>
  </si>
  <si>
    <t>Zvārtavas pagasts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</si>
  <si>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</si>
  <si>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</si>
  <si>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</si>
  <si>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</si>
  <si>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</si>
  <si>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</si>
  <si>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</si>
  <si>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</si>
  <si>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</si>
  <si>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</si>
  <si>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</si>
  <si>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</si>
  <si>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</si>
  <si>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</si>
  <si>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</si>
  <si>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</si>
  <si>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</si>
  <si>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</si>
  <si>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</si>
  <si>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</si>
  <si>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</si>
  <si>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</si>
  <si>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</si>
  <si>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</si>
  <si>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</si>
  <si>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</si>
  <si>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</si>
  <si>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</si>
  <si>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</si>
  <si>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</si>
  <si>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</si>
  <si>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</si>
  <si>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</si>
  <si>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</si>
  <si>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</si>
  <si>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</si>
  <si>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</si>
  <si>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</si>
  <si>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</si>
  <si>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</si>
  <si>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</si>
  <si>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</si>
  <si>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</si>
  <si>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</si>
  <si>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</si>
  <si>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</si>
  <si>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</si>
  <si>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</si>
  <si>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</si>
  <si>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</si>
  <si>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</si>
  <si>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</si>
  <si>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</si>
  <si>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</si>
  <si>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</si>
  <si>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</si>
  <si>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</si>
  <si>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</si>
  <si>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</si>
  <si>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</si>
  <si>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</si>
  <si>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>Mārupes pagasta padome</t>
  </si>
  <si>
    <t>Medumu pagasts</t>
  </si>
  <si>
    <t>Medzes pagasts</t>
  </si>
  <si>
    <t>Medņevas pagasts</t>
  </si>
  <si>
    <t>Mežāres pagasts</t>
  </si>
  <si>
    <t>Murmastienes pagasts</t>
  </si>
  <si>
    <t>Nagļu pagasts</t>
  </si>
  <si>
    <t>Naudītes pagasts</t>
  </si>
  <si>
    <t>Naukšēnu pagasts</t>
  </si>
  <si>
    <t>Neretas pagasts</t>
  </si>
  <si>
    <t>Nirzas pagasts</t>
  </si>
  <si>
    <t>Nīcas pagasta padome</t>
  </si>
  <si>
    <t>Nīkrāces pagasts</t>
  </si>
  <si>
    <t>Novadnieku pagasts</t>
  </si>
  <si>
    <t>Ņukšu pagasts</t>
  </si>
  <si>
    <t>Ogres novads</t>
  </si>
  <si>
    <t>Ogres novada dome</t>
  </si>
  <si>
    <t>Olaines pilsēta</t>
  </si>
  <si>
    <t>Ošupes pagasts</t>
  </si>
  <si>
    <t>Otaņķu pagasts</t>
  </si>
  <si>
    <t>Padures pagasts</t>
  </si>
  <si>
    <t>Palsmanes pagasts</t>
  </si>
  <si>
    <t>Pampāļu pagasts</t>
  </si>
  <si>
    <t>Pāles pagasts</t>
  </si>
  <si>
    <t>Pededzes pagasts</t>
  </si>
  <si>
    <t>Pelēču pagasts</t>
  </si>
  <si>
    <t>Pildas pagasts</t>
  </si>
  <si>
    <t>Piltenes pilsēta</t>
  </si>
  <si>
    <t>Plāņu pagasts</t>
  </si>
  <si>
    <t>Pļaviņu pilsēta</t>
  </si>
  <si>
    <t>Preiļu rajona padome</t>
  </si>
  <si>
    <t>Priekuļu pagasts</t>
  </si>
  <si>
    <t>Pureņu pagasts</t>
  </si>
  <si>
    <t>Pušas pagasts</t>
  </si>
  <si>
    <t>Pūres pagasta padome</t>
  </si>
  <si>
    <t>Puzes pagasts</t>
  </si>
  <si>
    <t>Ramatas pagasts</t>
  </si>
  <si>
    <t>Rankas pagasts</t>
  </si>
  <si>
    <t>Raunas pagasts</t>
  </si>
  <si>
    <t>Rēzeknes rajona padome</t>
  </si>
  <si>
    <t>Rikavas pagasts</t>
  </si>
  <si>
    <t>Rīgas rajona padome</t>
  </si>
  <si>
    <t>Robežnieku pagasts</t>
  </si>
  <si>
    <t>Ropažu novads</t>
  </si>
  <si>
    <t>Rubas pagasts</t>
  </si>
  <si>
    <t>Rubenes pagasts</t>
  </si>
  <si>
    <t>Rucavas pagasts</t>
  </si>
  <si>
    <t>Rudbāržu pagasts</t>
  </si>
  <si>
    <t>Rugāju pagasts</t>
  </si>
  <si>
    <t>Rundāles pagasts</t>
  </si>
  <si>
    <t>Sabiles novads</t>
  </si>
  <si>
    <t>Sakas novads</t>
  </si>
  <si>
    <t>Salas pagasts (Rīgas rajons)</t>
  </si>
  <si>
    <t>Salaspils novads</t>
  </si>
  <si>
    <t>Saldus pagasts</t>
  </si>
  <si>
    <t>Saldus rajona padome</t>
  </si>
  <si>
    <t>Salienas pagasts</t>
  </si>
  <si>
    <t>Sarkaņu pagasts</t>
  </si>
  <si>
    <t>Saunas pagasts</t>
  </si>
  <si>
    <t>Seces pagasts</t>
  </si>
  <si>
    <t>Sesavas pagasts</t>
  </si>
  <si>
    <t>Sējas novads</t>
  </si>
  <si>
    <t>Sēlpils pagasts</t>
  </si>
  <si>
    <t>Sidrabenes pagasts</t>
  </si>
  <si>
    <t>Skaistas pagasts</t>
  </si>
  <si>
    <t>Skaistkalnes pagasts</t>
  </si>
  <si>
    <t>Skrīveru pagasts</t>
  </si>
  <si>
    <t>Skrudalienas pagasts</t>
  </si>
  <si>
    <t>Skujenes pagasts</t>
  </si>
  <si>
    <t>Skultes pagasts</t>
  </si>
  <si>
    <t>Smārdes pagasts</t>
  </si>
  <si>
    <t>Smiltenes pilsēta</t>
  </si>
  <si>
    <t>Snēpeles pagasts</t>
  </si>
  <si>
    <t>Stalbes pagasts</t>
  </si>
  <si>
    <t>Stelpes pagasts</t>
  </si>
  <si>
    <t>Stopiņu novads</t>
  </si>
  <si>
    <t>Straupes pagasts</t>
  </si>
  <si>
    <t>Strazdes pagasts</t>
  </si>
  <si>
    <t>Stružānu pagasts</t>
  </si>
  <si>
    <t>Suntažu pagasts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</si>
  <si>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</si>
  <si>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</si>
  <si>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</si>
  <si>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</si>
  <si>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</si>
  <si>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</si>
  <si>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Šķilbēnu pagasts</t>
  </si>
  <si>
    <t>Talsu pilsētas dome</t>
  </si>
  <si>
    <t>Talsu rajona padome</t>
  </si>
  <si>
    <t>Taurupes pagasts</t>
  </si>
  <si>
    <t>Tērvetes novads</t>
  </si>
  <si>
    <t>Tilžas pagasts</t>
  </si>
  <si>
    <t>Tirzas pagasts</t>
  </si>
  <si>
    <t>Trapenes pagasts</t>
  </si>
  <si>
    <t>Trikātas pagasts</t>
  </si>
  <si>
    <t>Trikātas pagasta padome</t>
  </si>
  <si>
    <t>Tukuma pilsēta</t>
  </si>
  <si>
    <t>Tukuma pilsētas dome</t>
  </si>
  <si>
    <t>Tukuma rajona padome</t>
  </si>
  <si>
    <t>Turlavas pagasts</t>
  </si>
  <si>
    <t>Ukru pagasts</t>
  </si>
  <si>
    <t>Umurgas pagasts</t>
  </si>
  <si>
    <t>Usmas pagasts</t>
  </si>
  <si>
    <t>Ūdrīšu pagasts</t>
  </si>
  <si>
    <t>Vaboles pagasts</t>
  </si>
  <si>
    <t>Vadakstes pagasts</t>
  </si>
  <si>
    <t>Vaives pagasts</t>
  </si>
  <si>
    <t>Valgundes novads</t>
  </si>
  <si>
    <t>Valkas pilsētas dome</t>
  </si>
  <si>
    <t>Valkas rajona padome</t>
  </si>
  <si>
    <t>Valles pagasts</t>
  </si>
  <si>
    <t>Valmieras pagasts</t>
  </si>
  <si>
    <t>Valmieras pilsēta</t>
  </si>
  <si>
    <t>Vandzenes pagasts</t>
  </si>
  <si>
    <t>Vangažu pilsēta</t>
  </si>
  <si>
    <t>Varakļānu pilsēta</t>
  </si>
  <si>
    <t>Variņu pagasts</t>
  </si>
  <si>
    <t>Vānes pagasts</t>
  </si>
  <si>
    <t>Vārkavas novads</t>
  </si>
  <si>
    <t>Vārmes pagasts</t>
  </si>
  <si>
    <t>Vārves pagasts</t>
  </si>
  <si>
    <t>Veclaicenes pagasts</t>
  </si>
  <si>
    <t>Vecpiebalgas pagasts</t>
  </si>
  <si>
    <t>Vecsaules pagasts</t>
  </si>
  <si>
    <t>Vectilžas pagasts</t>
  </si>
  <si>
    <t>Vecumnieku pagasts</t>
  </si>
  <si>
    <t>Veselavas pagasts</t>
  </si>
  <si>
    <t>Vestienas pagasts</t>
  </si>
  <si>
    <t>Vērgales pagasts</t>
  </si>
  <si>
    <t>Vidrižu pagasts</t>
  </si>
  <si>
    <t>Viesturu pagasts</t>
  </si>
  <si>
    <t>Viesatu pagasts</t>
  </si>
  <si>
    <t>Viesītes pilsēta ar lauku teritoriju</t>
  </si>
  <si>
    <t>Vijciema pagasts</t>
  </si>
  <si>
    <t>Vilces pagasts</t>
  </si>
  <si>
    <t>Virbu pagasts</t>
  </si>
  <si>
    <t>Vircavas pagasts</t>
  </si>
  <si>
    <t>Virgas pagasts</t>
  </si>
  <si>
    <t>Viļakas pilsēta</t>
  </si>
  <si>
    <t>Viļķenes pagasts</t>
  </si>
  <si>
    <t>Virbu pagasta padome</t>
  </si>
  <si>
    <t>Višķu pagasts</t>
  </si>
  <si>
    <t>Vīksnas pagasts</t>
  </si>
  <si>
    <t>Vītiņu pagasts</t>
  </si>
  <si>
    <t>Zaļenieku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</si>
  <si>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</si>
  <si>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</si>
  <si>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</si>
  <si>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</si>
  <si>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</si>
  <si>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</si>
  <si>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Zilupes novads</t>
  </si>
  <si>
    <t>Ziru pagasts</t>
  </si>
  <si>
    <t>Zlēku pagasts</t>
  </si>
  <si>
    <t>Zosēnu pagasts</t>
  </si>
  <si>
    <t>Zvirgzdenes pagasts</t>
  </si>
  <si>
    <t>Žīguru pagasts</t>
  </si>
  <si>
    <t>3.2. No pašvaldību kapitālsabiedrībām</t>
  </si>
  <si>
    <t xml:space="preserve">     - VAS "Latvijas gāze" debitoru parādu atmaksa</t>
  </si>
  <si>
    <t>Jūrmalas siltums SIA</t>
  </si>
  <si>
    <t>Saldus siltums SIA</t>
  </si>
  <si>
    <t xml:space="preserve">Rīgas pilsētas SIA "Avota nami" </t>
  </si>
  <si>
    <t>SIA "Wesemann"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</si>
  <si>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</si>
  <si>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</si>
  <si>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
       (Pasaules banka)</t>
  </si>
  <si>
    <t xml:space="preserve">     - Pārējās pašvaldību kapitālsabiedrību aizdevumu atmaksas</t>
  </si>
  <si>
    <t>Brocēnu siltums SIA</t>
  </si>
  <si>
    <t>Iecavas siltums SIA</t>
  </si>
  <si>
    <t>Salaspils siltums SIA</t>
  </si>
  <si>
    <t>Tukuma ūdens SIA</t>
  </si>
  <si>
    <t>Ūdeka SIA</t>
  </si>
  <si>
    <t>Ventspils labiekārtošanas kombināts SIA</t>
  </si>
  <si>
    <t>Ventspils zivju konservu kombināts VU</t>
  </si>
  <si>
    <t>4. No pārējiem</t>
  </si>
  <si>
    <t xml:space="preserve">     - TRt08  Valsts nozīmes datu pārraides tīkla (VNDP) izveide</t>
  </si>
  <si>
    <t xml:space="preserve">     - Enerģētikas  projekts Rīgas gāzei (Dānijas bezprocentu aizdevums)</t>
  </si>
  <si>
    <t xml:space="preserve">     - Rehabilitācijas projekti (Pasaules Banka)</t>
  </si>
  <si>
    <t>Doma SIA</t>
  </si>
  <si>
    <t>Grindeks A/S</t>
  </si>
  <si>
    <t>Latvijas Nafta</t>
  </si>
  <si>
    <t>Pārtikas un veterinārais dienests</t>
  </si>
  <si>
    <t xml:space="preserve">      - Lauku attīstības projekts (Pasaules Banka)</t>
  </si>
  <si>
    <t xml:space="preserve">     Parex banka</t>
  </si>
  <si>
    <t xml:space="preserve">      - PB/Valsts kases pārņemtais aizdevums Tehniskajai vienībai</t>
  </si>
  <si>
    <t xml:space="preserve">      - Pārējās aizdevumu atmaksas</t>
  </si>
  <si>
    <t>Unibankas sliktie kredīti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</si>
  <si>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</si>
  <si>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</si>
  <si>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</si>
  <si>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</si>
  <si>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</si>
  <si>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</si>
  <si>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</si>
  <si>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</si>
  <si>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</si>
  <si>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</si>
  <si>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Parfenkova, 7094248</t>
  </si>
  <si>
    <t>Pašvaldību pamatbudžeta ieņēmumi un izdevumi</t>
  </si>
  <si>
    <t>2007.gada 15.aprīlis</t>
  </si>
  <si>
    <t>Nr.1.8-12.10.2./4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</si>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</sst>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Ls&quot;;\-###,0&quot;.&quot;00\ &quot;Ls&quot;"/>
    <numFmt numFmtId="181" formatCode="###,0&quot;.&quot;00\ &quot;Ls&quot;;[Red]\-###,0&quot;.&quot;00\ &quot;Ls&quot;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188" formatCode="00000"/>
    <numFmt numFmtId="189" formatCode="###0"/>
    <numFmt numFmtId="190" formatCode="0&quot;.&quot;000"/>
    <numFmt numFmtId="191" formatCode="00&quot;.&quot;000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&quot;Ls&quot;\ ###,0&quot;.&quot;00;\-&quot;Ls&quot;\ ###,0&quot;.&quot;00"/>
    <numFmt numFmtId="197" formatCode="&quot;Ls&quot;\ ###,0&quot;.&quot;00;[Red]\-&quot;Ls&quot;\ ###,0&quot;.&quot;00"/>
    <numFmt numFmtId="198" formatCode="_-&quot;Ls&quot;\ * ###,0&quot;.&quot;00_-;\-&quot;Ls&quot;\ * ###,0&quot;.&quot;00_-;_-&quot;Ls&quot;\ * &quot;-&quot;??_-;_-@_-"/>
    <numFmt numFmtId="199" formatCode="_-* ###,0&quot;.&quot;00_-;\-* ###,0&quot;.&quot;00_-;_-* &quot;-&quot;??_-;_-@_-"/>
    <numFmt numFmtId="200" formatCode="&quot;Ls&quot;#,##0;\-&quot;Ls&quot;#,##0"/>
    <numFmt numFmtId="201" formatCode="&quot;Ls&quot;#,##0;[Red]\-&quot;Ls&quot;#,##0"/>
    <numFmt numFmtId="202" formatCode="&quot;Ls&quot;###,0&quot;.&quot;00;\-&quot;Ls&quot;###,0&quot;.&quot;00"/>
    <numFmt numFmtId="203" formatCode="&quot;Ls&quot;###,0&quot;.&quot;00;[Red]\-&quot;Ls&quot;###,0&quot;.&quot;00"/>
    <numFmt numFmtId="204" formatCode="_-&quot;Ls&quot;* #,##0_-;\-&quot;Ls&quot;* #,##0_-;_-&quot;Ls&quot;* &quot;-&quot;_-;_-@_-"/>
    <numFmt numFmtId="205" formatCode="_-&quot;Ls&quot;* ###,0&quot;.&quot;00_-;\-&quot;Ls&quot;* ###,0&quot;.&quot;00_-;_-&quot;Ls&quot;* &quot;-&quot;??_-;_-@_-"/>
    <numFmt numFmtId="206" formatCode="#&quot;.&quot;##0"/>
    <numFmt numFmtId="207" formatCode="#,##0.0"/>
    <numFmt numFmtId="208" formatCode="0.000"/>
    <numFmt numFmtId="209" formatCode="0.0"/>
    <numFmt numFmtId="210" formatCode="0&quot;.&quot;00"/>
    <numFmt numFmtId="211" formatCode="##,##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.000"/>
  </numFmts>
  <fonts count="3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left" vertical="center" indent="1"/>
    </xf>
    <xf numFmtId="184" fontId="7" fillId="4" borderId="0" applyBorder="0" applyProtection="0">
      <alignment/>
    </xf>
  </cellStyleXfs>
  <cellXfs count="761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7" applyFont="1" applyBorder="1">
      <alignment/>
      <protection/>
    </xf>
    <xf numFmtId="0" fontId="8" fillId="0" borderId="0" xfId="27" applyFont="1" applyFill="1" applyBorder="1">
      <alignment/>
      <protection/>
    </xf>
    <xf numFmtId="0" fontId="8" fillId="0" borderId="2" xfId="0" applyFont="1" applyBorder="1" applyAlignment="1">
      <alignment/>
    </xf>
    <xf numFmtId="0" fontId="8" fillId="0" borderId="2" xfId="27" applyFont="1" applyFill="1" applyBorder="1">
      <alignment/>
      <protection/>
    </xf>
    <xf numFmtId="0" fontId="8" fillId="0" borderId="2" xfId="27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8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8" fillId="0" borderId="0" xfId="0" applyFont="1" applyAlignment="1">
      <alignment/>
    </xf>
    <xf numFmtId="0" fontId="8" fillId="0" borderId="0" xfId="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4" fillId="0" borderId="3" xfId="0" applyNumberFormat="1" applyFont="1" applyBorder="1" applyAlignment="1">
      <alignment horizontal="right"/>
    </xf>
    <xf numFmtId="186" fontId="15" fillId="0" borderId="3" xfId="0" applyNumberFormat="1" applyFont="1" applyBorder="1" applyAlignment="1">
      <alignment wrapText="1"/>
    </xf>
    <xf numFmtId="186" fontId="15" fillId="0" borderId="3" xfId="0" applyNumberFormat="1" applyFont="1" applyBorder="1" applyAlignment="1">
      <alignment/>
    </xf>
    <xf numFmtId="186" fontId="17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6" fillId="0" borderId="0" xfId="2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27" applyFont="1" applyAlignment="1">
      <alignment horizontal="left"/>
      <protection/>
    </xf>
    <xf numFmtId="0" fontId="14" fillId="0" borderId="0" xfId="27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25" applyFont="1" applyBorder="1" applyAlignment="1">
      <alignment horizontal="left"/>
      <protection/>
    </xf>
    <xf numFmtId="0" fontId="14" fillId="0" borderId="0" xfId="25" applyFont="1" applyAlignment="1">
      <alignment horizontal="left"/>
      <protection/>
    </xf>
    <xf numFmtId="3" fontId="14" fillId="0" borderId="0" xfId="25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7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3" xfId="0" applyFont="1" applyBorder="1" applyAlignment="1">
      <alignment horizontal="left" wrapText="1"/>
    </xf>
    <xf numFmtId="3" fontId="16" fillId="0" borderId="3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8" fillId="0" borderId="0" xfId="0" applyFont="1" applyFill="1" applyAlignment="1">
      <alignment/>
    </xf>
    <xf numFmtId="209" fontId="16" fillId="0" borderId="0" xfId="29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27" applyFont="1" applyFill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0" xfId="25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3" fontId="8" fillId="0" borderId="0" xfId="25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0" xfId="27" applyFont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27" applyFont="1" applyBorder="1" applyAlignment="1">
      <alignment horizontal="centerContinuous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207" fontId="9" fillId="0" borderId="4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207" fontId="9" fillId="0" borderId="3" xfId="0" applyNumberFormat="1" applyFont="1" applyBorder="1" applyAlignment="1">
      <alignment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/>
    </xf>
    <xf numFmtId="207" fontId="9" fillId="0" borderId="3" xfId="0" applyNumberFormat="1" applyFont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187" fontId="8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8" fillId="0" borderId="3" xfId="0" applyFont="1" applyBorder="1" applyAlignment="1">
      <alignment wrapText="1"/>
    </xf>
    <xf numFmtId="0" fontId="8" fillId="5" borderId="3" xfId="0" applyFont="1" applyFill="1" applyBorder="1" applyAlignment="1">
      <alignment/>
    </xf>
    <xf numFmtId="207" fontId="8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207" fontId="8" fillId="0" borderId="3" xfId="0" applyNumberFormat="1" applyFont="1" applyBorder="1" applyAlignment="1">
      <alignment/>
    </xf>
    <xf numFmtId="0" fontId="10" fillId="0" borderId="0" xfId="0" applyFont="1" applyFill="1" applyAlignment="1">
      <alignment wrapText="1"/>
    </xf>
    <xf numFmtId="207" fontId="8" fillId="0" borderId="3" xfId="0" applyNumberFormat="1" applyFont="1" applyBorder="1" applyAlignment="1">
      <alignment horizontal="center"/>
    </xf>
    <xf numFmtId="207" fontId="16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3" fontId="16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3" fontId="23" fillId="5" borderId="3" xfId="21" applyNumberFormat="1" applyFont="1" applyFill="1" applyBorder="1" applyAlignment="1">
      <alignment/>
    </xf>
    <xf numFmtId="207" fontId="23" fillId="5" borderId="3" xfId="21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187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27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 applyAlignment="1">
      <alignment horizontal="left"/>
      <protection/>
    </xf>
    <xf numFmtId="3" fontId="8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3" fontId="23" fillId="0" borderId="3" xfId="15" applyNumberFormat="1" applyFont="1" applyBorder="1" applyAlignment="1">
      <alignment horizontal="right" wrapText="1"/>
      <protection/>
    </xf>
    <xf numFmtId="207" fontId="23" fillId="0" borderId="3" xfId="15" applyNumberFormat="1" applyFont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9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207" fontId="26" fillId="0" borderId="3" xfId="15" applyNumberFormat="1" applyFont="1" applyFill="1" applyBorder="1" applyAlignment="1">
      <alignment horizontal="right" wrapText="1"/>
      <protection/>
    </xf>
    <xf numFmtId="0" fontId="8" fillId="0" borderId="3" xfId="0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/>
    </xf>
    <xf numFmtId="3" fontId="23" fillId="0" borderId="3" xfId="15" applyNumberFormat="1" applyFont="1" applyFill="1" applyBorder="1" applyAlignment="1">
      <alignment horizontal="right" wrapText="1"/>
      <protection/>
    </xf>
    <xf numFmtId="207" fontId="23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right" wrapText="1"/>
      <protection/>
    </xf>
    <xf numFmtId="207" fontId="8" fillId="0" borderId="3" xfId="15" applyNumberFormat="1" applyFont="1" applyFill="1" applyBorder="1" applyAlignment="1">
      <alignment horizontal="right" wrapText="1"/>
      <protection/>
    </xf>
    <xf numFmtId="14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207" fontId="8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8" fillId="0" borderId="7" xfId="0" applyFont="1" applyFill="1" applyBorder="1" applyAlignment="1">
      <alignment horizontal="center"/>
    </xf>
    <xf numFmtId="3" fontId="8" fillId="0" borderId="8" xfId="0" applyNumberFormat="1" applyFont="1" applyBorder="1" applyAlignment="1">
      <alignment/>
    </xf>
    <xf numFmtId="207" fontId="8" fillId="0" borderId="8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3" fontId="26" fillId="0" borderId="3" xfId="22" applyNumberFormat="1" applyFont="1" applyFill="1" applyBorder="1" applyAlignment="1">
      <alignment horizontal="right" wrapText="1"/>
      <protection/>
    </xf>
    <xf numFmtId="207" fontId="26" fillId="0" borderId="3" xfId="22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" fillId="0" borderId="0" xfId="27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7" applyFont="1" applyFill="1" applyAlignment="1">
      <alignment horizontal="right"/>
      <protection/>
    </xf>
    <xf numFmtId="0" fontId="14" fillId="0" borderId="0" xfId="0" applyFont="1" applyFill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209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209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0" fontId="16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indent="1"/>
    </xf>
    <xf numFmtId="0" fontId="1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 indent="2"/>
    </xf>
    <xf numFmtId="0" fontId="16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2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4" xfId="0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10" fontId="8" fillId="0" borderId="3" xfId="29" applyNumberFormat="1" applyFont="1" applyFill="1" applyBorder="1" applyAlignment="1">
      <alignment horizontal="right"/>
    </xf>
    <xf numFmtId="191" fontId="8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indent="2"/>
    </xf>
    <xf numFmtId="0" fontId="8" fillId="0" borderId="3" xfId="27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3"/>
    </xf>
    <xf numFmtId="3" fontId="8" fillId="0" borderId="3" xfId="27" applyNumberFormat="1" applyFont="1" applyFill="1" applyBorder="1" applyAlignment="1">
      <alignment horizontal="right"/>
      <protection/>
    </xf>
    <xf numFmtId="0" fontId="8" fillId="0" borderId="0" xfId="25" applyFont="1" applyFill="1" applyBorder="1" applyAlignment="1">
      <alignment horizontal="left"/>
      <protection/>
    </xf>
    <xf numFmtId="0" fontId="8" fillId="0" borderId="0" xfId="25" applyFont="1" applyFill="1" applyAlignment="1">
      <alignment horizontal="left"/>
      <protection/>
    </xf>
    <xf numFmtId="3" fontId="8" fillId="0" borderId="0" xfId="25" applyNumberFormat="1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4"/>
    </xf>
    <xf numFmtId="0" fontId="16" fillId="0" borderId="3" xfId="0" applyFont="1" applyFill="1" applyBorder="1" applyAlignment="1">
      <alignment horizontal="left"/>
    </xf>
    <xf numFmtId="3" fontId="16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wrapText="1" indent="4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indent="5"/>
    </xf>
    <xf numFmtId="0" fontId="8" fillId="0" borderId="0" xfId="0" applyFont="1" applyFill="1" applyAlignment="1">
      <alignment horizontal="left" indent="2"/>
    </xf>
    <xf numFmtId="0" fontId="8" fillId="0" borderId="7" xfId="0" applyFont="1" applyFill="1" applyBorder="1" applyAlignment="1">
      <alignment/>
    </xf>
    <xf numFmtId="0" fontId="8" fillId="0" borderId="3" xfId="28" applyFont="1" applyFill="1" applyBorder="1" applyAlignment="1">
      <alignment horizontal="left" vertical="top" wrapText="1" indent="3"/>
      <protection/>
    </xf>
    <xf numFmtId="3" fontId="8" fillId="0" borderId="8" xfId="0" applyNumberFormat="1" applyFont="1" applyFill="1" applyBorder="1" applyAlignment="1">
      <alignment horizontal="right" wrapText="1"/>
    </xf>
    <xf numFmtId="0" fontId="8" fillId="0" borderId="3" xfId="15" applyFont="1" applyFill="1" applyBorder="1" applyAlignment="1">
      <alignment horizontal="left" vertical="top" wrapText="1" indent="4"/>
      <protection/>
    </xf>
    <xf numFmtId="0" fontId="8" fillId="0" borderId="3" xfId="15" applyFont="1" applyFill="1" applyBorder="1" applyAlignment="1">
      <alignment horizontal="left" vertical="top" wrapText="1" indent="5"/>
      <protection/>
    </xf>
    <xf numFmtId="0" fontId="8" fillId="0" borderId="3" xfId="0" applyFont="1" applyFill="1" applyBorder="1" applyAlignment="1">
      <alignment horizontal="left" wrapText="1" indent="5"/>
    </xf>
    <xf numFmtId="0" fontId="8" fillId="0" borderId="3" xfId="15" applyFont="1" applyFill="1" applyBorder="1" applyAlignment="1">
      <alignment horizontal="left" vertical="top" wrapText="1" indent="2"/>
      <protection/>
    </xf>
    <xf numFmtId="0" fontId="8" fillId="0" borderId="3" xfId="15" applyFont="1" applyFill="1" applyBorder="1" applyAlignment="1">
      <alignment horizontal="left" vertical="top" wrapText="1" indent="3"/>
      <protection/>
    </xf>
    <xf numFmtId="0" fontId="20" fillId="0" borderId="3" xfId="0" applyFont="1" applyFill="1" applyBorder="1" applyAlignment="1">
      <alignment/>
    </xf>
    <xf numFmtId="0" fontId="20" fillId="0" borderId="3" xfId="0" applyFont="1" applyFill="1" applyBorder="1" applyAlignment="1">
      <alignment horizontal="left" indent="3"/>
    </xf>
    <xf numFmtId="3" fontId="20" fillId="0" borderId="3" xfId="0" applyNumberFormat="1" applyFont="1" applyFill="1" applyBorder="1" applyAlignment="1">
      <alignment horizontal="right" wrapText="1"/>
    </xf>
    <xf numFmtId="3" fontId="20" fillId="0" borderId="3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3" xfId="0" applyFont="1" applyFill="1" applyBorder="1" applyAlignment="1">
      <alignment horizontal="left" wrapText="1" indent="3"/>
    </xf>
    <xf numFmtId="0" fontId="20" fillId="0" borderId="3" xfId="0" applyFont="1" applyFill="1" applyBorder="1" applyAlignment="1">
      <alignment horizontal="left" indent="2"/>
    </xf>
    <xf numFmtId="0" fontId="20" fillId="0" borderId="3" xfId="0" applyFont="1" applyFill="1" applyBorder="1" applyAlignment="1">
      <alignment horizontal="left" wrapText="1" indent="4"/>
    </xf>
    <xf numFmtId="0" fontId="20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 wrapText="1" indent="1"/>
    </xf>
    <xf numFmtId="0" fontId="16" fillId="0" borderId="3" xfId="0" applyFont="1" applyFill="1" applyBorder="1" applyAlignment="1">
      <alignment/>
    </xf>
    <xf numFmtId="209" fontId="16" fillId="0" borderId="3" xfId="0" applyNumberFormat="1" applyFont="1" applyFill="1" applyBorder="1" applyAlignment="1">
      <alignment horizontal="right"/>
    </xf>
    <xf numFmtId="0" fontId="27" fillId="0" borderId="3" xfId="0" applyFont="1" applyFill="1" applyBorder="1" applyAlignment="1">
      <alignment horizontal="left"/>
    </xf>
    <xf numFmtId="3" fontId="27" fillId="0" borderId="3" xfId="0" applyNumberFormat="1" applyFont="1" applyFill="1" applyBorder="1" applyAlignment="1">
      <alignment horizontal="right"/>
    </xf>
    <xf numFmtId="209" fontId="27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/>
    </xf>
    <xf numFmtId="0" fontId="28" fillId="0" borderId="3" xfId="0" applyFont="1" applyFill="1" applyBorder="1" applyAlignment="1">
      <alignment horizontal="left" wrapText="1" indent="2"/>
    </xf>
    <xf numFmtId="3" fontId="28" fillId="0" borderId="3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16" fillId="0" borderId="3" xfId="0" applyFont="1" applyFill="1" applyBorder="1" applyAlignment="1">
      <alignment wrapText="1"/>
    </xf>
    <xf numFmtId="0" fontId="16" fillId="0" borderId="3" xfId="15" applyFont="1" applyFill="1" applyBorder="1" applyAlignment="1">
      <alignment horizontal="left" vertical="top" wrapText="1" indent="1"/>
      <protection/>
    </xf>
    <xf numFmtId="3" fontId="16" fillId="0" borderId="3" xfId="15" applyNumberFormat="1" applyFont="1" applyFill="1" applyBorder="1" applyAlignment="1">
      <alignment horizontal="right"/>
      <protection/>
    </xf>
    <xf numFmtId="0" fontId="16" fillId="0" borderId="3" xfId="0" applyFont="1" applyFill="1" applyBorder="1" applyAlignment="1">
      <alignment horizontal="left" wrapText="1" indent="1"/>
    </xf>
    <xf numFmtId="3" fontId="16" fillId="0" borderId="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8" fillId="0" borderId="0" xfId="27" applyFont="1" applyFill="1" applyAlignment="1">
      <alignment/>
      <protection/>
    </xf>
    <xf numFmtId="4" fontId="8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wrapText="1"/>
    </xf>
    <xf numFmtId="207" fontId="9" fillId="0" borderId="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8" fillId="0" borderId="3" xfId="0" applyFont="1" applyFill="1" applyBorder="1" applyAlignment="1">
      <alignment vertical="top"/>
    </xf>
    <xf numFmtId="207" fontId="8" fillId="0" borderId="3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right"/>
    </xf>
    <xf numFmtId="0" fontId="8" fillId="0" borderId="3" xfId="15" applyFont="1" applyFill="1" applyBorder="1" applyAlignment="1">
      <alignment vertical="top" wrapText="1"/>
      <protection/>
    </xf>
    <xf numFmtId="3" fontId="8" fillId="0" borderId="3" xfId="0" applyNumberFormat="1" applyFont="1" applyFill="1" applyBorder="1" applyAlignment="1">
      <alignment wrapText="1"/>
    </xf>
    <xf numFmtId="3" fontId="16" fillId="0" borderId="3" xfId="0" applyNumberFormat="1" applyFont="1" applyFill="1" applyBorder="1" applyAlignment="1">
      <alignment horizontal="right"/>
    </xf>
    <xf numFmtId="0" fontId="9" fillId="0" borderId="3" xfId="28" applyFont="1" applyFill="1" applyBorder="1" applyAlignment="1">
      <alignment horizontal="center" vertical="top" wrapText="1"/>
      <protection/>
    </xf>
    <xf numFmtId="0" fontId="9" fillId="0" borderId="3" xfId="15" applyFont="1" applyFill="1" applyBorder="1" applyAlignment="1">
      <alignment vertical="top" wrapText="1"/>
      <protection/>
    </xf>
    <xf numFmtId="0" fontId="9" fillId="0" borderId="3" xfId="28" applyFont="1" applyFill="1" applyBorder="1" applyAlignment="1">
      <alignment vertical="top" wrapText="1"/>
      <protection/>
    </xf>
    <xf numFmtId="49" fontId="9" fillId="0" borderId="3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26" fillId="0" borderId="3" xfId="26" applyFont="1" applyFill="1" applyBorder="1" applyAlignment="1">
      <alignment horizontal="left" vertical="top" wrapText="1"/>
      <protection/>
    </xf>
    <xf numFmtId="49" fontId="8" fillId="0" borderId="3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right"/>
    </xf>
    <xf numFmtId="187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left" indent="1"/>
    </xf>
    <xf numFmtId="1" fontId="8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23" fillId="0" borderId="3" xfId="26" applyFont="1" applyFill="1" applyBorder="1" applyAlignment="1">
      <alignment horizontal="left" vertical="top" wrapText="1"/>
      <protection/>
    </xf>
    <xf numFmtId="0" fontId="8" fillId="0" borderId="3" xfId="0" applyFont="1" applyFill="1" applyBorder="1" applyAlignment="1">
      <alignment horizontal="left" indent="1"/>
    </xf>
    <xf numFmtId="49" fontId="16" fillId="0" borderId="3" xfId="0" applyNumberFormat="1" applyFont="1" applyFill="1" applyBorder="1" applyAlignment="1">
      <alignment horizontal="right"/>
    </xf>
    <xf numFmtId="0" fontId="16" fillId="0" borderId="3" xfId="15" applyFont="1" applyFill="1" applyBorder="1" applyAlignment="1">
      <alignment vertical="top" wrapText="1"/>
      <protection/>
    </xf>
    <xf numFmtId="207" fontId="16" fillId="0" borderId="3" xfId="0" applyNumberFormat="1" applyFont="1" applyFill="1" applyBorder="1" applyAlignment="1">
      <alignment horizontal="right"/>
    </xf>
    <xf numFmtId="0" fontId="8" fillId="0" borderId="3" xfId="15" applyFont="1" applyFill="1" applyBorder="1" applyAlignment="1">
      <alignment horizontal="left" vertical="top" wrapText="1"/>
      <protection/>
    </xf>
    <xf numFmtId="1" fontId="8" fillId="0" borderId="3" xfId="0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right"/>
    </xf>
    <xf numFmtId="0" fontId="8" fillId="0" borderId="3" xfId="28" applyFont="1" applyFill="1" applyBorder="1" applyAlignment="1">
      <alignment vertical="top" wrapText="1"/>
      <protection/>
    </xf>
    <xf numFmtId="49" fontId="9" fillId="0" borderId="3" xfId="15" applyNumberFormat="1" applyFont="1" applyFill="1" applyBorder="1" applyAlignment="1">
      <alignment vertical="top" wrapText="1"/>
      <protection/>
    </xf>
    <xf numFmtId="49" fontId="8" fillId="0" borderId="3" xfId="15" applyNumberFormat="1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horizontal="right"/>
    </xf>
    <xf numFmtId="0" fontId="9" fillId="0" borderId="3" xfId="15" applyFont="1" applyFill="1" applyBorder="1" applyAlignment="1">
      <alignment vertical="top" wrapText="1"/>
      <protection/>
    </xf>
    <xf numFmtId="49" fontId="8" fillId="0" borderId="3" xfId="0" applyNumberFormat="1" applyFont="1" applyFill="1" applyBorder="1" applyAlignment="1">
      <alignment horizontal="right"/>
    </xf>
    <xf numFmtId="187" fontId="9" fillId="0" borderId="3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left" indent="1"/>
    </xf>
    <xf numFmtId="187" fontId="9" fillId="0" borderId="3" xfId="0" applyNumberFormat="1" applyFont="1" applyFill="1" applyBorder="1" applyAlignment="1">
      <alignment horizontal="right"/>
    </xf>
    <xf numFmtId="187" fontId="16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indent="1"/>
    </xf>
    <xf numFmtId="3" fontId="8" fillId="0" borderId="3" xfId="0" applyNumberFormat="1" applyFont="1" applyFill="1" applyBorder="1" applyAlignment="1">
      <alignment horizontal="left" indent="1"/>
    </xf>
    <xf numFmtId="0" fontId="8" fillId="0" borderId="0" xfId="15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15" applyFont="1" applyFill="1" applyAlignment="1">
      <alignment wrapText="1"/>
      <protection/>
    </xf>
    <xf numFmtId="0" fontId="31" fillId="0" borderId="0" xfId="15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8" fillId="0" borderId="3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3" fontId="9" fillId="0" borderId="3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3" fontId="8" fillId="0" borderId="0" xfId="0" applyNumberFormat="1" applyFont="1" applyFill="1" applyAlignment="1">
      <alignment wrapText="1"/>
    </xf>
    <xf numFmtId="0" fontId="8" fillId="0" borderId="2" xfId="0" applyFont="1" applyBorder="1" applyAlignment="1">
      <alignment horizontal="left"/>
    </xf>
    <xf numFmtId="3" fontId="8" fillId="0" borderId="2" xfId="27" applyNumberFormat="1" applyFont="1" applyFill="1" applyBorder="1">
      <alignment/>
      <protection/>
    </xf>
    <xf numFmtId="3" fontId="8" fillId="0" borderId="2" xfId="27" applyNumberFormat="1" applyFont="1" applyBorder="1">
      <alignment/>
      <protection/>
    </xf>
    <xf numFmtId="210" fontId="8" fillId="0" borderId="2" xfId="27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3" xfId="0" applyNumberFormat="1" applyFont="1" applyBorder="1" applyAlignment="1">
      <alignment/>
    </xf>
    <xf numFmtId="207" fontId="24" fillId="0" borderId="3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3" xfId="0" applyFont="1" applyBorder="1" applyAlignment="1">
      <alignment horizontal="left" indent="1"/>
    </xf>
    <xf numFmtId="3" fontId="10" fillId="0" borderId="3" xfId="0" applyNumberFormat="1" applyFont="1" applyBorder="1" applyAlignment="1">
      <alignment/>
    </xf>
    <xf numFmtId="207" fontId="10" fillId="0" borderId="3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16" fillId="0" borderId="3" xfId="0" applyFont="1" applyBorder="1" applyAlignment="1">
      <alignment horizontal="right" wrapText="1"/>
    </xf>
    <xf numFmtId="3" fontId="18" fillId="0" borderId="3" xfId="0" applyNumberFormat="1" applyFont="1" applyBorder="1" applyAlignment="1">
      <alignment/>
    </xf>
    <xf numFmtId="207" fontId="18" fillId="0" borderId="3" xfId="0" applyNumberFormat="1" applyFont="1" applyBorder="1" applyAlignment="1">
      <alignment/>
    </xf>
    <xf numFmtId="3" fontId="18" fillId="0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left" wrapText="1" indent="1"/>
    </xf>
    <xf numFmtId="3" fontId="10" fillId="0" borderId="3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2" fillId="0" borderId="5" xfId="0" applyFont="1" applyBorder="1" applyAlignment="1">
      <alignment horizontal="left"/>
    </xf>
    <xf numFmtId="0" fontId="11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210" fontId="10" fillId="0" borderId="5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210" fontId="10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210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210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210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34" fillId="0" borderId="9" xfId="0" applyFont="1" applyBorder="1" applyAlignment="1">
      <alignment/>
    </xf>
    <xf numFmtId="0" fontId="10" fillId="0" borderId="10" xfId="0" applyFont="1" applyBorder="1" applyAlignment="1">
      <alignment wrapText="1"/>
    </xf>
    <xf numFmtId="0" fontId="32" fillId="0" borderId="9" xfId="0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27" applyFont="1" applyFill="1" applyBorder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207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 indent="1"/>
    </xf>
    <xf numFmtId="3" fontId="8" fillId="0" borderId="3" xfId="0" applyNumberFormat="1" applyFont="1" applyFill="1" applyBorder="1" applyAlignment="1">
      <alignment horizontal="right" vertical="center"/>
    </xf>
    <xf numFmtId="207" fontId="8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 indent="2"/>
    </xf>
    <xf numFmtId="3" fontId="16" fillId="0" borderId="3" xfId="0" applyNumberFormat="1" applyFont="1" applyFill="1" applyBorder="1" applyAlignment="1">
      <alignment horizontal="right" vertical="center"/>
    </xf>
    <xf numFmtId="207" fontId="16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 indent="2"/>
    </xf>
    <xf numFmtId="49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inden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3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185" fontId="8" fillId="0" borderId="0" xfId="0" applyNumberFormat="1" applyFont="1" applyFill="1" applyAlignment="1">
      <alignment/>
    </xf>
    <xf numFmtId="1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207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5" fillId="0" borderId="12" xfId="0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right"/>
    </xf>
    <xf numFmtId="4" fontId="35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207" fontId="11" fillId="0" borderId="3" xfId="0" applyNumberFormat="1" applyFont="1" applyFill="1" applyBorder="1" applyAlignment="1">
      <alignment horizontal="center" vertical="center" wrapText="1"/>
    </xf>
    <xf numFmtId="3" fontId="9" fillId="0" borderId="3" xfId="15" applyNumberFormat="1" applyFont="1" applyFill="1" applyBorder="1" applyAlignment="1">
      <alignment horizontal="right" wrapText="1"/>
      <protection/>
    </xf>
    <xf numFmtId="207" fontId="9" fillId="0" borderId="3" xfId="15" applyNumberFormat="1" applyFont="1" applyFill="1" applyBorder="1" applyAlignment="1">
      <alignment horizontal="right" wrapText="1"/>
      <protection/>
    </xf>
    <xf numFmtId="0" fontId="9" fillId="0" borderId="3" xfId="0" applyFont="1" applyFill="1" applyBorder="1" applyAlignment="1">
      <alignment horizontal="left" wrapText="1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3" xfId="0" applyFont="1" applyFill="1" applyBorder="1" applyAlignment="1">
      <alignment horizontal="left" indent="4"/>
    </xf>
    <xf numFmtId="0" fontId="9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207" fontId="0" fillId="0" borderId="3" xfId="0" applyNumberFormat="1" applyFont="1" applyFill="1" applyBorder="1" applyAlignment="1">
      <alignment horizontal="right"/>
    </xf>
    <xf numFmtId="207" fontId="8" fillId="0" borderId="3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207" fontId="8" fillId="0" borderId="3" xfId="0" applyNumberFormat="1" applyFont="1" applyFill="1" applyBorder="1" applyAlignment="1">
      <alignment horizontal="right" wrapText="1"/>
    </xf>
    <xf numFmtId="0" fontId="36" fillId="0" borderId="4" xfId="0" applyFont="1" applyFill="1" applyBorder="1" applyAlignment="1">
      <alignment horizontal="center"/>
    </xf>
    <xf numFmtId="3" fontId="24" fillId="0" borderId="3" xfId="0" applyNumberFormat="1" applyFont="1" applyFill="1" applyBorder="1" applyAlignment="1">
      <alignment horizontal="right"/>
    </xf>
    <xf numFmtId="207" fontId="24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3"/>
    </xf>
    <xf numFmtId="3" fontId="8" fillId="0" borderId="3" xfId="0" applyNumberFormat="1" applyFont="1" applyFill="1" applyBorder="1" applyAlignment="1">
      <alignment horizontal="right" wrapText="1"/>
    </xf>
    <xf numFmtId="207" fontId="8" fillId="0" borderId="3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07" fontId="9" fillId="0" borderId="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207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07" fontId="27" fillId="0" borderId="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 indent="1"/>
    </xf>
    <xf numFmtId="3" fontId="12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3" fontId="9" fillId="0" borderId="13" xfId="24" applyNumberFormat="1" applyFont="1" applyFill="1" applyBorder="1" applyAlignment="1">
      <alignment horizontal="left"/>
      <protection/>
    </xf>
    <xf numFmtId="3" fontId="9" fillId="0" borderId="13" xfId="24" applyNumberFormat="1" applyFont="1" applyFill="1" applyBorder="1">
      <alignment/>
      <protection/>
    </xf>
    <xf numFmtId="3" fontId="27" fillId="0" borderId="13" xfId="24" applyNumberFormat="1" applyFont="1" applyFill="1" applyBorder="1">
      <alignment/>
      <protection/>
    </xf>
    <xf numFmtId="3" fontId="9" fillId="0" borderId="15" xfId="24" applyNumberFormat="1" applyFont="1" applyFill="1" applyBorder="1" applyAlignment="1">
      <alignment wrapText="1"/>
      <protection/>
    </xf>
    <xf numFmtId="3" fontId="9" fillId="0" borderId="15" xfId="24" applyNumberFormat="1" applyFont="1" applyFill="1" applyBorder="1">
      <alignment/>
      <protection/>
    </xf>
    <xf numFmtId="3" fontId="8" fillId="0" borderId="16" xfId="24" applyNumberFormat="1" applyFont="1" applyFill="1" applyBorder="1" applyAlignment="1">
      <alignment/>
      <protection/>
    </xf>
    <xf numFmtId="3" fontId="8" fillId="0" borderId="16" xfId="24" applyNumberFormat="1" applyFont="1" applyFill="1" applyBorder="1">
      <alignment/>
      <protection/>
    </xf>
    <xf numFmtId="3" fontId="9" fillId="0" borderId="13" xfId="24" applyNumberFormat="1" applyFont="1" applyFill="1" applyBorder="1" applyAlignment="1">
      <alignment horizontal="justify" wrapText="1"/>
      <protection/>
    </xf>
    <xf numFmtId="3" fontId="9" fillId="0" borderId="13" xfId="24" applyNumberFormat="1" applyFont="1" applyFill="1" applyBorder="1" applyAlignment="1">
      <alignment horizontal="justify" vertical="center" wrapText="1"/>
      <protection/>
    </xf>
    <xf numFmtId="3" fontId="8" fillId="0" borderId="15" xfId="24" applyNumberFormat="1" applyFont="1" applyFill="1" applyBorder="1" applyAlignment="1">
      <alignment/>
      <protection/>
    </xf>
    <xf numFmtId="3" fontId="8" fillId="0" borderId="15" xfId="24" applyNumberFormat="1" applyFont="1" applyFill="1" applyBorder="1">
      <alignment/>
      <protection/>
    </xf>
    <xf numFmtId="3" fontId="8" fillId="0" borderId="17" xfId="24" applyNumberFormat="1" applyFont="1" applyFill="1" applyBorder="1">
      <alignment/>
      <protection/>
    </xf>
    <xf numFmtId="3" fontId="8" fillId="0" borderId="17" xfId="23" applyNumberFormat="1" applyFont="1" applyFill="1" applyBorder="1" applyAlignment="1">
      <alignment horizontal="left" wrapText="1" indent="1"/>
      <protection/>
    </xf>
    <xf numFmtId="3" fontId="8" fillId="0" borderId="17" xfId="24" applyNumberFormat="1" applyFont="1" applyFill="1" applyBorder="1" applyAlignment="1">
      <alignment horizontal="right"/>
      <protection/>
    </xf>
    <xf numFmtId="3" fontId="8" fillId="0" borderId="16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 wrapText="1"/>
      <protection/>
    </xf>
    <xf numFmtId="3" fontId="8" fillId="0" borderId="19" xfId="23" applyNumberFormat="1" applyFont="1" applyFill="1" applyBorder="1" applyAlignment="1">
      <alignment horizontal="left" wrapText="1" indent="1"/>
      <protection/>
    </xf>
    <xf numFmtId="3" fontId="8" fillId="0" borderId="19" xfId="24" applyNumberFormat="1" applyFont="1" applyFill="1" applyBorder="1" applyAlignment="1">
      <alignment horizontal="right"/>
      <protection/>
    </xf>
    <xf numFmtId="3" fontId="8" fillId="0" borderId="19" xfId="24" applyNumberFormat="1" applyFont="1" applyFill="1" applyBorder="1">
      <alignment/>
      <protection/>
    </xf>
    <xf numFmtId="3" fontId="9" fillId="0" borderId="13" xfId="23" applyNumberFormat="1" applyFont="1" applyFill="1" applyBorder="1" applyAlignment="1">
      <alignment vertical="center"/>
      <protection/>
    </xf>
    <xf numFmtId="3" fontId="8" fillId="0" borderId="20" xfId="24" applyNumberFormat="1" applyFont="1" applyFill="1" applyBorder="1" applyAlignment="1">
      <alignment horizontal="left" indent="1"/>
      <protection/>
    </xf>
    <xf numFmtId="3" fontId="8" fillId="0" borderId="21" xfId="24" applyNumberFormat="1" applyFont="1" applyFill="1" applyBorder="1" applyAlignment="1">
      <alignment horizontal="right"/>
      <protection/>
    </xf>
    <xf numFmtId="3" fontId="8" fillId="0" borderId="21" xfId="24" applyNumberFormat="1" applyFont="1" applyFill="1" applyBorder="1">
      <alignment/>
      <protection/>
    </xf>
    <xf numFmtId="3" fontId="8" fillId="0" borderId="22" xfId="24" applyNumberFormat="1" applyFont="1" applyFill="1" applyBorder="1" applyAlignment="1">
      <alignment wrapText="1"/>
      <protection/>
    </xf>
    <xf numFmtId="3" fontId="9" fillId="0" borderId="13" xfId="24" applyNumberFormat="1" applyFont="1" applyFill="1" applyBorder="1" applyAlignment="1">
      <alignment horizontal="left" wrapText="1"/>
      <protection/>
    </xf>
    <xf numFmtId="3" fontId="27" fillId="0" borderId="13" xfId="24" applyNumberFormat="1" applyFont="1" applyFill="1" applyBorder="1" applyAlignment="1">
      <alignment horizontal="right"/>
      <protection/>
    </xf>
    <xf numFmtId="3" fontId="9" fillId="0" borderId="13" xfId="24" applyNumberFormat="1" applyFont="1" applyFill="1" applyBorder="1" applyAlignment="1">
      <alignment vertical="center" wrapText="1"/>
      <protection/>
    </xf>
    <xf numFmtId="3" fontId="8" fillId="0" borderId="17" xfId="24" applyNumberFormat="1" applyFont="1" applyFill="1" applyBorder="1" applyAlignment="1">
      <alignment horizontal="right" wrapText="1"/>
      <protection/>
    </xf>
    <xf numFmtId="3" fontId="8" fillId="0" borderId="19" xfId="24" applyNumberFormat="1" applyFont="1" applyFill="1" applyBorder="1" applyAlignment="1">
      <alignment horizontal="right" wrapText="1"/>
      <protection/>
    </xf>
    <xf numFmtId="3" fontId="9" fillId="0" borderId="17" xfId="24" applyNumberFormat="1" applyFont="1" applyFill="1" applyBorder="1" applyAlignment="1">
      <alignment wrapText="1"/>
      <protection/>
    </xf>
    <xf numFmtId="3" fontId="8" fillId="0" borderId="17" xfId="24" applyNumberFormat="1" applyFont="1" applyFill="1" applyBorder="1" applyAlignment="1">
      <alignment wrapText="1"/>
      <protection/>
    </xf>
    <xf numFmtId="3" fontId="8" fillId="0" borderId="19" xfId="24" applyNumberFormat="1" applyFont="1" applyFill="1" applyBorder="1" applyAlignment="1">
      <alignment wrapText="1"/>
      <protection/>
    </xf>
    <xf numFmtId="3" fontId="8" fillId="0" borderId="21" xfId="24" applyNumberFormat="1" applyFont="1" applyFill="1" applyBorder="1" applyAlignment="1">
      <alignment wrapText="1"/>
      <protection/>
    </xf>
    <xf numFmtId="3" fontId="8" fillId="0" borderId="15" xfId="24" applyNumberFormat="1" applyFont="1" applyFill="1" applyBorder="1" applyAlignment="1">
      <alignment horizontal="left" wrapText="1" indent="1"/>
      <protection/>
    </xf>
    <xf numFmtId="3" fontId="8" fillId="0" borderId="15" xfId="24" applyNumberFormat="1" applyFont="1" applyFill="1" applyBorder="1" applyAlignment="1">
      <alignment horizontal="left" indent="1"/>
      <protection/>
    </xf>
    <xf numFmtId="3" fontId="8" fillId="0" borderId="17" xfId="24" applyNumberFormat="1" applyFont="1" applyFill="1" applyBorder="1" applyAlignment="1">
      <alignment horizontal="left" indent="1"/>
      <protection/>
    </xf>
    <xf numFmtId="4" fontId="8" fillId="0" borderId="15" xfId="24" applyNumberFormat="1" applyFont="1" applyFill="1" applyBorder="1" applyAlignment="1">
      <alignment horizontal="left" indent="1"/>
      <protection/>
    </xf>
    <xf numFmtId="3" fontId="8" fillId="0" borderId="17" xfId="24" applyNumberFormat="1" applyFont="1" applyFill="1" applyBorder="1" applyAlignment="1">
      <alignment horizontal="left" wrapText="1"/>
      <protection/>
    </xf>
    <xf numFmtId="4" fontId="8" fillId="0" borderId="17" xfId="24" applyNumberFormat="1" applyFont="1" applyFill="1" applyBorder="1" applyAlignment="1">
      <alignment horizontal="left" indent="1"/>
      <protection/>
    </xf>
    <xf numFmtId="3" fontId="8" fillId="0" borderId="18" xfId="24" applyNumberFormat="1" applyFont="1" applyFill="1" applyBorder="1" applyAlignment="1">
      <alignment horizontal="right"/>
      <protection/>
    </xf>
    <xf numFmtId="3" fontId="9" fillId="0" borderId="13" xfId="24" applyNumberFormat="1" applyFont="1" applyFill="1" applyBorder="1" applyAlignment="1">
      <alignment horizontal="left" vertical="center" wrapText="1"/>
      <protection/>
    </xf>
    <xf numFmtId="3" fontId="8" fillId="0" borderId="15" xfId="24" applyNumberFormat="1" applyFont="1" applyFill="1" applyBorder="1" applyAlignment="1">
      <alignment wrapText="1"/>
      <protection/>
    </xf>
    <xf numFmtId="3" fontId="8" fillId="0" borderId="15" xfId="24" applyNumberFormat="1" applyFont="1" applyFill="1" applyBorder="1" applyAlignment="1">
      <alignment horizontal="right"/>
      <protection/>
    </xf>
    <xf numFmtId="3" fontId="8" fillId="0" borderId="17" xfId="24" applyNumberFormat="1" applyFont="1" applyFill="1" applyBorder="1" applyAlignment="1">
      <alignment horizontal="left" wrapText="1" indent="1"/>
      <protection/>
    </xf>
    <xf numFmtId="3" fontId="8" fillId="0" borderId="16" xfId="24" applyNumberFormat="1" applyFont="1" applyFill="1" applyBorder="1" applyAlignment="1">
      <alignment wrapText="1"/>
      <protection/>
    </xf>
    <xf numFmtId="3" fontId="8" fillId="0" borderId="16" xfId="24" applyNumberFormat="1" applyFont="1" applyFill="1" applyBorder="1" applyAlignment="1">
      <alignment horizontal="left" wrapText="1" indent="1"/>
      <protection/>
    </xf>
    <xf numFmtId="49" fontId="8" fillId="0" borderId="17" xfId="24" applyNumberFormat="1" applyFont="1" applyFill="1" applyBorder="1" applyAlignment="1">
      <alignment horizontal="left" wrapText="1" indent="1"/>
      <protection/>
    </xf>
    <xf numFmtId="49" fontId="8" fillId="0" borderId="19" xfId="24" applyNumberFormat="1" applyFont="1" applyFill="1" applyBorder="1" applyAlignment="1">
      <alignment horizontal="left" wrapText="1" indent="1"/>
      <protection/>
    </xf>
    <xf numFmtId="0" fontId="8" fillId="0" borderId="17" xfId="24" applyNumberFormat="1" applyFont="1" applyFill="1" applyBorder="1" applyAlignment="1">
      <alignment horizontal="left" wrapText="1" indent="1"/>
      <protection/>
    </xf>
    <xf numFmtId="0" fontId="8" fillId="0" borderId="17" xfId="24" applyNumberFormat="1" applyFont="1" applyFill="1" applyBorder="1" applyAlignment="1">
      <alignment wrapText="1"/>
      <protection/>
    </xf>
    <xf numFmtId="3" fontId="8" fillId="0" borderId="19" xfId="24" applyNumberFormat="1" applyFont="1" applyFill="1" applyBorder="1" applyAlignment="1">
      <alignment horizontal="left" wrapText="1" indent="1"/>
      <protection/>
    </xf>
    <xf numFmtId="3" fontId="8" fillId="0" borderId="23" xfId="24" applyNumberFormat="1" applyFont="1" applyFill="1" applyBorder="1" applyAlignment="1">
      <alignment horizontal="right" vertical="center"/>
      <protection/>
    </xf>
    <xf numFmtId="3" fontId="8" fillId="0" borderId="19" xfId="24" applyNumberFormat="1" applyFont="1" applyFill="1" applyBorder="1" applyAlignment="1">
      <alignment vertical="center"/>
      <protection/>
    </xf>
    <xf numFmtId="3" fontId="10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4" applyFont="1" applyFill="1" applyBorder="1">
      <alignment/>
      <protection/>
    </xf>
    <xf numFmtId="3" fontId="8" fillId="0" borderId="0" xfId="24" applyNumberFormat="1" applyFont="1" applyFill="1" applyBorder="1">
      <alignment/>
      <protection/>
    </xf>
    <xf numFmtId="0" fontId="8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0" fillId="0" borderId="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22" fontId="8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2" fontId="12" fillId="0" borderId="0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stdData" xfId="30"/>
    <cellStyle name="SAPBEXstdItem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7-menesa%20parskati\3.tab._nodev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</sheetNames>
    <sheetDataSet>
      <sheetData sheetId="2">
        <row r="17">
          <cell r="D17">
            <v>565148</v>
          </cell>
        </row>
        <row r="18">
          <cell r="D18">
            <v>21960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4">
          <cell r="D24">
            <v>53961</v>
          </cell>
        </row>
        <row r="25">
          <cell r="D25">
            <v>96236</v>
          </cell>
        </row>
        <row r="26">
          <cell r="D26">
            <v>227835</v>
          </cell>
        </row>
        <row r="27">
          <cell r="D27">
            <v>761896</v>
          </cell>
        </row>
        <row r="29">
          <cell r="D29">
            <v>36094</v>
          </cell>
        </row>
        <row r="30">
          <cell r="D30">
            <v>386219</v>
          </cell>
        </row>
        <row r="31">
          <cell r="D31">
            <v>192902</v>
          </cell>
        </row>
        <row r="32">
          <cell r="D32">
            <v>8847</v>
          </cell>
        </row>
        <row r="33">
          <cell r="D33">
            <v>9680</v>
          </cell>
        </row>
        <row r="34">
          <cell r="D34">
            <v>15851</v>
          </cell>
        </row>
        <row r="35">
          <cell r="D35">
            <v>33934</v>
          </cell>
        </row>
        <row r="36">
          <cell r="D36">
            <v>1143748</v>
          </cell>
        </row>
        <row r="38">
          <cell r="D38">
            <v>6694</v>
          </cell>
        </row>
        <row r="40">
          <cell r="D40">
            <v>7617</v>
          </cell>
        </row>
        <row r="41">
          <cell r="D41">
            <v>15046</v>
          </cell>
        </row>
        <row r="42">
          <cell r="D42">
            <v>8931</v>
          </cell>
        </row>
        <row r="43">
          <cell r="D43">
            <v>8</v>
          </cell>
        </row>
        <row r="44">
          <cell r="D44">
            <v>50052</v>
          </cell>
        </row>
        <row r="45">
          <cell r="D45">
            <v>38686</v>
          </cell>
        </row>
        <row r="46">
          <cell r="D46">
            <v>174371</v>
          </cell>
        </row>
        <row r="47">
          <cell r="D47">
            <v>139409</v>
          </cell>
        </row>
        <row r="48">
          <cell r="D48">
            <v>27506</v>
          </cell>
        </row>
        <row r="49">
          <cell r="D49">
            <v>0</v>
          </cell>
        </row>
        <row r="50">
          <cell r="D50">
            <v>113615</v>
          </cell>
        </row>
        <row r="52">
          <cell r="D52">
            <v>100000</v>
          </cell>
        </row>
        <row r="53">
          <cell r="D53">
            <v>209156</v>
          </cell>
        </row>
        <row r="54">
          <cell r="D54">
            <v>16694</v>
          </cell>
        </row>
        <row r="56">
          <cell r="D56">
            <v>93355</v>
          </cell>
        </row>
        <row r="58">
          <cell r="D58">
            <v>18624</v>
          </cell>
        </row>
        <row r="59">
          <cell r="D59">
            <v>943855</v>
          </cell>
        </row>
        <row r="60">
          <cell r="D60">
            <v>13915</v>
          </cell>
        </row>
        <row r="61">
          <cell r="D61">
            <v>22857</v>
          </cell>
        </row>
        <row r="62">
          <cell r="D62">
            <v>829776</v>
          </cell>
        </row>
        <row r="63">
          <cell r="D63">
            <v>0</v>
          </cell>
        </row>
        <row r="64">
          <cell r="D64">
            <v>255641</v>
          </cell>
        </row>
        <row r="65">
          <cell r="D65">
            <v>271672</v>
          </cell>
        </row>
        <row r="66">
          <cell r="D66">
            <v>453284</v>
          </cell>
        </row>
        <row r="67">
          <cell r="D67">
            <v>4290</v>
          </cell>
        </row>
        <row r="68">
          <cell r="D68">
            <v>16947426</v>
          </cell>
        </row>
        <row r="69">
          <cell r="D69">
            <v>13643</v>
          </cell>
        </row>
        <row r="70">
          <cell r="D70">
            <v>709264</v>
          </cell>
        </row>
        <row r="71">
          <cell r="D71">
            <v>100</v>
          </cell>
        </row>
        <row r="73">
          <cell r="D73">
            <v>6560</v>
          </cell>
        </row>
        <row r="75">
          <cell r="D75">
            <v>6400</v>
          </cell>
        </row>
        <row r="81">
          <cell r="D81">
            <v>453284</v>
          </cell>
        </row>
        <row r="82">
          <cell r="D82">
            <v>254503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4"/>
  <sheetViews>
    <sheetView tabSelected="1" zoomScaleSheetLayoutView="100" workbookViewId="0" topLeftCell="A1">
      <selection activeCell="K12" sqref="K12"/>
    </sheetView>
  </sheetViews>
  <sheetFormatPr defaultColWidth="9.140625" defaultRowHeight="12.75"/>
  <cols>
    <col min="1" max="1" width="45.57421875" style="26" customWidth="1"/>
    <col min="2" max="5" width="14.7109375" style="26" customWidth="1"/>
    <col min="6" max="16384" width="9.140625" style="26" customWidth="1"/>
  </cols>
  <sheetData>
    <row r="1" spans="1:43" ht="12.75">
      <c r="A1" s="730" t="s">
        <v>606</v>
      </c>
      <c r="B1" s="730"/>
      <c r="C1" s="730"/>
      <c r="D1" s="730"/>
      <c r="E1" s="7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731" t="s">
        <v>607</v>
      </c>
      <c r="B2" s="731"/>
      <c r="C2" s="731"/>
      <c r="D2" s="731"/>
      <c r="E2" s="7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732" t="s">
        <v>608</v>
      </c>
      <c r="B4" s="732"/>
      <c r="C4" s="732"/>
      <c r="D4" s="732"/>
      <c r="E4" s="732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733" t="s">
        <v>609</v>
      </c>
      <c r="B6" s="733"/>
      <c r="C6" s="733"/>
      <c r="D6" s="733"/>
      <c r="E6" s="733"/>
    </row>
    <row r="7" spans="1:5" s="13" customFormat="1" ht="17.25" customHeight="1">
      <c r="A7" s="727" t="s">
        <v>610</v>
      </c>
      <c r="B7" s="727"/>
      <c r="C7" s="727"/>
      <c r="D7" s="727"/>
      <c r="E7" s="727"/>
    </row>
    <row r="8" spans="1:5" s="13" customFormat="1" ht="17.25" customHeight="1">
      <c r="A8" s="728" t="s">
        <v>611</v>
      </c>
      <c r="B8" s="728"/>
      <c r="C8" s="728"/>
      <c r="D8" s="728"/>
      <c r="E8" s="728"/>
    </row>
    <row r="9" spans="1:5" s="15" customFormat="1" ht="12.75">
      <c r="A9" s="729" t="s">
        <v>612</v>
      </c>
      <c r="B9" s="729"/>
      <c r="C9" s="729"/>
      <c r="D9" s="729"/>
      <c r="E9" s="729"/>
    </row>
    <row r="10" spans="1:5" s="15" customFormat="1" ht="12.75">
      <c r="A10" s="19" t="s">
        <v>613</v>
      </c>
      <c r="B10" s="20"/>
      <c r="C10" s="16"/>
      <c r="D10" s="14"/>
      <c r="E10" s="17" t="s">
        <v>614</v>
      </c>
    </row>
    <row r="11" spans="1:5" s="21" customFormat="1" ht="17.25" customHeight="1">
      <c r="A11" s="23"/>
      <c r="E11" s="22" t="s">
        <v>615</v>
      </c>
    </row>
    <row r="12" spans="1:5" ht="38.25">
      <c r="A12" s="24" t="s">
        <v>616</v>
      </c>
      <c r="B12" s="25" t="s">
        <v>617</v>
      </c>
      <c r="C12" s="25" t="s">
        <v>618</v>
      </c>
      <c r="D12" s="25" t="s">
        <v>619</v>
      </c>
      <c r="E12" s="25" t="s">
        <v>620</v>
      </c>
    </row>
    <row r="13" spans="1:5" ht="19.5" customHeight="1">
      <c r="A13" s="28" t="s">
        <v>621</v>
      </c>
      <c r="B13" s="29">
        <v>1282322</v>
      </c>
      <c r="C13" s="29">
        <v>416698</v>
      </c>
      <c r="D13" s="29">
        <v>1699020</v>
      </c>
      <c r="E13" s="29">
        <v>430835</v>
      </c>
    </row>
    <row r="14" spans="1:5" ht="19.5" customHeight="1">
      <c r="A14" s="31" t="s">
        <v>622</v>
      </c>
      <c r="B14" s="32" t="s">
        <v>623</v>
      </c>
      <c r="C14" s="32" t="s">
        <v>623</v>
      </c>
      <c r="D14" s="33">
        <v>-128729</v>
      </c>
      <c r="E14" s="33">
        <v>-40606</v>
      </c>
    </row>
    <row r="15" spans="1:5" ht="19.5" customHeight="1">
      <c r="A15" s="34" t="s">
        <v>624</v>
      </c>
      <c r="B15" s="29">
        <v>1282322</v>
      </c>
      <c r="C15" s="29">
        <v>416698</v>
      </c>
      <c r="D15" s="29">
        <v>1570291</v>
      </c>
      <c r="E15" s="29">
        <v>390228</v>
      </c>
    </row>
    <row r="16" spans="1:5" ht="19.5" customHeight="1">
      <c r="A16" s="28" t="s">
        <v>625</v>
      </c>
      <c r="B16" s="29">
        <v>1184476</v>
      </c>
      <c r="C16" s="29">
        <v>340561</v>
      </c>
      <c r="D16" s="29">
        <v>1525036</v>
      </c>
      <c r="E16" s="29">
        <v>407345</v>
      </c>
    </row>
    <row r="17" spans="1:5" ht="19.5" customHeight="1">
      <c r="A17" s="31" t="s">
        <v>622</v>
      </c>
      <c r="B17" s="32" t="s">
        <v>623</v>
      </c>
      <c r="C17" s="32" t="s">
        <v>623</v>
      </c>
      <c r="D17" s="33">
        <v>-129588</v>
      </c>
      <c r="E17" s="33">
        <v>-40862</v>
      </c>
    </row>
    <row r="18" spans="1:5" ht="19.5" customHeight="1">
      <c r="A18" s="34" t="s">
        <v>626</v>
      </c>
      <c r="B18" s="29">
        <v>1184476</v>
      </c>
      <c r="C18" s="29">
        <v>340561</v>
      </c>
      <c r="D18" s="29">
        <v>1395448</v>
      </c>
      <c r="E18" s="29">
        <v>366484</v>
      </c>
    </row>
    <row r="19" spans="1:5" ht="19.5" customHeight="1">
      <c r="A19" s="34" t="s">
        <v>627</v>
      </c>
      <c r="B19" s="29">
        <v>97847</v>
      </c>
      <c r="C19" s="29">
        <v>76137</v>
      </c>
      <c r="D19" s="29">
        <v>174843</v>
      </c>
      <c r="E19" s="29">
        <v>23745</v>
      </c>
    </row>
    <row r="20" spans="1:5" ht="19.5" customHeight="1">
      <c r="A20" s="29" t="s">
        <v>628</v>
      </c>
      <c r="B20" s="36">
        <v>-97847</v>
      </c>
      <c r="C20" s="36">
        <v>-76137</v>
      </c>
      <c r="D20" s="36">
        <v>-174843</v>
      </c>
      <c r="E20" s="36">
        <v>-23745</v>
      </c>
    </row>
    <row r="21" spans="1:5" s="39" customFormat="1" ht="19.5" customHeight="1">
      <c r="A21" s="29" t="s">
        <v>629</v>
      </c>
      <c r="B21" s="36">
        <v>-156209</v>
      </c>
      <c r="C21" s="36">
        <v>-70691</v>
      </c>
      <c r="D21" s="36">
        <v>-226900</v>
      </c>
      <c r="E21" s="36">
        <v>-15983</v>
      </c>
    </row>
    <row r="22" spans="1:5" s="21" customFormat="1" ht="19.5" customHeight="1">
      <c r="A22" s="31" t="s">
        <v>622</v>
      </c>
      <c r="B22" s="40" t="s">
        <v>623</v>
      </c>
      <c r="C22" s="40" t="s">
        <v>623</v>
      </c>
      <c r="D22" s="40">
        <v>0</v>
      </c>
      <c r="E22" s="40">
        <v>0</v>
      </c>
    </row>
    <row r="23" spans="1:5" s="21" customFormat="1" ht="30" customHeight="1">
      <c r="A23" s="41" t="s">
        <v>630</v>
      </c>
      <c r="B23" s="36">
        <v>0</v>
      </c>
      <c r="C23" s="36">
        <v>0</v>
      </c>
      <c r="D23" s="36">
        <v>0</v>
      </c>
      <c r="E23" s="36">
        <v>0</v>
      </c>
    </row>
    <row r="24" spans="1:5" s="21" customFormat="1" ht="19.5" customHeight="1">
      <c r="A24" s="42" t="s">
        <v>631</v>
      </c>
      <c r="B24" s="36">
        <v>49370</v>
      </c>
      <c r="C24" s="36">
        <v>0</v>
      </c>
      <c r="D24" s="36">
        <v>49370</v>
      </c>
      <c r="E24" s="36">
        <v>-3683</v>
      </c>
    </row>
    <row r="25" spans="1:5" s="21" customFormat="1" ht="19.5" customHeight="1">
      <c r="A25" s="42" t="s">
        <v>632</v>
      </c>
      <c r="B25" s="36">
        <v>-4990</v>
      </c>
      <c r="C25" s="36">
        <v>-2694</v>
      </c>
      <c r="D25" s="36">
        <v>4747</v>
      </c>
      <c r="E25" s="36">
        <v>-3612</v>
      </c>
    </row>
    <row r="26" spans="1:5" s="21" customFormat="1" ht="19.5" customHeight="1">
      <c r="A26" s="43" t="s">
        <v>622</v>
      </c>
      <c r="B26" s="40" t="s">
        <v>623</v>
      </c>
      <c r="C26" s="40" t="s">
        <v>623</v>
      </c>
      <c r="D26" s="40">
        <v>12431</v>
      </c>
      <c r="E26" s="40">
        <v>-4373</v>
      </c>
    </row>
    <row r="27" spans="1:5" s="21" customFormat="1" ht="19.5" customHeight="1">
      <c r="A27" s="42" t="s">
        <v>633</v>
      </c>
      <c r="B27" s="36">
        <v>13982</v>
      </c>
      <c r="C27" s="36">
        <v>-1900</v>
      </c>
      <c r="D27" s="36">
        <v>-1208</v>
      </c>
      <c r="E27" s="36">
        <v>-443</v>
      </c>
    </row>
    <row r="28" spans="1:5" s="21" customFormat="1" ht="19.5" customHeight="1">
      <c r="A28" s="43" t="s">
        <v>622</v>
      </c>
      <c r="B28" s="40" t="s">
        <v>623</v>
      </c>
      <c r="C28" s="40" t="s">
        <v>623</v>
      </c>
      <c r="D28" s="40">
        <v>-13290</v>
      </c>
      <c r="E28" s="40">
        <v>4117</v>
      </c>
    </row>
    <row r="29" spans="1:5" s="13" customFormat="1" ht="19.5" customHeight="1">
      <c r="A29" s="42" t="s">
        <v>634</v>
      </c>
      <c r="B29" s="36">
        <v>0</v>
      </c>
      <c r="C29" s="36">
        <v>-852</v>
      </c>
      <c r="D29" s="36">
        <v>-852</v>
      </c>
      <c r="E29" s="36">
        <v>-23</v>
      </c>
    </row>
    <row r="30" spans="1:5" s="21" customFormat="1" ht="19.5" customHeight="1">
      <c r="A30" s="42" t="s">
        <v>635</v>
      </c>
      <c r="B30" s="36">
        <v>0</v>
      </c>
      <c r="C30" s="36">
        <v>0</v>
      </c>
      <c r="D30" s="36">
        <v>0</v>
      </c>
      <c r="E30" s="36">
        <v>0</v>
      </c>
    </row>
    <row r="31" spans="1:5" s="47" customFormat="1" ht="12.75">
      <c r="A31" s="11"/>
      <c r="B31" s="48"/>
      <c r="C31" s="49"/>
      <c r="D31" s="49"/>
      <c r="E31" s="50"/>
    </row>
    <row r="32" spans="1:5" s="47" customFormat="1" ht="12.75">
      <c r="A32" s="11"/>
      <c r="B32" s="48"/>
      <c r="C32" s="49"/>
      <c r="D32" s="49"/>
      <c r="E32" s="50"/>
    </row>
    <row r="33" spans="1:2" s="47" customFormat="1" ht="12.75">
      <c r="A33" s="21"/>
      <c r="B33" s="23"/>
    </row>
    <row r="34" spans="1:5" s="51" customFormat="1" ht="15.75">
      <c r="A34" s="13" t="s">
        <v>636</v>
      </c>
      <c r="B34" s="52"/>
      <c r="E34" s="53" t="s">
        <v>637</v>
      </c>
    </row>
    <row r="35" spans="1:5" s="47" customFormat="1" ht="12.75">
      <c r="A35" s="21"/>
      <c r="B35" s="23"/>
      <c r="E35" s="54"/>
    </row>
    <row r="36" spans="1:5" s="47" customFormat="1" ht="12.75">
      <c r="A36" s="21"/>
      <c r="B36" s="23"/>
      <c r="E36" s="54"/>
    </row>
    <row r="37" spans="1:5" s="47" customFormat="1" ht="12.75">
      <c r="A37" s="21"/>
      <c r="B37" s="23"/>
      <c r="E37" s="54"/>
    </row>
    <row r="38" spans="1:2" s="47" customFormat="1" ht="12.75">
      <c r="A38" s="21"/>
      <c r="B38" s="23"/>
    </row>
    <row r="39" spans="1:2" s="47" customFormat="1" ht="12.75">
      <c r="A39" s="21"/>
      <c r="B39" s="23"/>
    </row>
    <row r="40" spans="1:2" s="47" customFormat="1" ht="12.75">
      <c r="A40" s="21"/>
      <c r="B40" s="23"/>
    </row>
    <row r="41" spans="1:93" s="60" customFormat="1" ht="15">
      <c r="A41" s="56" t="s">
        <v>638</v>
      </c>
      <c r="B41" s="55"/>
      <c r="C41" s="57"/>
      <c r="D41" s="57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</row>
    <row r="42" spans="1:5" s="63" customFormat="1" ht="12.75" customHeight="1">
      <c r="A42" s="26"/>
      <c r="B42" s="61"/>
      <c r="C42" s="61"/>
      <c r="D42" s="61"/>
      <c r="E42" s="62"/>
    </row>
    <row r="43" ht="12.75">
      <c r="C43" s="62"/>
    </row>
    <row r="44" ht="12.75">
      <c r="C44" s="6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65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11.140625" style="565" customWidth="1"/>
    <col min="2" max="2" width="51.57421875" style="219" customWidth="1"/>
    <col min="3" max="3" width="11.00390625" style="219" customWidth="1"/>
    <col min="4" max="4" width="10.8515625" style="219" customWidth="1"/>
    <col min="5" max="5" width="10.140625" style="326" customWidth="1"/>
    <col min="6" max="6" width="10.57421875" style="219" customWidth="1"/>
    <col min="7" max="16384" width="9.140625" style="320" customWidth="1"/>
  </cols>
  <sheetData>
    <row r="1" spans="1:6" s="11" customFormat="1" ht="12.75">
      <c r="A1" s="730" t="s">
        <v>606</v>
      </c>
      <c r="B1" s="730"/>
      <c r="C1" s="730"/>
      <c r="D1" s="730"/>
      <c r="E1" s="730"/>
      <c r="F1" s="730"/>
    </row>
    <row r="2" spans="1:65" s="494" customFormat="1" ht="12.75" customHeight="1">
      <c r="A2" s="749" t="s">
        <v>607</v>
      </c>
      <c r="B2" s="749"/>
      <c r="C2" s="749"/>
      <c r="D2" s="749"/>
      <c r="E2" s="749"/>
      <c r="F2" s="749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</row>
    <row r="3" spans="1:65" s="494" customFormat="1" ht="3" customHeight="1">
      <c r="A3" s="495"/>
      <c r="B3" s="496"/>
      <c r="C3" s="496"/>
      <c r="D3" s="495"/>
      <c r="E3" s="495"/>
      <c r="F3" s="49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</row>
    <row r="4" spans="1:65" s="494" customFormat="1" ht="17.25" customHeight="1">
      <c r="A4" s="755" t="s">
        <v>639</v>
      </c>
      <c r="B4" s="755"/>
      <c r="C4" s="755"/>
      <c r="D4" s="755"/>
      <c r="E4" s="755"/>
      <c r="F4" s="755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</row>
    <row r="5" spans="1:65" s="494" customFormat="1" ht="12.75">
      <c r="A5" s="106"/>
      <c r="B5" s="173"/>
      <c r="C5" s="173"/>
      <c r="D5" s="173"/>
      <c r="E5" s="173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</row>
    <row r="6" spans="1:65" s="494" customFormat="1" ht="17.25" customHeight="1">
      <c r="A6" s="750" t="s">
        <v>609</v>
      </c>
      <c r="B6" s="750"/>
      <c r="C6" s="750"/>
      <c r="D6" s="750"/>
      <c r="E6" s="750"/>
      <c r="F6" s="75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</row>
    <row r="7" spans="1:65" s="494" customFormat="1" ht="17.25" customHeight="1">
      <c r="A7" s="754" t="s">
        <v>120</v>
      </c>
      <c r="B7" s="754"/>
      <c r="C7" s="754"/>
      <c r="D7" s="754"/>
      <c r="E7" s="754"/>
      <c r="F7" s="754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</row>
    <row r="8" spans="1:65" s="494" customFormat="1" ht="17.25" customHeight="1">
      <c r="A8" s="745" t="s">
        <v>8</v>
      </c>
      <c r="B8" s="745"/>
      <c r="C8" s="745"/>
      <c r="D8" s="745"/>
      <c r="E8" s="745"/>
      <c r="F8" s="745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</row>
    <row r="9" spans="1:65" s="494" customFormat="1" ht="12.75">
      <c r="A9" s="746" t="s">
        <v>612</v>
      </c>
      <c r="B9" s="746"/>
      <c r="C9" s="746"/>
      <c r="D9" s="746"/>
      <c r="E9" s="746"/>
      <c r="F9" s="746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spans="1:65" s="494" customFormat="1" ht="17.25" customHeight="1">
      <c r="A10" s="222" t="s">
        <v>613</v>
      </c>
      <c r="B10" s="175"/>
      <c r="C10" s="115"/>
      <c r="D10" s="332"/>
      <c r="F10" s="223" t="s">
        <v>121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</row>
    <row r="11" spans="2:65" s="494" customFormat="1" ht="12.75">
      <c r="B11" s="498"/>
      <c r="C11" s="499"/>
      <c r="D11" s="500"/>
      <c r="F11" s="501" t="s">
        <v>122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ht="15.75">
      <c r="F12" s="214" t="s">
        <v>642</v>
      </c>
    </row>
    <row r="13" spans="1:6" ht="51" customHeight="1">
      <c r="A13" s="335" t="s">
        <v>1465</v>
      </c>
      <c r="B13" s="335" t="s">
        <v>643</v>
      </c>
      <c r="C13" s="526" t="s">
        <v>385</v>
      </c>
      <c r="D13" s="526" t="s">
        <v>645</v>
      </c>
      <c r="E13" s="507" t="s">
        <v>1466</v>
      </c>
      <c r="F13" s="507" t="s">
        <v>620</v>
      </c>
    </row>
    <row r="14" spans="1:6" ht="15">
      <c r="A14" s="526" t="s">
        <v>123</v>
      </c>
      <c r="B14" s="526" t="s">
        <v>124</v>
      </c>
      <c r="C14" s="566" t="s">
        <v>125</v>
      </c>
      <c r="D14" s="566" t="s">
        <v>126</v>
      </c>
      <c r="E14" s="508">
        <v>5</v>
      </c>
      <c r="F14" s="508">
        <v>6</v>
      </c>
    </row>
    <row r="15" spans="1:6" s="102" customFormat="1" ht="12.75">
      <c r="A15" s="531"/>
      <c r="B15" s="538" t="s">
        <v>922</v>
      </c>
      <c r="C15" s="510">
        <v>160161420</v>
      </c>
      <c r="D15" s="510">
        <v>51840951</v>
      </c>
      <c r="E15" s="511">
        <v>32.36793917036949</v>
      </c>
      <c r="F15" s="510">
        <v>12783526</v>
      </c>
    </row>
    <row r="16" spans="1:6" s="102" customFormat="1" ht="12.75">
      <c r="A16" s="531"/>
      <c r="B16" s="538" t="s">
        <v>127</v>
      </c>
      <c r="C16" s="567">
        <v>157820132</v>
      </c>
      <c r="D16" s="567">
        <v>50689721</v>
      </c>
      <c r="E16" s="511">
        <v>32.11866595067859</v>
      </c>
      <c r="F16" s="567">
        <v>12146417</v>
      </c>
    </row>
    <row r="17" spans="1:6" s="102" customFormat="1" ht="15.75" customHeight="1">
      <c r="A17" s="757" t="s">
        <v>128</v>
      </c>
      <c r="B17" s="757"/>
      <c r="C17" s="510">
        <v>48235156</v>
      </c>
      <c r="D17" s="510">
        <v>10829765</v>
      </c>
      <c r="E17" s="511">
        <v>22.452016118699813</v>
      </c>
      <c r="F17" s="510">
        <v>2750549</v>
      </c>
    </row>
    <row r="18" spans="1:6" s="102" customFormat="1" ht="25.5">
      <c r="A18" s="526" t="s">
        <v>1512</v>
      </c>
      <c r="B18" s="512" t="s">
        <v>129</v>
      </c>
      <c r="C18" s="513">
        <v>0</v>
      </c>
      <c r="D18" s="513">
        <v>39</v>
      </c>
      <c r="E18" s="514">
        <v>0</v>
      </c>
      <c r="F18" s="513">
        <v>15</v>
      </c>
    </row>
    <row r="19" spans="1:6" s="102" customFormat="1" ht="31.5" customHeight="1">
      <c r="A19" s="526" t="s">
        <v>130</v>
      </c>
      <c r="B19" s="512" t="s">
        <v>131</v>
      </c>
      <c r="C19" s="513">
        <v>269930</v>
      </c>
      <c r="D19" s="513">
        <v>17262</v>
      </c>
      <c r="E19" s="514">
        <v>6.394991294039196</v>
      </c>
      <c r="F19" s="513">
        <v>7314</v>
      </c>
    </row>
    <row r="20" spans="1:6" s="102" customFormat="1" ht="12.75">
      <c r="A20" s="568" t="s">
        <v>132</v>
      </c>
      <c r="B20" s="569" t="s">
        <v>133</v>
      </c>
      <c r="C20" s="513">
        <v>45218657</v>
      </c>
      <c r="D20" s="513">
        <v>8125639</v>
      </c>
      <c r="E20" s="514">
        <v>17.96966017809861</v>
      </c>
      <c r="F20" s="513">
        <v>2077223</v>
      </c>
    </row>
    <row r="21" spans="1:6" s="102" customFormat="1" ht="25.5">
      <c r="A21" s="531" t="s">
        <v>134</v>
      </c>
      <c r="B21" s="512" t="s">
        <v>135</v>
      </c>
      <c r="C21" s="513">
        <v>0</v>
      </c>
      <c r="D21" s="513">
        <v>0</v>
      </c>
      <c r="E21" s="514">
        <v>0</v>
      </c>
      <c r="F21" s="513">
        <v>-924</v>
      </c>
    </row>
    <row r="22" spans="1:8" s="241" customFormat="1" ht="12.75">
      <c r="A22" s="508" t="s">
        <v>1659</v>
      </c>
      <c r="B22" s="520" t="s">
        <v>136</v>
      </c>
      <c r="C22" s="513">
        <v>2746569</v>
      </c>
      <c r="D22" s="513">
        <v>2686825</v>
      </c>
      <c r="E22" s="514">
        <v>97.8247770218043</v>
      </c>
      <c r="F22" s="513">
        <v>666921</v>
      </c>
      <c r="H22" s="102"/>
    </row>
    <row r="23" spans="1:6" s="102" customFormat="1" ht="25.5" hidden="1">
      <c r="A23" s="531" t="s">
        <v>794</v>
      </c>
      <c r="B23" s="512" t="s">
        <v>137</v>
      </c>
      <c r="C23" s="513"/>
      <c r="D23" s="513"/>
      <c r="E23" s="514" t="e">
        <v>#DIV/0!</v>
      </c>
      <c r="F23" s="513"/>
    </row>
    <row r="24" spans="1:6" s="102" customFormat="1" ht="38.25" hidden="1">
      <c r="A24" s="531" t="s">
        <v>1676</v>
      </c>
      <c r="B24" s="524" t="s">
        <v>1677</v>
      </c>
      <c r="C24" s="513"/>
      <c r="D24" s="513"/>
      <c r="E24" s="514" t="e">
        <v>#DIV/0!</v>
      </c>
      <c r="F24" s="513"/>
    </row>
    <row r="25" spans="1:6" s="102" customFormat="1" ht="12.75" hidden="1">
      <c r="A25" s="531" t="s">
        <v>1678</v>
      </c>
      <c r="B25" s="524" t="s">
        <v>1679</v>
      </c>
      <c r="C25" s="513"/>
      <c r="D25" s="513"/>
      <c r="E25" s="514" t="e">
        <v>#DIV/0!</v>
      </c>
      <c r="F25" s="513"/>
    </row>
    <row r="26" spans="1:6" s="102" customFormat="1" ht="25.5" hidden="1">
      <c r="A26" s="531" t="s">
        <v>1680</v>
      </c>
      <c r="B26" s="524" t="s">
        <v>1681</v>
      </c>
      <c r="C26" s="513"/>
      <c r="D26" s="513"/>
      <c r="E26" s="514" t="e">
        <v>#DIV/0!</v>
      </c>
      <c r="F26" s="513"/>
    </row>
    <row r="27" spans="1:6" s="102" customFormat="1" ht="12.75">
      <c r="A27" s="757" t="s">
        <v>138</v>
      </c>
      <c r="B27" s="757"/>
      <c r="C27" s="510">
        <v>2466427</v>
      </c>
      <c r="D27" s="510">
        <v>858638</v>
      </c>
      <c r="E27" s="511">
        <v>34.81303115802738</v>
      </c>
      <c r="F27" s="510">
        <v>208246</v>
      </c>
    </row>
    <row r="28" spans="1:6" s="102" customFormat="1" ht="12.75">
      <c r="A28" s="531" t="s">
        <v>139</v>
      </c>
      <c r="B28" s="512" t="s">
        <v>140</v>
      </c>
      <c r="C28" s="513">
        <v>2218455</v>
      </c>
      <c r="D28" s="513">
        <v>757194</v>
      </c>
      <c r="E28" s="514">
        <v>34.13159158062706</v>
      </c>
      <c r="F28" s="513">
        <v>188717</v>
      </c>
    </row>
    <row r="29" spans="1:6" s="102" customFormat="1" ht="25.5">
      <c r="A29" s="531" t="s">
        <v>134</v>
      </c>
      <c r="B29" s="512" t="s">
        <v>135</v>
      </c>
      <c r="C29" s="513">
        <v>76007</v>
      </c>
      <c r="D29" s="513">
        <v>32815</v>
      </c>
      <c r="E29" s="514">
        <v>43.17365505808676</v>
      </c>
      <c r="F29" s="513">
        <v>5332</v>
      </c>
    </row>
    <row r="30" spans="1:8" s="241" customFormat="1" ht="12.75">
      <c r="A30" s="508" t="s">
        <v>1659</v>
      </c>
      <c r="B30" s="520" t="s">
        <v>136</v>
      </c>
      <c r="C30" s="513">
        <v>171965</v>
      </c>
      <c r="D30" s="513">
        <v>68629</v>
      </c>
      <c r="E30" s="514">
        <v>39.90870235222283</v>
      </c>
      <c r="F30" s="513">
        <v>14197</v>
      </c>
      <c r="H30" s="102"/>
    </row>
    <row r="31" spans="1:6" s="102" customFormat="1" ht="25.5" hidden="1">
      <c r="A31" s="531" t="s">
        <v>794</v>
      </c>
      <c r="B31" s="512" t="s">
        <v>137</v>
      </c>
      <c r="C31" s="513"/>
      <c r="D31" s="513"/>
      <c r="E31" s="514" t="e">
        <v>#DIV/0!</v>
      </c>
      <c r="F31" s="513">
        <v>0</v>
      </c>
    </row>
    <row r="32" spans="1:6" s="102" customFormat="1" ht="38.25" hidden="1">
      <c r="A32" s="531" t="s">
        <v>1676</v>
      </c>
      <c r="B32" s="524" t="s">
        <v>1677</v>
      </c>
      <c r="C32" s="513"/>
      <c r="D32" s="513"/>
      <c r="E32" s="514" t="e">
        <v>#DIV/0!</v>
      </c>
      <c r="F32" s="513">
        <v>0</v>
      </c>
    </row>
    <row r="33" spans="1:6" s="102" customFormat="1" ht="12.75" hidden="1">
      <c r="A33" s="531" t="s">
        <v>1678</v>
      </c>
      <c r="B33" s="524" t="s">
        <v>1679</v>
      </c>
      <c r="C33" s="513"/>
      <c r="D33" s="513"/>
      <c r="E33" s="514" t="e">
        <v>#DIV/0!</v>
      </c>
      <c r="F33" s="513">
        <v>0</v>
      </c>
    </row>
    <row r="34" spans="1:6" s="102" customFormat="1" ht="25.5" hidden="1">
      <c r="A34" s="531" t="s">
        <v>1680</v>
      </c>
      <c r="B34" s="524" t="s">
        <v>1681</v>
      </c>
      <c r="C34" s="513"/>
      <c r="D34" s="513"/>
      <c r="E34" s="514" t="e">
        <v>#DIV/0!</v>
      </c>
      <c r="F34" s="513">
        <v>0</v>
      </c>
    </row>
    <row r="35" spans="1:6" s="102" customFormat="1" ht="15.75" customHeight="1">
      <c r="A35" s="757" t="s">
        <v>141</v>
      </c>
      <c r="B35" s="757"/>
      <c r="C35" s="510">
        <v>86099146</v>
      </c>
      <c r="D35" s="510">
        <v>30373818</v>
      </c>
      <c r="E35" s="511">
        <v>35.27772273141942</v>
      </c>
      <c r="F35" s="510">
        <v>7791438</v>
      </c>
    </row>
    <row r="36" spans="1:6" s="102" customFormat="1" ht="12.75">
      <c r="A36" s="526" t="s">
        <v>1543</v>
      </c>
      <c r="B36" s="534" t="s">
        <v>1030</v>
      </c>
      <c r="C36" s="513">
        <v>60079837</v>
      </c>
      <c r="D36" s="513">
        <v>22010734</v>
      </c>
      <c r="E36" s="514">
        <v>36.63580844934716</v>
      </c>
      <c r="F36" s="513">
        <v>5484444</v>
      </c>
    </row>
    <row r="37" spans="1:6" s="102" customFormat="1" ht="63" customHeight="1" hidden="1">
      <c r="A37" s="531" t="s">
        <v>1553</v>
      </c>
      <c r="B37" s="524" t="s">
        <v>142</v>
      </c>
      <c r="C37" s="513">
        <v>0</v>
      </c>
      <c r="D37" s="513">
        <v>0</v>
      </c>
      <c r="E37" s="514" t="e">
        <v>#DIV/0!</v>
      </c>
      <c r="F37" s="513">
        <v>0</v>
      </c>
    </row>
    <row r="38" spans="1:6" s="102" customFormat="1" ht="63.75">
      <c r="A38" s="531" t="s">
        <v>1585</v>
      </c>
      <c r="B38" s="524" t="s">
        <v>1586</v>
      </c>
      <c r="C38" s="513">
        <v>19262</v>
      </c>
      <c r="D38" s="513">
        <v>80955</v>
      </c>
      <c r="E38" s="514">
        <v>420.2834596615097</v>
      </c>
      <c r="F38" s="513">
        <v>2450</v>
      </c>
    </row>
    <row r="39" spans="1:6" s="102" customFormat="1" ht="25.5">
      <c r="A39" s="526" t="s">
        <v>1599</v>
      </c>
      <c r="B39" s="429" t="s">
        <v>143</v>
      </c>
      <c r="C39" s="513">
        <v>11990</v>
      </c>
      <c r="D39" s="513">
        <v>1800</v>
      </c>
      <c r="E39" s="514">
        <v>15.012510425354462</v>
      </c>
      <c r="F39" s="513">
        <v>0</v>
      </c>
    </row>
    <row r="40" spans="1:6" s="102" customFormat="1" ht="12.75">
      <c r="A40" s="526" t="s">
        <v>144</v>
      </c>
      <c r="B40" s="524" t="s">
        <v>145</v>
      </c>
      <c r="C40" s="513">
        <v>51677051</v>
      </c>
      <c r="D40" s="513">
        <v>18952595</v>
      </c>
      <c r="E40" s="514">
        <v>36.67507071949597</v>
      </c>
      <c r="F40" s="513">
        <v>4738148</v>
      </c>
    </row>
    <row r="41" spans="1:6" s="102" customFormat="1" ht="25.5">
      <c r="A41" s="526" t="s">
        <v>146</v>
      </c>
      <c r="B41" s="524" t="s">
        <v>147</v>
      </c>
      <c r="C41" s="513">
        <v>8371534</v>
      </c>
      <c r="D41" s="513">
        <v>2975384</v>
      </c>
      <c r="E41" s="514">
        <v>35.54168208598328</v>
      </c>
      <c r="F41" s="513">
        <v>743846</v>
      </c>
    </row>
    <row r="42" spans="1:6" s="102" customFormat="1" ht="12.75">
      <c r="A42" s="526" t="s">
        <v>1613</v>
      </c>
      <c r="B42" s="570" t="s">
        <v>1614</v>
      </c>
      <c r="C42" s="513">
        <v>25752124</v>
      </c>
      <c r="D42" s="513">
        <v>8261337</v>
      </c>
      <c r="E42" s="514">
        <v>32.080215985291154</v>
      </c>
      <c r="F42" s="513">
        <v>2278764</v>
      </c>
    </row>
    <row r="43" spans="1:6" s="102" customFormat="1" ht="12.75" hidden="1">
      <c r="A43" s="526" t="s">
        <v>1615</v>
      </c>
      <c r="B43" s="524" t="s">
        <v>148</v>
      </c>
      <c r="C43" s="513"/>
      <c r="D43" s="513"/>
      <c r="E43" s="514" t="e">
        <v>#DIV/0!</v>
      </c>
      <c r="F43" s="513">
        <v>0</v>
      </c>
    </row>
    <row r="44" spans="1:6" s="102" customFormat="1" ht="12.75" hidden="1">
      <c r="A44" s="531" t="s">
        <v>1624</v>
      </c>
      <c r="B44" s="524" t="s">
        <v>1625</v>
      </c>
      <c r="C44" s="513"/>
      <c r="D44" s="513"/>
      <c r="E44" s="514" t="e">
        <v>#DIV/0!</v>
      </c>
      <c r="F44" s="513">
        <v>0</v>
      </c>
    </row>
    <row r="45" spans="1:6" s="102" customFormat="1" ht="12.75" hidden="1">
      <c r="A45" s="531" t="s">
        <v>1636</v>
      </c>
      <c r="B45" s="524" t="s">
        <v>1637</v>
      </c>
      <c r="C45" s="513"/>
      <c r="D45" s="513"/>
      <c r="E45" s="514" t="e">
        <v>#DIV/0!</v>
      </c>
      <c r="F45" s="513">
        <v>0</v>
      </c>
    </row>
    <row r="46" spans="1:6" s="102" customFormat="1" ht="12.75" hidden="1">
      <c r="A46" s="531" t="s">
        <v>1654</v>
      </c>
      <c r="B46" s="524" t="s">
        <v>149</v>
      </c>
      <c r="C46" s="513"/>
      <c r="D46" s="513"/>
      <c r="E46" s="514" t="e">
        <v>#DIV/0!</v>
      </c>
      <c r="F46" s="513">
        <v>0</v>
      </c>
    </row>
    <row r="47" spans="1:6" s="102" customFormat="1" ht="12.75">
      <c r="A47" s="531" t="s">
        <v>1659</v>
      </c>
      <c r="B47" s="534" t="s">
        <v>150</v>
      </c>
      <c r="C47" s="513">
        <v>267185</v>
      </c>
      <c r="D47" s="513">
        <v>101747</v>
      </c>
      <c r="E47" s="514">
        <v>38.08110485244306</v>
      </c>
      <c r="F47" s="513">
        <v>28230</v>
      </c>
    </row>
    <row r="48" spans="1:6" s="102" customFormat="1" ht="12.75" hidden="1">
      <c r="A48" s="531" t="s">
        <v>392</v>
      </c>
      <c r="B48" s="524" t="s">
        <v>151</v>
      </c>
      <c r="C48" s="513"/>
      <c r="D48" s="513"/>
      <c r="E48" s="514" t="e">
        <v>#DIV/0!</v>
      </c>
      <c r="F48" s="513"/>
    </row>
    <row r="49" spans="1:6" s="102" customFormat="1" ht="25.5" hidden="1">
      <c r="A49" s="526" t="s">
        <v>794</v>
      </c>
      <c r="B49" s="524" t="s">
        <v>137</v>
      </c>
      <c r="C49" s="513"/>
      <c r="D49" s="513"/>
      <c r="E49" s="514" t="e">
        <v>#DIV/0!</v>
      </c>
      <c r="F49" s="513"/>
    </row>
    <row r="50" spans="1:6" s="102" customFormat="1" ht="38.25" hidden="1">
      <c r="A50" s="531" t="s">
        <v>1676</v>
      </c>
      <c r="B50" s="524" t="s">
        <v>1677</v>
      </c>
      <c r="C50" s="513"/>
      <c r="D50" s="513"/>
      <c r="E50" s="514" t="e">
        <v>#DIV/0!</v>
      </c>
      <c r="F50" s="513"/>
    </row>
    <row r="51" spans="1:6" s="102" customFormat="1" ht="12.75" hidden="1">
      <c r="A51" s="531" t="s">
        <v>1678</v>
      </c>
      <c r="B51" s="524" t="s">
        <v>1679</v>
      </c>
      <c r="C51" s="513"/>
      <c r="D51" s="513"/>
      <c r="E51" s="514" t="e">
        <v>#DIV/0!</v>
      </c>
      <c r="F51" s="513"/>
    </row>
    <row r="52" spans="1:6" s="102" customFormat="1" ht="25.5" hidden="1">
      <c r="A52" s="531" t="s">
        <v>1680</v>
      </c>
      <c r="B52" s="524" t="s">
        <v>1681</v>
      </c>
      <c r="C52" s="513"/>
      <c r="D52" s="513"/>
      <c r="E52" s="514" t="e">
        <v>#DIV/0!</v>
      </c>
      <c r="F52" s="513"/>
    </row>
    <row r="53" spans="1:6" s="102" customFormat="1" ht="17.25" customHeight="1" hidden="1">
      <c r="A53" s="526" t="s">
        <v>152</v>
      </c>
      <c r="B53" s="571" t="s">
        <v>1003</v>
      </c>
      <c r="C53" s="513"/>
      <c r="D53" s="513"/>
      <c r="E53" s="514" t="e">
        <v>#DIV/0!</v>
      </c>
      <c r="F53" s="513"/>
    </row>
    <row r="54" spans="1:6" s="102" customFormat="1" ht="15.75" customHeight="1">
      <c r="A54" s="757" t="s">
        <v>153</v>
      </c>
      <c r="B54" s="757"/>
      <c r="C54" s="510">
        <v>21019403</v>
      </c>
      <c r="D54" s="510">
        <v>8627500</v>
      </c>
      <c r="E54" s="511">
        <v>41.04540932965604</v>
      </c>
      <c r="F54" s="510">
        <v>1396184</v>
      </c>
    </row>
    <row r="55" spans="1:6" s="102" customFormat="1" ht="12.75">
      <c r="A55" s="526" t="s">
        <v>1543</v>
      </c>
      <c r="B55" s="534" t="s">
        <v>154</v>
      </c>
      <c r="C55" s="513">
        <v>244770</v>
      </c>
      <c r="D55" s="513">
        <v>188078</v>
      </c>
      <c r="E55" s="514">
        <v>76.83866486906075</v>
      </c>
      <c r="F55" s="513">
        <v>64149</v>
      </c>
    </row>
    <row r="56" spans="1:6" s="102" customFormat="1" ht="38.25">
      <c r="A56" s="531" t="s">
        <v>1553</v>
      </c>
      <c r="B56" s="524" t="s">
        <v>142</v>
      </c>
      <c r="C56" s="513">
        <v>73000</v>
      </c>
      <c r="D56" s="513">
        <v>25485</v>
      </c>
      <c r="E56" s="514">
        <v>34.91095890410959</v>
      </c>
      <c r="F56" s="513">
        <v>5694</v>
      </c>
    </row>
    <row r="57" spans="1:6" s="102" customFormat="1" ht="63.75">
      <c r="A57" s="531" t="s">
        <v>1585</v>
      </c>
      <c r="B57" s="524" t="s">
        <v>1586</v>
      </c>
      <c r="C57" s="513">
        <v>90045</v>
      </c>
      <c r="D57" s="513">
        <v>40148</v>
      </c>
      <c r="E57" s="514">
        <v>44.58659559109334</v>
      </c>
      <c r="F57" s="513">
        <v>25322</v>
      </c>
    </row>
    <row r="58" spans="1:6" s="102" customFormat="1" ht="25.5">
      <c r="A58" s="531" t="s">
        <v>1599</v>
      </c>
      <c r="B58" s="512" t="s">
        <v>155</v>
      </c>
      <c r="C58" s="513">
        <v>40404</v>
      </c>
      <c r="D58" s="513">
        <v>111011</v>
      </c>
      <c r="E58" s="514">
        <v>274.7524997524998</v>
      </c>
      <c r="F58" s="513">
        <v>26795</v>
      </c>
    </row>
    <row r="59" spans="1:6" s="102" customFormat="1" ht="25.5">
      <c r="A59" s="526" t="s">
        <v>134</v>
      </c>
      <c r="B59" s="524" t="s">
        <v>156</v>
      </c>
      <c r="C59" s="513">
        <v>41321</v>
      </c>
      <c r="D59" s="513">
        <v>11434</v>
      </c>
      <c r="E59" s="514">
        <v>27.671159942886188</v>
      </c>
      <c r="F59" s="513">
        <v>6338</v>
      </c>
    </row>
    <row r="60" spans="1:6" s="102" customFormat="1" ht="12.75">
      <c r="A60" s="526" t="s">
        <v>1613</v>
      </c>
      <c r="B60" s="570" t="s">
        <v>157</v>
      </c>
      <c r="C60" s="513">
        <v>49590</v>
      </c>
      <c r="D60" s="513">
        <v>30956</v>
      </c>
      <c r="E60" s="514">
        <v>62.423875781407546</v>
      </c>
      <c r="F60" s="513">
        <v>2415</v>
      </c>
    </row>
    <row r="61" spans="1:6" s="102" customFormat="1" ht="12.75" hidden="1">
      <c r="A61" s="526" t="s">
        <v>1615</v>
      </c>
      <c r="B61" s="524" t="s">
        <v>148</v>
      </c>
      <c r="C61" s="513"/>
      <c r="D61" s="513"/>
      <c r="E61" s="514" t="e">
        <v>#DIV/0!</v>
      </c>
      <c r="F61" s="513">
        <v>0</v>
      </c>
    </row>
    <row r="62" spans="1:6" s="102" customFormat="1" ht="12.75" hidden="1">
      <c r="A62" s="531" t="s">
        <v>1624</v>
      </c>
      <c r="B62" s="524" t="s">
        <v>1625</v>
      </c>
      <c r="C62" s="513"/>
      <c r="D62" s="513"/>
      <c r="E62" s="514" t="e">
        <v>#DIV/0!</v>
      </c>
      <c r="F62" s="513">
        <v>0</v>
      </c>
    </row>
    <row r="63" spans="1:6" s="102" customFormat="1" ht="12.75" hidden="1">
      <c r="A63" s="531" t="s">
        <v>1636</v>
      </c>
      <c r="B63" s="524" t="s">
        <v>1637</v>
      </c>
      <c r="C63" s="513"/>
      <c r="D63" s="513"/>
      <c r="E63" s="514" t="e">
        <v>#DIV/0!</v>
      </c>
      <c r="F63" s="513">
        <v>0</v>
      </c>
    </row>
    <row r="64" spans="1:6" s="102" customFormat="1" ht="12.75" hidden="1">
      <c r="A64" s="531" t="s">
        <v>1654</v>
      </c>
      <c r="B64" s="524" t="s">
        <v>149</v>
      </c>
      <c r="C64" s="513"/>
      <c r="D64" s="513"/>
      <c r="E64" s="514" t="e">
        <v>#DIV/0!</v>
      </c>
      <c r="F64" s="513">
        <v>0</v>
      </c>
    </row>
    <row r="65" spans="1:6" s="102" customFormat="1" ht="12.75">
      <c r="A65" s="531" t="s">
        <v>1659</v>
      </c>
      <c r="B65" s="534" t="s">
        <v>158</v>
      </c>
      <c r="C65" s="513">
        <v>20725043</v>
      </c>
      <c r="D65" s="513">
        <v>8408466</v>
      </c>
      <c r="E65" s="514">
        <v>40.5715249903221</v>
      </c>
      <c r="F65" s="513">
        <v>1329620</v>
      </c>
    </row>
    <row r="66" spans="1:6" s="102" customFormat="1" ht="12.75" hidden="1">
      <c r="A66" s="531" t="s">
        <v>392</v>
      </c>
      <c r="B66" s="524" t="s">
        <v>1661</v>
      </c>
      <c r="C66" s="513"/>
      <c r="D66" s="513"/>
      <c r="E66" s="514" t="e">
        <v>#DIV/0!</v>
      </c>
      <c r="F66" s="513"/>
    </row>
    <row r="67" spans="1:6" s="102" customFormat="1" ht="25.5" hidden="1">
      <c r="A67" s="531" t="s">
        <v>794</v>
      </c>
      <c r="B67" s="524" t="s">
        <v>137</v>
      </c>
      <c r="C67" s="513"/>
      <c r="D67" s="513"/>
      <c r="E67" s="514" t="e">
        <v>#DIV/0!</v>
      </c>
      <c r="F67" s="513"/>
    </row>
    <row r="68" spans="1:6" s="102" customFormat="1" ht="30.75" customHeight="1" hidden="1">
      <c r="A68" s="531" t="s">
        <v>1676</v>
      </c>
      <c r="B68" s="524" t="s">
        <v>1677</v>
      </c>
      <c r="C68" s="513"/>
      <c r="D68" s="513"/>
      <c r="E68" s="514" t="e">
        <v>#DIV/0!</v>
      </c>
      <c r="F68" s="513"/>
    </row>
    <row r="69" spans="1:6" s="102" customFormat="1" ht="12.75" hidden="1">
      <c r="A69" s="531" t="s">
        <v>1678</v>
      </c>
      <c r="B69" s="524" t="s">
        <v>1679</v>
      </c>
      <c r="C69" s="513"/>
      <c r="D69" s="513"/>
      <c r="E69" s="514" t="e">
        <v>#DIV/0!</v>
      </c>
      <c r="F69" s="513"/>
    </row>
    <row r="70" spans="1:6" s="102" customFormat="1" ht="25.5" hidden="1">
      <c r="A70" s="531" t="s">
        <v>1680</v>
      </c>
      <c r="B70" s="524" t="s">
        <v>1681</v>
      </c>
      <c r="C70" s="513"/>
      <c r="D70" s="513"/>
      <c r="E70" s="514" t="e">
        <v>#DIV/0!</v>
      </c>
      <c r="F70" s="513"/>
    </row>
    <row r="71" spans="1:6" s="102" customFormat="1" ht="12.75" hidden="1">
      <c r="A71" s="526" t="s">
        <v>152</v>
      </c>
      <c r="B71" s="571" t="s">
        <v>1003</v>
      </c>
      <c r="C71" s="513"/>
      <c r="D71" s="513"/>
      <c r="E71" s="514" t="e">
        <v>#DIV/0!</v>
      </c>
      <c r="F71" s="513"/>
    </row>
    <row r="72" spans="1:6" s="241" customFormat="1" ht="12.75">
      <c r="A72" s="537" t="s">
        <v>159</v>
      </c>
      <c r="B72" s="537" t="s">
        <v>160</v>
      </c>
      <c r="C72" s="510">
        <v>2341288</v>
      </c>
      <c r="D72" s="510">
        <v>1151230</v>
      </c>
      <c r="E72" s="511">
        <v>49.17079829563898</v>
      </c>
      <c r="F72" s="510">
        <v>637109</v>
      </c>
    </row>
    <row r="73" spans="1:6" s="241" customFormat="1" ht="17.25" customHeight="1">
      <c r="A73" s="531" t="s">
        <v>335</v>
      </c>
      <c r="B73" s="512" t="s">
        <v>336</v>
      </c>
      <c r="C73" s="513">
        <v>300</v>
      </c>
      <c r="D73" s="513">
        <v>898</v>
      </c>
      <c r="E73" s="514">
        <v>299.3333333333333</v>
      </c>
      <c r="F73" s="513">
        <v>0</v>
      </c>
    </row>
    <row r="74" spans="1:6" s="241" customFormat="1" ht="19.5" customHeight="1">
      <c r="A74" s="531" t="s">
        <v>339</v>
      </c>
      <c r="B74" s="512" t="s">
        <v>161</v>
      </c>
      <c r="C74" s="513">
        <v>2045284</v>
      </c>
      <c r="D74" s="513">
        <v>1060555</v>
      </c>
      <c r="E74" s="514">
        <v>51.85367900008019</v>
      </c>
      <c r="F74" s="513">
        <v>608119</v>
      </c>
    </row>
    <row r="75" spans="1:6" s="241" customFormat="1" ht="12.75">
      <c r="A75" s="531" t="s">
        <v>341</v>
      </c>
      <c r="B75" s="512" t="s">
        <v>162</v>
      </c>
      <c r="C75" s="513">
        <v>295704</v>
      </c>
      <c r="D75" s="513">
        <v>89777</v>
      </c>
      <c r="E75" s="514">
        <v>30.360427995563132</v>
      </c>
      <c r="F75" s="513">
        <v>28990</v>
      </c>
    </row>
    <row r="76" spans="1:6" s="102" customFormat="1" ht="12.75">
      <c r="A76" s="531"/>
      <c r="B76" s="538" t="s">
        <v>163</v>
      </c>
      <c r="C76" s="510">
        <v>173396094</v>
      </c>
      <c r="D76" s="510">
        <v>27590653</v>
      </c>
      <c r="E76" s="511">
        <v>15.911923021749267</v>
      </c>
      <c r="F76" s="510">
        <v>7852469</v>
      </c>
    </row>
    <row r="77" spans="1:6" s="102" customFormat="1" ht="12.75">
      <c r="A77" s="526" t="s">
        <v>980</v>
      </c>
      <c r="B77" s="520" t="s">
        <v>981</v>
      </c>
      <c r="C77" s="513">
        <v>32683245</v>
      </c>
      <c r="D77" s="513">
        <v>7788569</v>
      </c>
      <c r="E77" s="514">
        <v>23.830464202682442</v>
      </c>
      <c r="F77" s="513">
        <v>2253729</v>
      </c>
    </row>
    <row r="78" spans="1:6" s="102" customFormat="1" ht="12.75">
      <c r="A78" s="526" t="s">
        <v>982</v>
      </c>
      <c r="B78" s="520" t="s">
        <v>983</v>
      </c>
      <c r="C78" s="513">
        <v>52974</v>
      </c>
      <c r="D78" s="513">
        <v>934</v>
      </c>
      <c r="E78" s="514">
        <v>1.7631290821912635</v>
      </c>
      <c r="F78" s="513">
        <v>2</v>
      </c>
    </row>
    <row r="79" spans="1:6" s="102" customFormat="1" ht="12.75">
      <c r="A79" s="526" t="s">
        <v>984</v>
      </c>
      <c r="B79" s="520" t="s">
        <v>985</v>
      </c>
      <c r="C79" s="513">
        <v>984718</v>
      </c>
      <c r="D79" s="513">
        <v>80462</v>
      </c>
      <c r="E79" s="514">
        <v>8.17107029626756</v>
      </c>
      <c r="F79" s="513">
        <v>19623</v>
      </c>
    </row>
    <row r="80" spans="1:6" s="102" customFormat="1" ht="12.75">
      <c r="A80" s="526" t="s">
        <v>986</v>
      </c>
      <c r="B80" s="520" t="s">
        <v>987</v>
      </c>
      <c r="C80" s="513">
        <v>77409243</v>
      </c>
      <c r="D80" s="513">
        <v>12742979</v>
      </c>
      <c r="E80" s="514">
        <v>16.461831308697853</v>
      </c>
      <c r="F80" s="513">
        <v>3318765</v>
      </c>
    </row>
    <row r="81" spans="1:6" s="102" customFormat="1" ht="12.75">
      <c r="A81" s="526" t="s">
        <v>988</v>
      </c>
      <c r="B81" s="520" t="s">
        <v>989</v>
      </c>
      <c r="C81" s="513">
        <v>4200586</v>
      </c>
      <c r="D81" s="513">
        <v>958224</v>
      </c>
      <c r="E81" s="514">
        <v>22.811674371147266</v>
      </c>
      <c r="F81" s="513">
        <v>389586</v>
      </c>
    </row>
    <row r="82" spans="1:6" s="102" customFormat="1" ht="12.75">
      <c r="A82" s="526" t="s">
        <v>990</v>
      </c>
      <c r="B82" s="520" t="s">
        <v>1683</v>
      </c>
      <c r="C82" s="513">
        <v>28993980</v>
      </c>
      <c r="D82" s="513">
        <v>3374529</v>
      </c>
      <c r="E82" s="514">
        <v>11.6387229348989</v>
      </c>
      <c r="F82" s="513">
        <v>1125012</v>
      </c>
    </row>
    <row r="83" spans="1:6" s="102" customFormat="1" ht="12.75">
      <c r="A83" s="526" t="s">
        <v>992</v>
      </c>
      <c r="B83" s="520" t="s">
        <v>993</v>
      </c>
      <c r="C83" s="513">
        <v>724333</v>
      </c>
      <c r="D83" s="513">
        <v>195508</v>
      </c>
      <c r="E83" s="514">
        <v>26.99145282625533</v>
      </c>
      <c r="F83" s="513">
        <v>115134</v>
      </c>
    </row>
    <row r="84" spans="1:6" s="102" customFormat="1" ht="12.75">
      <c r="A84" s="526" t="s">
        <v>994</v>
      </c>
      <c r="B84" s="520" t="s">
        <v>1684</v>
      </c>
      <c r="C84" s="513">
        <v>12616240</v>
      </c>
      <c r="D84" s="513">
        <v>1464113</v>
      </c>
      <c r="E84" s="514">
        <v>11.604986905765902</v>
      </c>
      <c r="F84" s="513">
        <v>234673</v>
      </c>
    </row>
    <row r="85" spans="1:6" s="102" customFormat="1" ht="12.75">
      <c r="A85" s="526" t="s">
        <v>996</v>
      </c>
      <c r="B85" s="520" t="s">
        <v>997</v>
      </c>
      <c r="C85" s="513">
        <v>14725329</v>
      </c>
      <c r="D85" s="513">
        <v>804398</v>
      </c>
      <c r="E85" s="514">
        <v>5.462682701350849</v>
      </c>
      <c r="F85" s="513">
        <v>364042</v>
      </c>
    </row>
    <row r="86" spans="1:6" s="102" customFormat="1" ht="12.75">
      <c r="A86" s="526" t="s">
        <v>998</v>
      </c>
      <c r="B86" s="520" t="s">
        <v>999</v>
      </c>
      <c r="C86" s="513">
        <v>1005446</v>
      </c>
      <c r="D86" s="513">
        <v>180937</v>
      </c>
      <c r="E86" s="514">
        <v>17.995695442619493</v>
      </c>
      <c r="F86" s="513">
        <v>31903</v>
      </c>
    </row>
    <row r="87" spans="1:6" s="102" customFormat="1" ht="12.75">
      <c r="A87" s="531"/>
      <c r="B87" s="538" t="s">
        <v>164</v>
      </c>
      <c r="C87" s="510">
        <v>173396094</v>
      </c>
      <c r="D87" s="510">
        <v>27590653</v>
      </c>
      <c r="E87" s="511">
        <v>15.911923021749267</v>
      </c>
      <c r="F87" s="510">
        <v>7852469</v>
      </c>
    </row>
    <row r="88" spans="1:21" s="98" customFormat="1" ht="12.75" customHeight="1">
      <c r="A88" s="240" t="s">
        <v>23</v>
      </c>
      <c r="B88" s="240" t="s">
        <v>24</v>
      </c>
      <c r="C88" s="572">
        <v>99129034</v>
      </c>
      <c r="D88" s="572">
        <v>22316989</v>
      </c>
      <c r="E88" s="511">
        <v>22.513070186883898</v>
      </c>
      <c r="F88" s="572">
        <v>6469929</v>
      </c>
      <c r="G88" s="241"/>
      <c r="H88" s="102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</row>
    <row r="89" spans="1:9" s="342" customFormat="1" ht="12.75" customHeight="1">
      <c r="A89" s="189" t="s">
        <v>25</v>
      </c>
      <c r="B89" s="189" t="s">
        <v>26</v>
      </c>
      <c r="C89" s="572">
        <v>56562183</v>
      </c>
      <c r="D89" s="572">
        <v>9524879</v>
      </c>
      <c r="E89" s="511">
        <v>16.839659459395335</v>
      </c>
      <c r="F89" s="572">
        <v>2830331</v>
      </c>
      <c r="G89" s="241"/>
      <c r="H89" s="241"/>
      <c r="I89" s="241"/>
    </row>
    <row r="90" spans="1:6" s="102" customFormat="1" ht="12.75">
      <c r="A90" s="573">
        <v>1000</v>
      </c>
      <c r="B90" s="528" t="s">
        <v>1008</v>
      </c>
      <c r="C90" s="513">
        <v>8432059</v>
      </c>
      <c r="D90" s="513">
        <v>1759606</v>
      </c>
      <c r="E90" s="514">
        <v>20.868046582691132</v>
      </c>
      <c r="F90" s="513">
        <v>523217</v>
      </c>
    </row>
    <row r="91" spans="1:6" s="102" customFormat="1" ht="12.75">
      <c r="A91" s="531" t="s">
        <v>1686</v>
      </c>
      <c r="B91" s="530" t="s">
        <v>1009</v>
      </c>
      <c r="C91" s="513">
        <v>6721906</v>
      </c>
      <c r="D91" s="513">
        <v>1363966</v>
      </c>
      <c r="E91" s="514">
        <v>20.291357838089375</v>
      </c>
      <c r="F91" s="513">
        <v>419783</v>
      </c>
    </row>
    <row r="92" spans="1:6" s="102" customFormat="1" ht="25.5">
      <c r="A92" s="531" t="s">
        <v>1687</v>
      </c>
      <c r="B92" s="512" t="s">
        <v>1688</v>
      </c>
      <c r="C92" s="513">
        <v>1710153</v>
      </c>
      <c r="D92" s="513">
        <v>395640</v>
      </c>
      <c r="E92" s="514">
        <v>23.13477215196535</v>
      </c>
      <c r="F92" s="513">
        <v>103434</v>
      </c>
    </row>
    <row r="93" spans="1:6" s="102" customFormat="1" ht="12.75">
      <c r="A93" s="573">
        <v>2000</v>
      </c>
      <c r="B93" s="534" t="s">
        <v>1010</v>
      </c>
      <c r="C93" s="513">
        <v>48130124</v>
      </c>
      <c r="D93" s="513">
        <v>7765273</v>
      </c>
      <c r="E93" s="514">
        <v>16.133914385925955</v>
      </c>
      <c r="F93" s="513">
        <v>2307114</v>
      </c>
    </row>
    <row r="94" spans="1:6" s="102" customFormat="1" ht="12.75">
      <c r="A94" s="531">
        <v>2100</v>
      </c>
      <c r="B94" s="530" t="s">
        <v>1689</v>
      </c>
      <c r="C94" s="513">
        <v>231902</v>
      </c>
      <c r="D94" s="513">
        <v>90405</v>
      </c>
      <c r="E94" s="514">
        <v>38.98413985217894</v>
      </c>
      <c r="F94" s="513">
        <v>41394</v>
      </c>
    </row>
    <row r="95" spans="1:6" s="102" customFormat="1" ht="12.75">
      <c r="A95" s="531">
        <v>2200</v>
      </c>
      <c r="B95" s="530" t="s">
        <v>1690</v>
      </c>
      <c r="C95" s="513">
        <v>43935247</v>
      </c>
      <c r="D95" s="513">
        <v>6685971</v>
      </c>
      <c r="E95" s="514">
        <v>15.217784026569827</v>
      </c>
      <c r="F95" s="513">
        <v>1979052</v>
      </c>
    </row>
    <row r="96" spans="1:6" s="102" customFormat="1" ht="25.5">
      <c r="A96" s="531">
        <v>2300</v>
      </c>
      <c r="B96" s="512" t="s">
        <v>165</v>
      </c>
      <c r="C96" s="513">
        <v>3467334</v>
      </c>
      <c r="D96" s="513">
        <v>680272</v>
      </c>
      <c r="E96" s="514">
        <v>19.619454024331084</v>
      </c>
      <c r="F96" s="513">
        <v>243928</v>
      </c>
    </row>
    <row r="97" spans="1:6" s="102" customFormat="1" ht="12.75">
      <c r="A97" s="531">
        <v>2400</v>
      </c>
      <c r="B97" s="512" t="s">
        <v>1692</v>
      </c>
      <c r="C97" s="513">
        <v>46307</v>
      </c>
      <c r="D97" s="513">
        <v>7874</v>
      </c>
      <c r="E97" s="514">
        <v>17.003908696309413</v>
      </c>
      <c r="F97" s="513">
        <v>3443</v>
      </c>
    </row>
    <row r="98" spans="1:6" s="102" customFormat="1" ht="12.75">
      <c r="A98" s="531">
        <v>2500</v>
      </c>
      <c r="B98" s="512" t="s">
        <v>166</v>
      </c>
      <c r="C98" s="513">
        <v>449334</v>
      </c>
      <c r="D98" s="513">
        <v>300751</v>
      </c>
      <c r="E98" s="514">
        <v>66.93261582697949</v>
      </c>
      <c r="F98" s="513">
        <v>39297</v>
      </c>
    </row>
    <row r="99" spans="1:6" s="102" customFormat="1" ht="51" hidden="1">
      <c r="A99" s="531">
        <v>2600</v>
      </c>
      <c r="B99" s="512" t="s">
        <v>1694</v>
      </c>
      <c r="C99" s="513">
        <v>0</v>
      </c>
      <c r="D99" s="513">
        <v>0</v>
      </c>
      <c r="E99" s="514" t="e">
        <v>#DIV/0!</v>
      </c>
      <c r="F99" s="513">
        <v>0</v>
      </c>
    </row>
    <row r="100" spans="1:6" s="102" customFormat="1" ht="25.5" hidden="1">
      <c r="A100" s="531">
        <v>2700</v>
      </c>
      <c r="B100" s="512" t="s">
        <v>1695</v>
      </c>
      <c r="C100" s="513">
        <v>0</v>
      </c>
      <c r="D100" s="513">
        <v>0</v>
      </c>
      <c r="E100" s="514" t="e">
        <v>#DIV/0!</v>
      </c>
      <c r="F100" s="513">
        <v>0</v>
      </c>
    </row>
    <row r="101" spans="1:20" s="342" customFormat="1" ht="12.75">
      <c r="A101" s="349" t="s">
        <v>38</v>
      </c>
      <c r="B101" s="228" t="s">
        <v>39</v>
      </c>
      <c r="C101" s="572">
        <v>106754</v>
      </c>
      <c r="D101" s="572">
        <v>41510</v>
      </c>
      <c r="E101" s="511">
        <v>38.88378889783989</v>
      </c>
      <c r="F101" s="572">
        <v>17510</v>
      </c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</row>
    <row r="102" spans="1:6" s="102" customFormat="1" ht="12.75">
      <c r="A102" s="573">
        <v>4000</v>
      </c>
      <c r="B102" s="534" t="s">
        <v>1043</v>
      </c>
      <c r="C102" s="513">
        <v>106754</v>
      </c>
      <c r="D102" s="513">
        <v>41510</v>
      </c>
      <c r="E102" s="514">
        <v>38.88378889783989</v>
      </c>
      <c r="F102" s="513">
        <v>17510</v>
      </c>
    </row>
    <row r="103" spans="1:6" s="102" customFormat="1" ht="25.5">
      <c r="A103" s="531">
        <v>4100</v>
      </c>
      <c r="B103" s="534" t="s">
        <v>1696</v>
      </c>
      <c r="C103" s="513">
        <v>0</v>
      </c>
      <c r="D103" s="513">
        <v>0</v>
      </c>
      <c r="E103" s="514">
        <v>0</v>
      </c>
      <c r="F103" s="513">
        <v>-2</v>
      </c>
    </row>
    <row r="104" spans="1:6" s="102" customFormat="1" ht="12.75">
      <c r="A104" s="531">
        <v>4200</v>
      </c>
      <c r="B104" s="534" t="s">
        <v>1697</v>
      </c>
      <c r="C104" s="513">
        <v>4819</v>
      </c>
      <c r="D104" s="513">
        <v>1419</v>
      </c>
      <c r="E104" s="514">
        <v>29.445943141730652</v>
      </c>
      <c r="F104" s="513">
        <v>503</v>
      </c>
    </row>
    <row r="105" spans="1:6" s="102" customFormat="1" ht="12.75">
      <c r="A105" s="531">
        <v>4300</v>
      </c>
      <c r="B105" s="534" t="s">
        <v>1698</v>
      </c>
      <c r="C105" s="513">
        <v>101935</v>
      </c>
      <c r="D105" s="513">
        <v>40091</v>
      </c>
      <c r="E105" s="514">
        <v>39.32996517388532</v>
      </c>
      <c r="F105" s="513">
        <v>17009</v>
      </c>
    </row>
    <row r="106" spans="1:6" s="102" customFormat="1" ht="12.75">
      <c r="A106" s="531">
        <v>4320</v>
      </c>
      <c r="B106" s="512" t="s">
        <v>1700</v>
      </c>
      <c r="C106" s="513">
        <v>90735</v>
      </c>
      <c r="D106" s="513">
        <v>36038</v>
      </c>
      <c r="E106" s="514">
        <v>39.717859701328045</v>
      </c>
      <c r="F106" s="513">
        <v>17009</v>
      </c>
    </row>
    <row r="107" spans="1:6" s="102" customFormat="1" ht="25.5">
      <c r="A107" s="531">
        <v>4340</v>
      </c>
      <c r="B107" s="512" t="s">
        <v>1702</v>
      </c>
      <c r="C107" s="513">
        <v>11200</v>
      </c>
      <c r="D107" s="513">
        <v>4053</v>
      </c>
      <c r="E107" s="514">
        <v>36.1875</v>
      </c>
      <c r="F107" s="513">
        <v>0</v>
      </c>
    </row>
    <row r="108" spans="1:9" s="342" customFormat="1" ht="12.75">
      <c r="A108" s="351" t="s">
        <v>44</v>
      </c>
      <c r="B108" s="228" t="s">
        <v>45</v>
      </c>
      <c r="C108" s="572">
        <v>11642607</v>
      </c>
      <c r="D108" s="572">
        <v>3255854</v>
      </c>
      <c r="E108" s="511">
        <v>27.964991002444727</v>
      </c>
      <c r="F108" s="572">
        <v>786545</v>
      </c>
      <c r="G108" s="241"/>
      <c r="H108" s="241"/>
      <c r="I108" s="241"/>
    </row>
    <row r="109" spans="1:6" s="102" customFormat="1" ht="12.75">
      <c r="A109" s="573">
        <v>3000</v>
      </c>
      <c r="B109" s="534" t="s">
        <v>1023</v>
      </c>
      <c r="C109" s="513">
        <v>11508461</v>
      </c>
      <c r="D109" s="513">
        <v>3197738</v>
      </c>
      <c r="E109" s="514">
        <v>27.785974162835497</v>
      </c>
      <c r="F109" s="513">
        <v>773006</v>
      </c>
    </row>
    <row r="110" spans="1:6" s="102" customFormat="1" ht="12.75" hidden="1">
      <c r="A110" s="531">
        <v>3100</v>
      </c>
      <c r="B110" s="530" t="s">
        <v>1703</v>
      </c>
      <c r="C110" s="513">
        <v>0</v>
      </c>
      <c r="D110" s="513">
        <v>0</v>
      </c>
      <c r="E110" s="514" t="e">
        <v>#DIV/0!</v>
      </c>
      <c r="F110" s="513">
        <v>0</v>
      </c>
    </row>
    <row r="111" spans="1:6" s="102" customFormat="1" ht="38.25">
      <c r="A111" s="531">
        <v>3200</v>
      </c>
      <c r="B111" s="512" t="s">
        <v>1704</v>
      </c>
      <c r="C111" s="513">
        <v>6145653</v>
      </c>
      <c r="D111" s="513">
        <v>1733100</v>
      </c>
      <c r="E111" s="514">
        <v>28.20042068759821</v>
      </c>
      <c r="F111" s="513">
        <v>516281</v>
      </c>
    </row>
    <row r="112" spans="1:6" s="102" customFormat="1" ht="25.5">
      <c r="A112" s="531">
        <v>3300</v>
      </c>
      <c r="B112" s="512" t="s">
        <v>1705</v>
      </c>
      <c r="C112" s="513">
        <v>5362786</v>
      </c>
      <c r="D112" s="513">
        <v>1464638</v>
      </c>
      <c r="E112" s="514">
        <v>27.311140142455802</v>
      </c>
      <c r="F112" s="513">
        <v>256725</v>
      </c>
    </row>
    <row r="113" spans="1:6" s="102" customFormat="1" ht="12.75">
      <c r="A113" s="531">
        <v>3400</v>
      </c>
      <c r="B113" s="512" t="s">
        <v>1033</v>
      </c>
      <c r="C113" s="513">
        <v>22</v>
      </c>
      <c r="D113" s="513">
        <v>0</v>
      </c>
      <c r="E113" s="514">
        <v>0</v>
      </c>
      <c r="F113" s="513">
        <v>0</v>
      </c>
    </row>
    <row r="114" spans="1:6" s="102" customFormat="1" ht="12.75" hidden="1">
      <c r="A114" s="531">
        <v>3900</v>
      </c>
      <c r="B114" s="512" t="s">
        <v>1706</v>
      </c>
      <c r="C114" s="513">
        <v>0</v>
      </c>
      <c r="D114" s="513">
        <v>0</v>
      </c>
      <c r="E114" s="514" t="e">
        <v>#DIV/0!</v>
      </c>
      <c r="F114" s="513">
        <v>0</v>
      </c>
    </row>
    <row r="115" spans="1:6" s="102" customFormat="1" ht="12.75">
      <c r="A115" s="573">
        <v>6000</v>
      </c>
      <c r="B115" s="534" t="s">
        <v>1707</v>
      </c>
      <c r="C115" s="513">
        <v>134146</v>
      </c>
      <c r="D115" s="513">
        <v>58116</v>
      </c>
      <c r="E115" s="514">
        <v>43.32294664022781</v>
      </c>
      <c r="F115" s="513">
        <v>13539</v>
      </c>
    </row>
    <row r="116" spans="1:6" s="102" customFormat="1" ht="12.75">
      <c r="A116" s="531">
        <v>6200</v>
      </c>
      <c r="B116" s="512" t="s">
        <v>167</v>
      </c>
      <c r="C116" s="513">
        <v>129873</v>
      </c>
      <c r="D116" s="513">
        <v>55923</v>
      </c>
      <c r="E116" s="514">
        <v>43.05975837933982</v>
      </c>
      <c r="F116" s="513">
        <v>13350</v>
      </c>
    </row>
    <row r="117" spans="1:6" s="102" customFormat="1" ht="12.75">
      <c r="A117" s="531">
        <v>6400</v>
      </c>
      <c r="B117" s="512" t="s">
        <v>84</v>
      </c>
      <c r="C117" s="513">
        <v>4273</v>
      </c>
      <c r="D117" s="513">
        <v>2193</v>
      </c>
      <c r="E117" s="514">
        <v>51.322256026211086</v>
      </c>
      <c r="F117" s="513">
        <v>189</v>
      </c>
    </row>
    <row r="118" spans="1:20" s="342" customFormat="1" ht="25.5">
      <c r="A118" s="349" t="s">
        <v>55</v>
      </c>
      <c r="B118" s="158" t="s">
        <v>56</v>
      </c>
      <c r="C118" s="572">
        <v>1310</v>
      </c>
      <c r="D118" s="572">
        <v>331</v>
      </c>
      <c r="E118" s="511">
        <v>25.267175572519086</v>
      </c>
      <c r="F118" s="572">
        <v>0</v>
      </c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</row>
    <row r="119" spans="1:20" s="241" customFormat="1" ht="12.75">
      <c r="A119" s="529">
        <v>7700</v>
      </c>
      <c r="B119" s="512" t="s">
        <v>85</v>
      </c>
      <c r="C119" s="513">
        <v>1310</v>
      </c>
      <c r="D119" s="513">
        <v>331</v>
      </c>
      <c r="E119" s="514">
        <v>25.267175572519086</v>
      </c>
      <c r="F119" s="513">
        <v>0</v>
      </c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</row>
    <row r="120" spans="1:20" s="342" customFormat="1" ht="12.75">
      <c r="A120" s="349" t="s">
        <v>59</v>
      </c>
      <c r="B120" s="228" t="s">
        <v>60</v>
      </c>
      <c r="C120" s="572">
        <v>30816180</v>
      </c>
      <c r="D120" s="572">
        <v>9494415</v>
      </c>
      <c r="E120" s="511">
        <v>30.809837559360048</v>
      </c>
      <c r="F120" s="572">
        <v>2835543</v>
      </c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</row>
    <row r="121" spans="1:6" s="102" customFormat="1" ht="12.75">
      <c r="A121" s="531">
        <v>7200</v>
      </c>
      <c r="B121" s="512" t="s">
        <v>912</v>
      </c>
      <c r="C121" s="513">
        <v>30816180</v>
      </c>
      <c r="D121" s="513">
        <v>9494415</v>
      </c>
      <c r="E121" s="514">
        <v>30.809837559360048</v>
      </c>
      <c r="F121" s="513">
        <v>2835543</v>
      </c>
    </row>
    <row r="122" spans="1:6" s="102" customFormat="1" ht="25.5">
      <c r="A122" s="532">
        <v>7210</v>
      </c>
      <c r="B122" s="512" t="s">
        <v>87</v>
      </c>
      <c r="C122" s="513">
        <v>111202</v>
      </c>
      <c r="D122" s="513">
        <v>60059</v>
      </c>
      <c r="E122" s="514">
        <v>54.00892070286506</v>
      </c>
      <c r="F122" s="513">
        <v>56324</v>
      </c>
    </row>
    <row r="123" spans="1:6" s="102" customFormat="1" ht="25.5">
      <c r="A123" s="532">
        <v>7220</v>
      </c>
      <c r="B123" s="512" t="s">
        <v>913</v>
      </c>
      <c r="C123" s="513">
        <v>213798</v>
      </c>
      <c r="D123" s="513">
        <v>149198</v>
      </c>
      <c r="E123" s="514">
        <v>69.78456299871841</v>
      </c>
      <c r="F123" s="513">
        <v>-17044</v>
      </c>
    </row>
    <row r="124" spans="1:6" s="102" customFormat="1" ht="12.75">
      <c r="A124" s="532">
        <v>7230</v>
      </c>
      <c r="B124" s="512" t="s">
        <v>914</v>
      </c>
      <c r="C124" s="513">
        <v>30446450</v>
      </c>
      <c r="D124" s="513">
        <v>9250687</v>
      </c>
      <c r="E124" s="514">
        <v>30.383466709583544</v>
      </c>
      <c r="F124" s="513">
        <v>2783813</v>
      </c>
    </row>
    <row r="125" spans="1:6" s="102" customFormat="1" ht="25.5">
      <c r="A125" s="532">
        <v>7250</v>
      </c>
      <c r="B125" s="512" t="s">
        <v>915</v>
      </c>
      <c r="C125" s="513">
        <v>44730</v>
      </c>
      <c r="D125" s="513">
        <v>34471</v>
      </c>
      <c r="E125" s="514">
        <v>77.06460988151129</v>
      </c>
      <c r="F125" s="513">
        <v>12450</v>
      </c>
    </row>
    <row r="126" spans="1:20" s="98" customFormat="1" ht="12.75" customHeight="1">
      <c r="A126" s="240" t="s">
        <v>64</v>
      </c>
      <c r="B126" s="228" t="s">
        <v>65</v>
      </c>
      <c r="C126" s="510">
        <v>74266860</v>
      </c>
      <c r="D126" s="510">
        <v>5272977</v>
      </c>
      <c r="E126" s="511">
        <v>7.100040314078177</v>
      </c>
      <c r="F126" s="510">
        <v>1382209</v>
      </c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</row>
    <row r="127" spans="1:20" s="342" customFormat="1" ht="12.75" customHeight="1">
      <c r="A127" s="189" t="s">
        <v>66</v>
      </c>
      <c r="B127" s="228" t="s">
        <v>67</v>
      </c>
      <c r="C127" s="510">
        <v>74195710</v>
      </c>
      <c r="D127" s="510">
        <v>5262977</v>
      </c>
      <c r="E127" s="511">
        <v>7.093371031829198</v>
      </c>
      <c r="F127" s="510">
        <v>1382209</v>
      </c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</row>
    <row r="128" spans="1:6" s="102" customFormat="1" ht="12.75">
      <c r="A128" s="531">
        <v>5100</v>
      </c>
      <c r="B128" s="524" t="s">
        <v>92</v>
      </c>
      <c r="C128" s="513">
        <v>2504806</v>
      </c>
      <c r="D128" s="513">
        <v>47092</v>
      </c>
      <c r="E128" s="514">
        <v>1.8800657615799385</v>
      </c>
      <c r="F128" s="513">
        <v>-54793</v>
      </c>
    </row>
    <row r="129" spans="1:6" s="102" customFormat="1" ht="12.75">
      <c r="A129" s="531">
        <v>5200</v>
      </c>
      <c r="B129" s="524" t="s">
        <v>93</v>
      </c>
      <c r="C129" s="513">
        <v>69755443</v>
      </c>
      <c r="D129" s="513">
        <v>5116044</v>
      </c>
      <c r="E129" s="514">
        <v>7.334257772544</v>
      </c>
      <c r="F129" s="513">
        <v>1445175</v>
      </c>
    </row>
    <row r="130" spans="1:6" s="102" customFormat="1" ht="38.25">
      <c r="A130" s="531">
        <v>5800</v>
      </c>
      <c r="B130" s="524" t="s">
        <v>94</v>
      </c>
      <c r="C130" s="513">
        <v>1935461</v>
      </c>
      <c r="D130" s="513">
        <v>99841</v>
      </c>
      <c r="E130" s="514">
        <v>5.15851262309083</v>
      </c>
      <c r="F130" s="513">
        <v>-8173</v>
      </c>
    </row>
    <row r="131" spans="1:6" s="102" customFormat="1" ht="12.75">
      <c r="A131" s="574" t="s">
        <v>71</v>
      </c>
      <c r="B131" s="538" t="s">
        <v>199</v>
      </c>
      <c r="C131" s="510">
        <v>71150</v>
      </c>
      <c r="D131" s="510">
        <v>10000</v>
      </c>
      <c r="E131" s="511">
        <v>14.054813773717498</v>
      </c>
      <c r="F131" s="510">
        <v>0</v>
      </c>
    </row>
    <row r="132" spans="1:6" s="102" customFormat="1" ht="25.5">
      <c r="A132" s="531">
        <v>9200</v>
      </c>
      <c r="B132" s="512" t="s">
        <v>96</v>
      </c>
      <c r="C132" s="513">
        <v>24222</v>
      </c>
      <c r="D132" s="513">
        <v>10000</v>
      </c>
      <c r="E132" s="514">
        <v>0</v>
      </c>
      <c r="F132" s="513">
        <v>0</v>
      </c>
    </row>
    <row r="133" spans="1:6" s="102" customFormat="1" ht="25.5">
      <c r="A133" s="531">
        <v>9400</v>
      </c>
      <c r="B133" s="512" t="s">
        <v>916</v>
      </c>
      <c r="C133" s="513">
        <v>46928</v>
      </c>
      <c r="D133" s="513">
        <v>0</v>
      </c>
      <c r="E133" s="514">
        <v>0</v>
      </c>
      <c r="F133" s="513">
        <v>0</v>
      </c>
    </row>
    <row r="134" spans="1:6" s="102" customFormat="1" ht="25.5" hidden="1">
      <c r="A134" s="532">
        <v>9410</v>
      </c>
      <c r="B134" s="512" t="s">
        <v>917</v>
      </c>
      <c r="C134" s="513">
        <v>0</v>
      </c>
      <c r="D134" s="513">
        <v>0</v>
      </c>
      <c r="E134" s="514" t="e">
        <v>#DIV/0!</v>
      </c>
      <c r="F134" s="513">
        <v>0</v>
      </c>
    </row>
    <row r="135" spans="1:6" s="102" customFormat="1" ht="38.25" hidden="1">
      <c r="A135" s="532">
        <v>9420</v>
      </c>
      <c r="B135" s="512" t="s">
        <v>918</v>
      </c>
      <c r="C135" s="513">
        <v>0</v>
      </c>
      <c r="D135" s="513">
        <v>0</v>
      </c>
      <c r="E135" s="514" t="e">
        <v>#DIV/0!</v>
      </c>
      <c r="F135" s="513">
        <v>0</v>
      </c>
    </row>
    <row r="136" spans="1:6" s="102" customFormat="1" ht="38.25">
      <c r="A136" s="532">
        <v>9430</v>
      </c>
      <c r="B136" s="512" t="s">
        <v>919</v>
      </c>
      <c r="C136" s="513">
        <v>41255</v>
      </c>
      <c r="D136" s="513">
        <v>0</v>
      </c>
      <c r="E136" s="514">
        <v>0</v>
      </c>
      <c r="F136" s="513">
        <v>0</v>
      </c>
    </row>
    <row r="137" spans="1:6" s="102" customFormat="1" ht="12.75">
      <c r="A137" s="390" t="s">
        <v>102</v>
      </c>
      <c r="B137" s="538" t="s">
        <v>419</v>
      </c>
      <c r="C137" s="510">
        <v>200</v>
      </c>
      <c r="D137" s="510">
        <v>687</v>
      </c>
      <c r="E137" s="511">
        <v>343.5</v>
      </c>
      <c r="F137" s="510">
        <v>331</v>
      </c>
    </row>
    <row r="138" spans="1:6" s="102" customFormat="1" ht="12.75">
      <c r="A138" s="531"/>
      <c r="B138" s="537" t="s">
        <v>923</v>
      </c>
      <c r="C138" s="510">
        <v>-13234674</v>
      </c>
      <c r="D138" s="510">
        <v>24250298</v>
      </c>
      <c r="E138" s="511">
        <v>-183.23305885736212</v>
      </c>
      <c r="F138" s="510">
        <v>4931057</v>
      </c>
    </row>
    <row r="139" spans="1:6" s="102" customFormat="1" ht="12.75">
      <c r="A139" s="525"/>
      <c r="B139" s="538" t="s">
        <v>920</v>
      </c>
      <c r="C139" s="510">
        <v>13234674</v>
      </c>
      <c r="D139" s="510">
        <v>-24250298</v>
      </c>
      <c r="E139" s="511">
        <v>-183.23305885736212</v>
      </c>
      <c r="F139" s="510">
        <v>-4931057</v>
      </c>
    </row>
    <row r="140" spans="1:6" s="241" customFormat="1" ht="12.75">
      <c r="A140" s="574" t="s">
        <v>75</v>
      </c>
      <c r="B140" s="538" t="s">
        <v>921</v>
      </c>
      <c r="C140" s="510">
        <v>14821198</v>
      </c>
      <c r="D140" s="510">
        <v>-22287895</v>
      </c>
      <c r="E140" s="511">
        <v>-150.378498418279</v>
      </c>
      <c r="F140" s="510">
        <v>-4580639</v>
      </c>
    </row>
    <row r="141" spans="1:6" s="102" customFormat="1" ht="12.75">
      <c r="A141" s="531" t="s">
        <v>346</v>
      </c>
      <c r="B141" s="512" t="s">
        <v>1026</v>
      </c>
      <c r="C141" s="513">
        <v>10471791</v>
      </c>
      <c r="D141" s="513">
        <v>-1255616</v>
      </c>
      <c r="E141" s="514">
        <v>-11.990460848578815</v>
      </c>
      <c r="F141" s="513">
        <v>223740</v>
      </c>
    </row>
    <row r="142" spans="1:6" s="102" customFormat="1" ht="12.75">
      <c r="A142" s="531" t="s">
        <v>105</v>
      </c>
      <c r="B142" s="512" t="s">
        <v>106</v>
      </c>
      <c r="C142" s="513">
        <v>4347444</v>
      </c>
      <c r="D142" s="513">
        <v>-19903103</v>
      </c>
      <c r="E142" s="514">
        <v>-457.8116014835384</v>
      </c>
      <c r="F142" s="513">
        <v>-4687724</v>
      </c>
    </row>
    <row r="143" spans="1:6" s="102" customFormat="1" ht="12.75">
      <c r="A143" s="531" t="s">
        <v>107</v>
      </c>
      <c r="B143" s="512" t="s">
        <v>108</v>
      </c>
      <c r="C143" s="513">
        <v>1963</v>
      </c>
      <c r="D143" s="513">
        <v>-1129176</v>
      </c>
      <c r="E143" s="514">
        <v>-57522.97503820682</v>
      </c>
      <c r="F143" s="513">
        <v>-116655</v>
      </c>
    </row>
    <row r="144" spans="1:6" s="102" customFormat="1" ht="25.5" hidden="1">
      <c r="A144" s="574" t="s">
        <v>109</v>
      </c>
      <c r="B144" s="538" t="s">
        <v>630</v>
      </c>
      <c r="C144" s="510">
        <v>0</v>
      </c>
      <c r="D144" s="510">
        <v>0</v>
      </c>
      <c r="E144" s="514" t="e">
        <v>#DIV/0!</v>
      </c>
      <c r="F144" s="513">
        <v>0</v>
      </c>
    </row>
    <row r="145" spans="1:6" s="102" customFormat="1" ht="12.75" hidden="1">
      <c r="A145" s="574" t="s">
        <v>110</v>
      </c>
      <c r="B145" s="538" t="s">
        <v>631</v>
      </c>
      <c r="C145" s="510">
        <v>0</v>
      </c>
      <c r="D145" s="510">
        <v>0</v>
      </c>
      <c r="E145" s="514" t="e">
        <v>#DIV/0!</v>
      </c>
      <c r="F145" s="513">
        <v>0</v>
      </c>
    </row>
    <row r="146" spans="1:6" s="102" customFormat="1" ht="12.75">
      <c r="A146" s="574" t="s">
        <v>81</v>
      </c>
      <c r="B146" s="537" t="s">
        <v>632</v>
      </c>
      <c r="C146" s="510">
        <v>-67382</v>
      </c>
      <c r="D146" s="510">
        <v>-28230</v>
      </c>
      <c r="E146" s="511">
        <v>41.8954616960019</v>
      </c>
      <c r="F146" s="510">
        <v>-8665</v>
      </c>
    </row>
    <row r="147" spans="1:6" s="102" customFormat="1" ht="12.75">
      <c r="A147" s="574" t="s">
        <v>79</v>
      </c>
      <c r="B147" s="537" t="s">
        <v>633</v>
      </c>
      <c r="C147" s="510">
        <v>-1519142</v>
      </c>
      <c r="D147" s="510">
        <v>-1934173</v>
      </c>
      <c r="E147" s="511">
        <v>127.32009252591266</v>
      </c>
      <c r="F147" s="510">
        <v>-341753</v>
      </c>
    </row>
    <row r="148" spans="1:6" s="102" customFormat="1" ht="12.75">
      <c r="A148" s="575"/>
      <c r="B148" s="576"/>
      <c r="C148" s="577"/>
      <c r="D148" s="577"/>
      <c r="E148" s="578"/>
      <c r="F148" s="577"/>
    </row>
    <row r="149" spans="2:6" s="102" customFormat="1" ht="17.25" customHeight="1">
      <c r="B149" s="576"/>
      <c r="C149" s="577"/>
      <c r="D149" s="577"/>
      <c r="E149" s="578"/>
      <c r="F149" s="577"/>
    </row>
    <row r="150" spans="2:6" s="102" customFormat="1" ht="12.75">
      <c r="B150" s="576"/>
      <c r="C150" s="577"/>
      <c r="D150" s="577"/>
      <c r="E150" s="578"/>
      <c r="F150" s="577"/>
    </row>
    <row r="151" spans="2:6" s="102" customFormat="1" ht="12.75">
      <c r="B151" s="576"/>
      <c r="C151" s="577"/>
      <c r="D151" s="577"/>
      <c r="E151" s="578"/>
      <c r="F151" s="577"/>
    </row>
    <row r="152" spans="2:6" s="102" customFormat="1" ht="12.75">
      <c r="B152" s="576"/>
      <c r="C152" s="577"/>
      <c r="D152" s="577"/>
      <c r="E152" s="578"/>
      <c r="F152" s="577"/>
    </row>
    <row r="153" spans="1:6" s="102" customFormat="1" ht="12.75">
      <c r="A153" s="575"/>
      <c r="B153" s="576"/>
      <c r="C153" s="577"/>
      <c r="D153" s="577"/>
      <c r="E153" s="578"/>
      <c r="F153" s="577"/>
    </row>
    <row r="154" spans="1:6" s="102" customFormat="1" ht="12.75">
      <c r="A154" s="575"/>
      <c r="B154" s="576"/>
      <c r="C154" s="577"/>
      <c r="D154" s="577"/>
      <c r="E154" s="578"/>
      <c r="F154" s="577"/>
    </row>
    <row r="155" spans="1:6" s="102" customFormat="1" ht="12.75">
      <c r="A155" s="575"/>
      <c r="B155" s="576"/>
      <c r="C155" s="577"/>
      <c r="D155" s="577"/>
      <c r="E155" s="578"/>
      <c r="F155" s="577"/>
    </row>
    <row r="156" spans="1:6" s="102" customFormat="1" ht="12.75">
      <c r="A156" s="575"/>
      <c r="B156" s="576"/>
      <c r="C156" s="577"/>
      <c r="D156" s="577"/>
      <c r="E156" s="578"/>
      <c r="F156" s="577"/>
    </row>
    <row r="157" spans="1:6" s="102" customFormat="1" ht="15">
      <c r="A157" s="318" t="s">
        <v>6</v>
      </c>
      <c r="B157" s="170"/>
      <c r="C157" s="317"/>
      <c r="D157" s="317"/>
      <c r="E157" s="170"/>
      <c r="F157" s="319" t="s">
        <v>637</v>
      </c>
    </row>
    <row r="158" spans="1:6" s="219" customFormat="1" ht="15.75">
      <c r="A158" s="318"/>
      <c r="B158" s="170"/>
      <c r="C158" s="317"/>
      <c r="D158" s="317"/>
      <c r="E158" s="170"/>
      <c r="F158" s="319"/>
    </row>
    <row r="159" spans="1:6" ht="15.75" customHeight="1">
      <c r="A159" s="318"/>
      <c r="B159" s="170"/>
      <c r="C159" s="317"/>
      <c r="D159" s="317"/>
      <c r="E159" s="170"/>
      <c r="F159" s="319"/>
    </row>
    <row r="160" spans="1:6" s="170" customFormat="1" ht="15">
      <c r="A160" s="318"/>
      <c r="B160" s="317"/>
      <c r="C160" s="317"/>
      <c r="D160" s="317"/>
      <c r="E160" s="579"/>
      <c r="F160" s="580"/>
    </row>
    <row r="161" spans="1:6" s="170" customFormat="1" ht="12.75">
      <c r="A161" s="175" t="s">
        <v>203</v>
      </c>
      <c r="B161" s="499"/>
      <c r="C161" s="499"/>
      <c r="D161" s="499"/>
      <c r="E161" s="500"/>
      <c r="F161" s="499"/>
    </row>
    <row r="162" spans="1:6" s="170" customFormat="1" ht="15.75">
      <c r="A162" s="581"/>
      <c r="B162" s="582"/>
      <c r="C162" s="408"/>
      <c r="D162" s="583"/>
      <c r="E162" s="583"/>
      <c r="F162" s="408"/>
    </row>
    <row r="163" spans="1:2" ht="15.75">
      <c r="A163" s="756"/>
      <c r="B163" s="756"/>
    </row>
    <row r="164" spans="1:2" ht="15.75">
      <c r="A164" s="219"/>
      <c r="B164" s="584"/>
    </row>
    <row r="165" ht="15.75">
      <c r="A165" s="219"/>
    </row>
  </sheetData>
  <mergeCells count="12">
    <mergeCell ref="A6:F6"/>
    <mergeCell ref="A7:F7"/>
    <mergeCell ref="A1:F1"/>
    <mergeCell ref="A17:B17"/>
    <mergeCell ref="A8:F8"/>
    <mergeCell ref="A9:F9"/>
    <mergeCell ref="A2:F2"/>
    <mergeCell ref="A4:F4"/>
    <mergeCell ref="A163:B163"/>
    <mergeCell ref="A35:B35"/>
    <mergeCell ref="A54:B54"/>
    <mergeCell ref="A27:B27"/>
  </mergeCells>
  <printOptions horizontalCentered="1"/>
  <pageMargins left="0.39" right="0.26" top="0.5905511811023623" bottom="0.71" header="0.3937007874015748" footer="0.2755905511811024"/>
  <pageSetup firstPageNumber="44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36"/>
  <dimension ref="A1:BD38"/>
  <sheetViews>
    <sheetView zoomScaleSheetLayoutView="100" workbookViewId="0" topLeftCell="A1">
      <selection activeCell="C37" sqref="C37"/>
    </sheetView>
  </sheetViews>
  <sheetFormatPr defaultColWidth="9.140625" defaultRowHeight="12.75"/>
  <cols>
    <col min="1" max="1" width="33.28125" style="102" customWidth="1"/>
    <col min="2" max="2" width="14.28125" style="102" customWidth="1"/>
    <col min="3" max="3" width="14.421875" style="102" customWidth="1"/>
    <col min="4" max="4" width="13.140625" style="102" customWidth="1"/>
    <col min="5" max="5" width="32.7109375" style="102" hidden="1" customWidth="1"/>
    <col min="6" max="6" width="15.8515625" style="102" hidden="1" customWidth="1"/>
    <col min="7" max="7" width="16.28125" style="102" hidden="1" customWidth="1"/>
    <col min="8" max="8" width="13.28125" style="102" hidden="1" customWidth="1"/>
    <col min="9" max="9" width="9.140625" style="102" customWidth="1"/>
    <col min="10" max="10" width="10.00390625" style="102" customWidth="1"/>
    <col min="11" max="11" width="10.00390625" style="102" bestFit="1" customWidth="1"/>
    <col min="12" max="12" width="10.421875" style="102" customWidth="1"/>
    <col min="13" max="14" width="9.140625" style="102" customWidth="1"/>
    <col min="15" max="15" width="10.140625" style="102" customWidth="1"/>
    <col min="16" max="16" width="9.7109375" style="102" customWidth="1"/>
    <col min="17" max="17" width="10.140625" style="102" customWidth="1"/>
    <col min="18" max="16384" width="9.140625" style="102" customWidth="1"/>
  </cols>
  <sheetData>
    <row r="1" spans="1:55" s="324" customFormat="1" ht="12.75">
      <c r="A1" s="725" t="s">
        <v>606</v>
      </c>
      <c r="B1" s="725"/>
      <c r="C1" s="725"/>
      <c r="D1" s="725"/>
      <c r="E1" s="725"/>
      <c r="F1" s="72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</row>
    <row r="2" spans="1:55" s="324" customFormat="1" ht="15" customHeight="1">
      <c r="A2" s="749" t="s">
        <v>607</v>
      </c>
      <c r="B2" s="749"/>
      <c r="C2" s="749"/>
      <c r="D2" s="749"/>
      <c r="E2" s="749"/>
      <c r="F2" s="749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</row>
    <row r="3" spans="1:55" s="324" customFormat="1" ht="3.75" customHeight="1">
      <c r="A3" s="217"/>
      <c r="B3" s="7"/>
      <c r="C3" s="7"/>
      <c r="D3" s="7"/>
      <c r="E3" s="217"/>
      <c r="F3" s="217"/>
      <c r="G3" s="5"/>
      <c r="H3" s="5"/>
      <c r="I3" s="5"/>
      <c r="J3" s="5"/>
      <c r="K3" s="5"/>
      <c r="L3" s="5"/>
      <c r="M3" s="5"/>
      <c r="N3" s="5"/>
      <c r="O3" s="5"/>
      <c r="P3" s="5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</row>
    <row r="4" spans="1:17" s="323" customFormat="1" ht="12.75">
      <c r="A4" s="726" t="s">
        <v>639</v>
      </c>
      <c r="B4" s="726"/>
      <c r="C4" s="726"/>
      <c r="D4" s="726"/>
      <c r="E4" s="726"/>
      <c r="F4" s="726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6" s="323" customFormat="1" ht="12.75">
      <c r="A5" s="106"/>
      <c r="B5" s="173"/>
      <c r="C5" s="173"/>
      <c r="D5" s="173"/>
      <c r="E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7" s="219" customFormat="1" ht="17.25" customHeight="1">
      <c r="A6" s="750" t="s">
        <v>609</v>
      </c>
      <c r="B6" s="750"/>
      <c r="C6" s="750"/>
      <c r="D6" s="750"/>
      <c r="E6" s="750"/>
      <c r="F6" s="750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</row>
    <row r="7" spans="1:17" s="219" customFormat="1" ht="17.25" customHeight="1">
      <c r="A7" s="747" t="s">
        <v>924</v>
      </c>
      <c r="B7" s="747"/>
      <c r="C7" s="747"/>
      <c r="D7" s="747"/>
      <c r="E7" s="747"/>
      <c r="F7" s="747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</row>
    <row r="8" spans="1:17" s="219" customFormat="1" ht="15" customHeight="1">
      <c r="A8" s="745" t="s">
        <v>925</v>
      </c>
      <c r="B8" s="745"/>
      <c r="C8" s="745"/>
      <c r="D8" s="745"/>
      <c r="E8" s="745"/>
      <c r="F8" s="745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</row>
    <row r="9" spans="1:15" s="332" customFormat="1" ht="12.75">
      <c r="A9" s="746" t="s">
        <v>612</v>
      </c>
      <c r="B9" s="746"/>
      <c r="C9" s="746"/>
      <c r="D9" s="746"/>
      <c r="E9" s="746"/>
      <c r="F9" s="746"/>
      <c r="G9" s="115"/>
      <c r="H9" s="115"/>
      <c r="I9" s="115"/>
      <c r="J9" s="115"/>
      <c r="K9" s="115"/>
      <c r="L9" s="115"/>
      <c r="M9" s="115"/>
      <c r="N9" s="5"/>
      <c r="O9" s="331"/>
    </row>
    <row r="10" spans="1:15" s="332" customFormat="1" ht="12.75">
      <c r="A10" s="222" t="s">
        <v>613</v>
      </c>
      <c r="B10" s="175"/>
      <c r="C10" s="174"/>
      <c r="D10" s="223" t="s">
        <v>205</v>
      </c>
      <c r="F10" s="175"/>
      <c r="G10" s="174"/>
      <c r="H10" s="223"/>
      <c r="I10" s="223"/>
      <c r="J10" s="221"/>
      <c r="K10" s="174"/>
      <c r="N10" s="5"/>
      <c r="O10" s="331"/>
    </row>
    <row r="11" spans="2:4" ht="12.75">
      <c r="B11" s="585"/>
      <c r="D11" s="214" t="s">
        <v>926</v>
      </c>
    </row>
    <row r="12" spans="4:8" ht="12.75">
      <c r="D12" s="214" t="s">
        <v>642</v>
      </c>
      <c r="H12" s="398" t="s">
        <v>927</v>
      </c>
    </row>
    <row r="13" spans="1:8" s="587" customFormat="1" ht="57" customHeight="1">
      <c r="A13" s="586" t="s">
        <v>616</v>
      </c>
      <c r="B13" s="178" t="s">
        <v>928</v>
      </c>
      <c r="C13" s="178" t="s">
        <v>929</v>
      </c>
      <c r="D13" s="178" t="s">
        <v>930</v>
      </c>
      <c r="E13" s="586" t="s">
        <v>616</v>
      </c>
      <c r="F13" s="178" t="s">
        <v>931</v>
      </c>
      <c r="G13" s="178" t="s">
        <v>929</v>
      </c>
      <c r="H13" s="178" t="s">
        <v>930</v>
      </c>
    </row>
    <row r="14" spans="1:8" s="589" customFormat="1" ht="11.25" customHeight="1">
      <c r="A14" s="588">
        <v>1</v>
      </c>
      <c r="B14" s="588">
        <v>2</v>
      </c>
      <c r="C14" s="529">
        <v>3</v>
      </c>
      <c r="D14" s="529">
        <v>4</v>
      </c>
      <c r="E14" s="588">
        <v>1</v>
      </c>
      <c r="F14" s="588">
        <v>2</v>
      </c>
      <c r="G14" s="529">
        <v>3</v>
      </c>
      <c r="H14" s="529">
        <v>4</v>
      </c>
    </row>
    <row r="15" spans="1:11" s="241" customFormat="1" ht="12.75">
      <c r="A15" s="590" t="s">
        <v>932</v>
      </c>
      <c r="B15" s="591">
        <v>91613192</v>
      </c>
      <c r="C15" s="591">
        <v>258128209</v>
      </c>
      <c r="D15" s="591">
        <v>166515017</v>
      </c>
      <c r="E15" s="590" t="s">
        <v>932</v>
      </c>
      <c r="F15" s="591" t="e">
        <f>F16+F25</f>
        <v>#REF!</v>
      </c>
      <c r="G15" s="591" t="e">
        <f>G16+G25</f>
        <v>#REF!</v>
      </c>
      <c r="H15" s="591" t="e">
        <f>G15-F15</f>
        <v>#REF!</v>
      </c>
      <c r="K15" s="244"/>
    </row>
    <row r="16" spans="1:8" s="241" customFormat="1" ht="12.75">
      <c r="A16" s="237" t="s">
        <v>933</v>
      </c>
      <c r="B16" s="428">
        <v>91613192</v>
      </c>
      <c r="C16" s="428">
        <v>239855305</v>
      </c>
      <c r="D16" s="428">
        <v>148242113</v>
      </c>
      <c r="E16" s="237" t="s">
        <v>933</v>
      </c>
      <c r="F16" s="428">
        <f>F17+F21</f>
        <v>49761</v>
      </c>
      <c r="G16" s="428">
        <f>G17+G21</f>
        <v>218467</v>
      </c>
      <c r="H16" s="428">
        <f>G16-F16</f>
        <v>168706</v>
      </c>
    </row>
    <row r="17" spans="1:8" s="241" customFormat="1" ht="12.75" customHeight="1">
      <c r="A17" s="240" t="s">
        <v>934</v>
      </c>
      <c r="B17" s="428">
        <v>21665498</v>
      </c>
      <c r="C17" s="428">
        <v>11519101</v>
      </c>
      <c r="D17" s="428">
        <v>-10146397</v>
      </c>
      <c r="E17" s="240" t="s">
        <v>934</v>
      </c>
      <c r="F17" s="428">
        <f>SUM(F18:F19)</f>
        <v>18063</v>
      </c>
      <c r="G17" s="428">
        <f>SUM(G18:G19)</f>
        <v>9053</v>
      </c>
      <c r="H17" s="428">
        <f>G17-F17</f>
        <v>-9010</v>
      </c>
    </row>
    <row r="18" spans="1:14" ht="12.75" customHeight="1">
      <c r="A18" s="233" t="s">
        <v>935</v>
      </c>
      <c r="B18" s="195">
        <v>18063082</v>
      </c>
      <c r="C18" s="195">
        <v>9053266</v>
      </c>
      <c r="D18" s="195">
        <v>-9009816</v>
      </c>
      <c r="E18" s="233" t="s">
        <v>936</v>
      </c>
      <c r="F18" s="195">
        <f>ROUND(B18/1000,0)</f>
        <v>18063</v>
      </c>
      <c r="G18" s="195">
        <f>ROUND(C18/1000,0)</f>
        <v>9053</v>
      </c>
      <c r="H18" s="195">
        <f>G18-F18</f>
        <v>-9010</v>
      </c>
      <c r="J18" s="241"/>
      <c r="K18" s="241"/>
      <c r="L18" s="241"/>
      <c r="M18" s="241"/>
      <c r="N18" s="241"/>
    </row>
    <row r="19" spans="1:14" ht="12.75" customHeight="1">
      <c r="A19" s="233" t="s">
        <v>937</v>
      </c>
      <c r="B19" s="195">
        <v>3602416</v>
      </c>
      <c r="C19" s="195">
        <v>2465835</v>
      </c>
      <c r="D19" s="195">
        <v>-1136581</v>
      </c>
      <c r="E19" s="233"/>
      <c r="F19" s="195"/>
      <c r="G19" s="195"/>
      <c r="H19" s="195"/>
      <c r="J19" s="241"/>
      <c r="K19" s="241"/>
      <c r="L19" s="241"/>
      <c r="M19" s="241"/>
      <c r="N19" s="241"/>
    </row>
    <row r="20" spans="1:14" ht="12.75" customHeight="1">
      <c r="A20" s="233"/>
      <c r="B20" s="195"/>
      <c r="C20" s="195"/>
      <c r="D20" s="195"/>
      <c r="E20" s="233"/>
      <c r="F20" s="195"/>
      <c r="G20" s="195"/>
      <c r="H20" s="195"/>
      <c r="K20" s="241"/>
      <c r="L20" s="241"/>
      <c r="M20" s="241"/>
      <c r="N20" s="241"/>
    </row>
    <row r="21" spans="1:8" s="241" customFormat="1" ht="12.75" customHeight="1">
      <c r="A21" s="240" t="s">
        <v>938</v>
      </c>
      <c r="B21" s="428">
        <v>69947694</v>
      </c>
      <c r="C21" s="428">
        <v>228336204</v>
      </c>
      <c r="D21" s="428">
        <v>158388510</v>
      </c>
      <c r="E21" s="240" t="s">
        <v>938</v>
      </c>
      <c r="F21" s="428">
        <f>SUM(F22:F23)</f>
        <v>31698</v>
      </c>
      <c r="G21" s="428">
        <f>SUM(G22:G23)</f>
        <v>209414</v>
      </c>
      <c r="H21" s="428">
        <f>G21-F21</f>
        <v>177716</v>
      </c>
    </row>
    <row r="22" spans="1:14" ht="12.75" customHeight="1">
      <c r="A22" s="233" t="s">
        <v>935</v>
      </c>
      <c r="B22" s="195">
        <v>31698152</v>
      </c>
      <c r="C22" s="195">
        <v>209413772</v>
      </c>
      <c r="D22" s="195">
        <v>177715620</v>
      </c>
      <c r="E22" s="233" t="s">
        <v>936</v>
      </c>
      <c r="F22" s="195">
        <f>ROUND(B22/1000,0)</f>
        <v>31698</v>
      </c>
      <c r="G22" s="195">
        <f>ROUND(C22/1000,0)</f>
        <v>209414</v>
      </c>
      <c r="H22" s="195">
        <f>G22-F22</f>
        <v>177716</v>
      </c>
      <c r="K22" s="241"/>
      <c r="L22" s="241"/>
      <c r="M22" s="241"/>
      <c r="N22" s="241"/>
    </row>
    <row r="23" spans="1:14" ht="12.75" customHeight="1">
      <c r="A23" s="233" t="s">
        <v>937</v>
      </c>
      <c r="B23" s="195">
        <v>38249542</v>
      </c>
      <c r="C23" s="195">
        <v>18922432</v>
      </c>
      <c r="D23" s="195">
        <v>-19327110</v>
      </c>
      <c r="E23" s="233"/>
      <c r="F23" s="195"/>
      <c r="G23" s="195"/>
      <c r="H23" s="195"/>
      <c r="K23" s="241"/>
      <c r="L23" s="241"/>
      <c r="M23" s="241"/>
      <c r="N23" s="241"/>
    </row>
    <row r="24" spans="1:14" ht="12.75" customHeight="1">
      <c r="A24" s="233"/>
      <c r="B24" s="195"/>
      <c r="C24" s="195"/>
      <c r="D24" s="195"/>
      <c r="E24" s="233"/>
      <c r="F24" s="195"/>
      <c r="G24" s="195"/>
      <c r="H24" s="195"/>
      <c r="K24" s="241"/>
      <c r="L24" s="241"/>
      <c r="M24" s="241"/>
      <c r="N24" s="241"/>
    </row>
    <row r="25" spans="1:8" s="241" customFormat="1" ht="12.75">
      <c r="A25" s="237" t="s">
        <v>939</v>
      </c>
      <c r="B25" s="428">
        <v>0</v>
      </c>
      <c r="C25" s="428">
        <v>18272904</v>
      </c>
      <c r="D25" s="428">
        <v>18272904</v>
      </c>
      <c r="E25" s="237" t="s">
        <v>940</v>
      </c>
      <c r="F25" s="428" t="e">
        <f>F26</f>
        <v>#REF!</v>
      </c>
      <c r="G25" s="428" t="e">
        <f>G26</f>
        <v>#REF!</v>
      </c>
      <c r="H25" s="428" t="e">
        <f>G25-F25</f>
        <v>#REF!</v>
      </c>
    </row>
    <row r="26" spans="1:8" s="241" customFormat="1" ht="12.75" customHeight="1">
      <c r="A26" s="240" t="s">
        <v>941</v>
      </c>
      <c r="B26" s="428">
        <v>0</v>
      </c>
      <c r="C26" s="428">
        <v>0</v>
      </c>
      <c r="D26" s="428">
        <v>0</v>
      </c>
      <c r="E26" s="240" t="s">
        <v>941</v>
      </c>
      <c r="F26" s="428" t="e">
        <f>SUM(#REF!)</f>
        <v>#REF!</v>
      </c>
      <c r="G26" s="428" t="e">
        <f>SUM(#REF!)</f>
        <v>#REF!</v>
      </c>
      <c r="H26" s="428" t="e">
        <f>G26-F26</f>
        <v>#REF!</v>
      </c>
    </row>
    <row r="27" spans="1:8" s="241" customFormat="1" ht="12.75" customHeight="1">
      <c r="A27" s="240" t="s">
        <v>942</v>
      </c>
      <c r="B27" s="428">
        <v>0</v>
      </c>
      <c r="C27" s="428">
        <v>18272904</v>
      </c>
      <c r="D27" s="428">
        <v>18272904</v>
      </c>
      <c r="E27" s="240" t="s">
        <v>938</v>
      </c>
      <c r="F27" s="428" t="e">
        <f>SUM(#REF!)</f>
        <v>#REF!</v>
      </c>
      <c r="G27" s="428" t="e">
        <f>SUM(#REF!)</f>
        <v>#REF!</v>
      </c>
      <c r="H27" s="428" t="e">
        <f>G27-F27</f>
        <v>#REF!</v>
      </c>
    </row>
    <row r="28" spans="1:8" ht="12.75">
      <c r="A28" s="106"/>
      <c r="B28" s="407"/>
      <c r="C28" s="407"/>
      <c r="D28" s="407"/>
      <c r="E28" s="106"/>
      <c r="F28" s="407"/>
      <c r="G28" s="407"/>
      <c r="H28" s="407"/>
    </row>
    <row r="29" spans="1:8" ht="12.75">
      <c r="A29" s="106"/>
      <c r="B29" s="407"/>
      <c r="C29" s="407"/>
      <c r="D29" s="407"/>
      <c r="E29" s="106"/>
      <c r="F29" s="407"/>
      <c r="G29" s="407"/>
      <c r="H29" s="407"/>
    </row>
    <row r="31" spans="1:56" s="595" customFormat="1" ht="12.75" customHeight="1">
      <c r="A31" s="592" t="s">
        <v>6</v>
      </c>
      <c r="B31" s="593"/>
      <c r="C31" s="407"/>
      <c r="D31" s="594" t="s">
        <v>324</v>
      </c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89"/>
      <c r="AV31" s="589"/>
      <c r="AW31" s="589"/>
      <c r="AX31" s="589"/>
      <c r="AY31" s="589"/>
      <c r="AZ31" s="589"/>
      <c r="BA31" s="589"/>
      <c r="BB31" s="589"/>
      <c r="BC31" s="589"/>
      <c r="BD31" s="589"/>
    </row>
    <row r="38" ht="12.75">
      <c r="A38" s="316" t="s">
        <v>325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I9" sqref="I9"/>
    </sheetView>
  </sheetViews>
  <sheetFormatPr defaultColWidth="9.140625" defaultRowHeight="12.75"/>
  <cols>
    <col min="1" max="1" width="41.7109375" style="102" customWidth="1"/>
    <col min="2" max="2" width="13.28125" style="102" customWidth="1"/>
    <col min="3" max="3" width="10.8515625" style="102" bestFit="1" customWidth="1"/>
    <col min="4" max="4" width="9.140625" style="102" customWidth="1"/>
    <col min="5" max="5" width="11.57421875" style="102" customWidth="1"/>
    <col min="6" max="16384" width="9.140625" style="324" customWidth="1"/>
  </cols>
  <sheetData>
    <row r="1" spans="1:55" ht="12.75">
      <c r="A1" s="725" t="s">
        <v>606</v>
      </c>
      <c r="B1" s="725"/>
      <c r="C1" s="725"/>
      <c r="D1" s="725"/>
      <c r="E1" s="725"/>
      <c r="F1" s="116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</row>
    <row r="2" spans="1:55" ht="15" customHeight="1">
      <c r="A2" s="749" t="s">
        <v>607</v>
      </c>
      <c r="B2" s="749"/>
      <c r="C2" s="749"/>
      <c r="D2" s="749"/>
      <c r="E2" s="749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</row>
    <row r="3" spans="1:55" ht="3.75" customHeight="1">
      <c r="A3" s="217"/>
      <c r="B3" s="7"/>
      <c r="C3" s="7"/>
      <c r="D3" s="7"/>
      <c r="E3" s="217"/>
      <c r="F3" s="106"/>
      <c r="G3" s="5"/>
      <c r="H3" s="5"/>
      <c r="I3" s="5"/>
      <c r="J3" s="5"/>
      <c r="K3" s="5"/>
      <c r="L3" s="5"/>
      <c r="M3" s="5"/>
      <c r="N3" s="5"/>
      <c r="O3" s="5"/>
      <c r="P3" s="5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</row>
    <row r="4" spans="1:17" s="323" customFormat="1" ht="12.75">
      <c r="A4" s="726" t="s">
        <v>639</v>
      </c>
      <c r="B4" s="726"/>
      <c r="C4" s="726"/>
      <c r="D4" s="726"/>
      <c r="E4" s="726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6" s="323" customFormat="1" ht="12.75">
      <c r="A5" s="106"/>
      <c r="B5" s="173"/>
      <c r="C5" s="173"/>
      <c r="D5" s="173"/>
      <c r="E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7" s="219" customFormat="1" ht="17.25" customHeight="1">
      <c r="A6" s="750" t="s">
        <v>609</v>
      </c>
      <c r="B6" s="750"/>
      <c r="C6" s="750"/>
      <c r="D6" s="750"/>
      <c r="E6" s="750"/>
      <c r="F6" s="105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</row>
    <row r="7" spans="1:17" s="219" customFormat="1" ht="17.25" customHeight="1">
      <c r="A7" s="747" t="s">
        <v>943</v>
      </c>
      <c r="B7" s="747"/>
      <c r="C7" s="747"/>
      <c r="D7" s="747"/>
      <c r="E7" s="747"/>
      <c r="F7" s="220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</row>
    <row r="8" spans="1:17" s="219" customFormat="1" ht="17.25" customHeight="1">
      <c r="A8" s="758" t="s">
        <v>611</v>
      </c>
      <c r="B8" s="758"/>
      <c r="C8" s="758"/>
      <c r="D8" s="758"/>
      <c r="E8" s="758"/>
      <c r="F8" s="114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</row>
    <row r="9" spans="1:15" s="332" customFormat="1" ht="12.75">
      <c r="A9" s="746" t="s">
        <v>612</v>
      </c>
      <c r="B9" s="746"/>
      <c r="C9" s="746"/>
      <c r="D9" s="746"/>
      <c r="E9" s="746"/>
      <c r="F9" s="115"/>
      <c r="G9" s="115"/>
      <c r="H9" s="115"/>
      <c r="I9" s="115"/>
      <c r="J9" s="115"/>
      <c r="K9" s="115"/>
      <c r="L9" s="115"/>
      <c r="M9" s="115"/>
      <c r="N9" s="5"/>
      <c r="O9" s="331"/>
    </row>
    <row r="10" spans="1:8" s="98" customFormat="1" ht="12.75">
      <c r="A10" s="222" t="s">
        <v>613</v>
      </c>
      <c r="B10" s="174"/>
      <c r="C10" s="174"/>
      <c r="D10" s="175"/>
      <c r="E10" s="223" t="s">
        <v>614</v>
      </c>
      <c r="F10" s="115"/>
      <c r="G10" s="332"/>
      <c r="H10" s="176"/>
    </row>
    <row r="11" ht="12.75">
      <c r="E11" s="596" t="s">
        <v>944</v>
      </c>
    </row>
    <row r="12" spans="1:5" ht="10.5" customHeight="1">
      <c r="A12" s="434"/>
      <c r="B12" s="434"/>
      <c r="C12" s="434"/>
      <c r="D12" s="434"/>
      <c r="E12" s="597" t="s">
        <v>642</v>
      </c>
    </row>
    <row r="13" spans="1:5" s="98" customFormat="1" ht="51">
      <c r="A13" s="178" t="s">
        <v>616</v>
      </c>
      <c r="B13" s="178" t="s">
        <v>644</v>
      </c>
      <c r="C13" s="178" t="s">
        <v>645</v>
      </c>
      <c r="D13" s="178" t="s">
        <v>945</v>
      </c>
      <c r="E13" s="178" t="s">
        <v>647</v>
      </c>
    </row>
    <row r="14" spans="1:5" s="98" customFormat="1" ht="12.75">
      <c r="A14" s="598">
        <v>1</v>
      </c>
      <c r="B14" s="178">
        <v>2</v>
      </c>
      <c r="C14" s="178">
        <v>3</v>
      </c>
      <c r="D14" s="178">
        <v>4</v>
      </c>
      <c r="E14" s="155">
        <v>5</v>
      </c>
    </row>
    <row r="15" spans="1:5" s="98" customFormat="1" ht="17.25" customHeight="1">
      <c r="A15" s="158" t="s">
        <v>946</v>
      </c>
      <c r="B15" s="229">
        <v>231120632</v>
      </c>
      <c r="C15" s="428">
        <v>60839612</v>
      </c>
      <c r="D15" s="341">
        <v>26.323747678225455</v>
      </c>
      <c r="E15" s="229">
        <v>30182421</v>
      </c>
    </row>
    <row r="16" spans="1:5" s="98" customFormat="1" ht="17.25" customHeight="1">
      <c r="A16" s="158" t="s">
        <v>947</v>
      </c>
      <c r="B16" s="229">
        <v>419161</v>
      </c>
      <c r="C16" s="229">
        <v>181327</v>
      </c>
      <c r="D16" s="341">
        <v>43.259511261782464</v>
      </c>
      <c r="E16" s="229">
        <v>52641</v>
      </c>
    </row>
    <row r="17" spans="1:5" s="98" customFormat="1" ht="17.25" customHeight="1">
      <c r="A17" s="275" t="s">
        <v>948</v>
      </c>
      <c r="B17" s="198">
        <v>419161</v>
      </c>
      <c r="C17" s="195">
        <v>181327</v>
      </c>
      <c r="D17" s="344">
        <v>43.259511261782464</v>
      </c>
      <c r="E17" s="198">
        <v>52641</v>
      </c>
    </row>
    <row r="18" spans="1:5" s="98" customFormat="1" ht="17.25" customHeight="1">
      <c r="A18" s="158" t="s">
        <v>949</v>
      </c>
      <c r="B18" s="229">
        <v>19504467</v>
      </c>
      <c r="C18" s="229">
        <v>6702814</v>
      </c>
      <c r="D18" s="341">
        <v>34.365532777696515</v>
      </c>
      <c r="E18" s="229">
        <v>1689950</v>
      </c>
    </row>
    <row r="19" spans="1:5" s="98" customFormat="1" ht="17.25" customHeight="1">
      <c r="A19" s="275" t="s">
        <v>950</v>
      </c>
      <c r="B19" s="198">
        <v>19504467</v>
      </c>
      <c r="C19" s="195">
        <v>6702814</v>
      </c>
      <c r="D19" s="344">
        <v>34.365532777696515</v>
      </c>
      <c r="E19" s="198">
        <v>1689950</v>
      </c>
    </row>
    <row r="20" spans="1:5" s="98" customFormat="1" ht="17.25" customHeight="1">
      <c r="A20" s="158" t="s">
        <v>951</v>
      </c>
      <c r="B20" s="260">
        <v>3000000</v>
      </c>
      <c r="C20" s="428">
        <v>908967</v>
      </c>
      <c r="D20" s="599">
        <v>30.2989</v>
      </c>
      <c r="E20" s="229">
        <v>346570</v>
      </c>
    </row>
    <row r="21" spans="1:5" s="98" customFormat="1" ht="17.25" customHeight="1">
      <c r="A21" s="158" t="s">
        <v>952</v>
      </c>
      <c r="B21" s="229">
        <v>254044260</v>
      </c>
      <c r="C21" s="229">
        <v>68632720</v>
      </c>
      <c r="D21" s="341">
        <v>27.01604830591331</v>
      </c>
      <c r="E21" s="229">
        <v>32271582</v>
      </c>
    </row>
    <row r="22" spans="1:5" s="98" customFormat="1" ht="12" customHeight="1">
      <c r="A22" s="600"/>
      <c r="B22" s="415"/>
      <c r="C22" s="106"/>
      <c r="D22" s="106"/>
      <c r="E22" s="106"/>
    </row>
    <row r="23" spans="1:5" s="98" customFormat="1" ht="12" customHeight="1">
      <c r="A23" s="600"/>
      <c r="B23" s="415"/>
      <c r="C23" s="106"/>
      <c r="D23" s="106"/>
      <c r="E23" s="106"/>
    </row>
    <row r="24" spans="1:5" s="98" customFormat="1" ht="12" customHeight="1">
      <c r="A24" s="600"/>
      <c r="B24" s="415"/>
      <c r="C24" s="106"/>
      <c r="D24" s="106"/>
      <c r="E24" s="106"/>
    </row>
    <row r="25" spans="1:5" s="98" customFormat="1" ht="12" customHeight="1">
      <c r="A25" s="104" t="s">
        <v>953</v>
      </c>
      <c r="B25" s="415"/>
      <c r="C25" s="106"/>
      <c r="D25" s="106"/>
      <c r="E25" s="596" t="s">
        <v>637</v>
      </c>
    </row>
    <row r="26" spans="1:9" s="98" customFormat="1" ht="12" customHeight="1">
      <c r="A26" s="104"/>
      <c r="B26" s="102"/>
      <c r="C26" s="176"/>
      <c r="E26" s="214"/>
      <c r="F26" s="176"/>
      <c r="G26" s="176"/>
      <c r="I26" s="213"/>
    </row>
    <row r="27" spans="1:8" s="98" customFormat="1" ht="12.75">
      <c r="A27" s="104"/>
      <c r="B27" s="116"/>
      <c r="C27" s="176"/>
      <c r="E27" s="214"/>
      <c r="F27" s="176"/>
      <c r="G27" s="176"/>
      <c r="H27" s="214"/>
    </row>
    <row r="28" spans="1:8" s="98" customFormat="1" ht="12.75">
      <c r="A28" s="104"/>
      <c r="B28" s="116"/>
      <c r="C28" s="176"/>
      <c r="E28" s="214"/>
      <c r="F28" s="176"/>
      <c r="G28" s="176"/>
      <c r="H28" s="214"/>
    </row>
    <row r="29" s="102" customFormat="1" ht="12.75">
      <c r="A29" s="316" t="s">
        <v>800</v>
      </c>
    </row>
    <row r="30" spans="1:5" s="98" customFormat="1" ht="12.75">
      <c r="A30" s="102"/>
      <c r="B30" s="102"/>
      <c r="C30" s="102"/>
      <c r="D30" s="102"/>
      <c r="E30" s="102"/>
    </row>
    <row r="31" spans="1:5" s="98" customFormat="1" ht="12.75">
      <c r="A31" s="102"/>
      <c r="B31" s="102"/>
      <c r="C31" s="102"/>
      <c r="D31" s="102"/>
      <c r="E31" s="102"/>
    </row>
    <row r="32" spans="1:5" s="98" customFormat="1" ht="12.75">
      <c r="A32" s="102"/>
      <c r="B32" s="102"/>
      <c r="C32" s="102"/>
      <c r="D32" s="102"/>
      <c r="E32" s="10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61"/>
  <dimension ref="A1:L2095"/>
  <sheetViews>
    <sheetView zoomScaleSheetLayoutView="100" workbookViewId="0" topLeftCell="A1">
      <selection activeCell="A8" sqref="A8:F8"/>
    </sheetView>
  </sheetViews>
  <sheetFormatPr defaultColWidth="9.140625" defaultRowHeight="17.25" customHeight="1"/>
  <cols>
    <col min="1" max="1" width="45.8515625" style="494" customWidth="1"/>
    <col min="2" max="2" width="11.140625" style="499" customWidth="1"/>
    <col min="3" max="3" width="11.28125" style="499" customWidth="1"/>
    <col min="4" max="4" width="11.57421875" style="499" customWidth="1"/>
    <col min="5" max="5" width="8.7109375" style="500" customWidth="1"/>
    <col min="6" max="6" width="10.57421875" style="499" customWidth="1"/>
    <col min="7" max="16384" width="11.421875" style="494" customWidth="1"/>
  </cols>
  <sheetData>
    <row r="1" spans="1:6" ht="17.25" customHeight="1">
      <c r="A1" s="725" t="s">
        <v>606</v>
      </c>
      <c r="B1" s="725"/>
      <c r="C1" s="725"/>
      <c r="D1" s="725"/>
      <c r="E1" s="725"/>
      <c r="F1" s="725"/>
    </row>
    <row r="2" spans="1:6" ht="12.75" customHeight="1">
      <c r="A2" s="749" t="s">
        <v>607</v>
      </c>
      <c r="B2" s="749"/>
      <c r="C2" s="749"/>
      <c r="D2" s="749"/>
      <c r="E2" s="749"/>
      <c r="F2" s="749"/>
    </row>
    <row r="3" spans="1:6" ht="3" customHeight="1">
      <c r="A3" s="217"/>
      <c r="B3" s="7"/>
      <c r="C3" s="7"/>
      <c r="D3" s="7"/>
      <c r="E3" s="217"/>
      <c r="F3" s="217"/>
    </row>
    <row r="4" spans="1:6" ht="17.25" customHeight="1">
      <c r="A4" s="726" t="s">
        <v>639</v>
      </c>
      <c r="B4" s="726"/>
      <c r="C4" s="726"/>
      <c r="D4" s="726"/>
      <c r="E4" s="726"/>
      <c r="F4" s="726"/>
    </row>
    <row r="5" spans="1:6" ht="8.25" customHeight="1">
      <c r="A5" s="106"/>
      <c r="B5" s="173"/>
      <c r="C5" s="173"/>
      <c r="D5" s="173"/>
      <c r="E5" s="173"/>
      <c r="F5" s="173"/>
    </row>
    <row r="6" spans="1:6" ht="17.25" customHeight="1">
      <c r="A6" s="750" t="s">
        <v>609</v>
      </c>
      <c r="B6" s="750"/>
      <c r="C6" s="750"/>
      <c r="D6" s="750"/>
      <c r="E6" s="750"/>
      <c r="F6" s="750"/>
    </row>
    <row r="7" spans="1:6" ht="29.25" customHeight="1">
      <c r="A7" s="760" t="s">
        <v>954</v>
      </c>
      <c r="B7" s="754"/>
      <c r="C7" s="754"/>
      <c r="D7" s="754"/>
      <c r="E7" s="754"/>
      <c r="F7" s="754"/>
    </row>
    <row r="8" spans="1:6" ht="17.25" customHeight="1">
      <c r="A8" s="745" t="s">
        <v>8</v>
      </c>
      <c r="B8" s="745"/>
      <c r="C8" s="745"/>
      <c r="D8" s="745"/>
      <c r="E8" s="745"/>
      <c r="F8" s="745"/>
    </row>
    <row r="9" spans="1:6" ht="12.75">
      <c r="A9" s="746" t="s">
        <v>612</v>
      </c>
      <c r="B9" s="746"/>
      <c r="C9" s="746"/>
      <c r="D9" s="746"/>
      <c r="E9" s="746"/>
      <c r="F9" s="746"/>
    </row>
    <row r="10" spans="1:12" ht="17.25" customHeight="1">
      <c r="A10" s="222" t="s">
        <v>613</v>
      </c>
      <c r="B10" s="175"/>
      <c r="C10" s="174"/>
      <c r="D10" s="115"/>
      <c r="E10" s="332"/>
      <c r="F10" s="223" t="s">
        <v>205</v>
      </c>
      <c r="G10" s="98"/>
      <c r="H10" s="98"/>
      <c r="I10" s="98"/>
      <c r="J10" s="98"/>
      <c r="K10" s="98"/>
      <c r="L10" s="98"/>
    </row>
    <row r="11" spans="2:6" ht="12.75">
      <c r="B11" s="498"/>
      <c r="F11" s="501" t="s">
        <v>955</v>
      </c>
    </row>
    <row r="12" spans="1:6" ht="12.75" customHeight="1">
      <c r="A12" s="601"/>
      <c r="B12" s="602"/>
      <c r="C12" s="602"/>
      <c r="D12" s="602"/>
      <c r="E12" s="603"/>
      <c r="F12" s="604" t="s">
        <v>642</v>
      </c>
    </row>
    <row r="13" spans="1:6" ht="58.5" customHeight="1">
      <c r="A13" s="225" t="s">
        <v>616</v>
      </c>
      <c r="B13" s="225" t="s">
        <v>644</v>
      </c>
      <c r="C13" s="225" t="s">
        <v>956</v>
      </c>
      <c r="D13" s="225" t="s">
        <v>645</v>
      </c>
      <c r="E13" s="336" t="s">
        <v>957</v>
      </c>
      <c r="F13" s="225" t="s">
        <v>647</v>
      </c>
    </row>
    <row r="14" spans="1:6" s="102" customFormat="1" ht="12.75">
      <c r="A14" s="338">
        <v>1</v>
      </c>
      <c r="B14" s="605">
        <v>2</v>
      </c>
      <c r="C14" s="605">
        <v>3</v>
      </c>
      <c r="D14" s="605">
        <v>4</v>
      </c>
      <c r="E14" s="605">
        <v>5</v>
      </c>
      <c r="F14" s="605">
        <v>6</v>
      </c>
    </row>
    <row r="15" spans="1:6" s="102" customFormat="1" ht="14.25">
      <c r="A15" s="606" t="s">
        <v>958</v>
      </c>
      <c r="B15" s="605"/>
      <c r="C15" s="605"/>
      <c r="D15" s="605"/>
      <c r="E15" s="607"/>
      <c r="F15" s="605"/>
    </row>
    <row r="16" spans="1:6" s="102" customFormat="1" ht="12.75">
      <c r="A16" s="185" t="s">
        <v>959</v>
      </c>
      <c r="B16" s="608">
        <v>972439918</v>
      </c>
      <c r="C16" s="608">
        <v>378654179</v>
      </c>
      <c r="D16" s="608">
        <v>328892979</v>
      </c>
      <c r="E16" s="609">
        <v>33.82141898045777</v>
      </c>
      <c r="F16" s="260">
        <v>81180451</v>
      </c>
    </row>
    <row r="17" spans="1:6" s="102" customFormat="1" ht="25.5">
      <c r="A17" s="610" t="s">
        <v>1015</v>
      </c>
      <c r="B17" s="260">
        <v>13579148</v>
      </c>
      <c r="C17" s="260">
        <v>110831</v>
      </c>
      <c r="D17" s="260">
        <v>60287</v>
      </c>
      <c r="E17" s="599">
        <v>0.4439674713023233</v>
      </c>
      <c r="F17" s="260">
        <v>4262</v>
      </c>
    </row>
    <row r="18" spans="1:6" s="102" customFormat="1" ht="12.75">
      <c r="A18" s="611" t="s">
        <v>1019</v>
      </c>
      <c r="B18" s="260">
        <v>202316346</v>
      </c>
      <c r="C18" s="260">
        <v>85384485</v>
      </c>
      <c r="D18" s="260">
        <v>35673829</v>
      </c>
      <c r="E18" s="599">
        <v>17.632697360004713</v>
      </c>
      <c r="F18" s="260">
        <v>6044288</v>
      </c>
    </row>
    <row r="19" spans="1:6" s="102" customFormat="1" ht="12.75">
      <c r="A19" s="611" t="s">
        <v>1003</v>
      </c>
      <c r="B19" s="260">
        <v>756544424</v>
      </c>
      <c r="C19" s="260">
        <v>293158863</v>
      </c>
      <c r="D19" s="260">
        <v>293158863</v>
      </c>
      <c r="E19" s="599">
        <v>38.74972225028255</v>
      </c>
      <c r="F19" s="260">
        <v>75131901</v>
      </c>
    </row>
    <row r="20" spans="1:6" s="102" customFormat="1" ht="25.5">
      <c r="A20" s="298" t="s">
        <v>1004</v>
      </c>
      <c r="B20" s="260">
        <v>756544424</v>
      </c>
      <c r="C20" s="260">
        <v>293158863</v>
      </c>
      <c r="D20" s="260">
        <v>293158863</v>
      </c>
      <c r="E20" s="599">
        <v>38.74972225028255</v>
      </c>
      <c r="F20" s="260">
        <v>75131901</v>
      </c>
    </row>
    <row r="21" spans="1:6" s="102" customFormat="1" ht="12.75">
      <c r="A21" s="189" t="s">
        <v>1005</v>
      </c>
      <c r="B21" s="260">
        <v>982920869</v>
      </c>
      <c r="C21" s="260">
        <v>368615637</v>
      </c>
      <c r="D21" s="260">
        <v>244878548.63</v>
      </c>
      <c r="E21" s="599">
        <v>24.913353287445563</v>
      </c>
      <c r="F21" s="260">
        <v>67433833.37</v>
      </c>
    </row>
    <row r="22" spans="1:6" s="102" customFormat="1" ht="12.75">
      <c r="A22" s="612" t="s">
        <v>1006</v>
      </c>
      <c r="B22" s="260">
        <v>716901136</v>
      </c>
      <c r="C22" s="260">
        <v>286102531</v>
      </c>
      <c r="D22" s="260">
        <v>204713706.63</v>
      </c>
      <c r="E22" s="599">
        <v>28.55536089288607</v>
      </c>
      <c r="F22" s="260">
        <v>48268137.370000005</v>
      </c>
    </row>
    <row r="23" spans="1:6" s="102" customFormat="1" ht="12.75">
      <c r="A23" s="274" t="s">
        <v>1007</v>
      </c>
      <c r="B23" s="260">
        <v>119222995</v>
      </c>
      <c r="C23" s="260">
        <v>30370247</v>
      </c>
      <c r="D23" s="260">
        <v>15714487.629999999</v>
      </c>
      <c r="E23" s="599">
        <v>13.180752278534857</v>
      </c>
      <c r="F23" s="260">
        <v>4003296.63</v>
      </c>
    </row>
    <row r="24" spans="1:6" s="102" customFormat="1" ht="12.75">
      <c r="A24" s="613" t="s">
        <v>1008</v>
      </c>
      <c r="B24" s="260">
        <v>18817956</v>
      </c>
      <c r="C24" s="260">
        <v>7083029</v>
      </c>
      <c r="D24" s="260">
        <v>4624172</v>
      </c>
      <c r="E24" s="599">
        <v>24.57318956426511</v>
      </c>
      <c r="F24" s="260">
        <v>1643204</v>
      </c>
    </row>
    <row r="25" spans="1:6" s="102" customFormat="1" ht="12.75">
      <c r="A25" s="614" t="s">
        <v>1009</v>
      </c>
      <c r="B25" s="260">
        <v>15111751</v>
      </c>
      <c r="C25" s="260">
        <v>5716784</v>
      </c>
      <c r="D25" s="260">
        <v>3720311</v>
      </c>
      <c r="E25" s="599">
        <v>24.61866265530712</v>
      </c>
      <c r="F25" s="260">
        <v>1297095</v>
      </c>
    </row>
    <row r="26" spans="1:6" s="102" customFormat="1" ht="12.75">
      <c r="A26" s="613" t="s">
        <v>1010</v>
      </c>
      <c r="B26" s="260">
        <v>100405039</v>
      </c>
      <c r="C26" s="260">
        <v>23287218</v>
      </c>
      <c r="D26" s="260">
        <v>11090315.629999999</v>
      </c>
      <c r="E26" s="599">
        <v>11.045576736442479</v>
      </c>
      <c r="F26" s="260">
        <v>2360092.63</v>
      </c>
    </row>
    <row r="27" spans="1:6" s="102" customFormat="1" ht="12.75">
      <c r="A27" s="274" t="s">
        <v>1043</v>
      </c>
      <c r="B27" s="260">
        <v>62709697</v>
      </c>
      <c r="C27" s="260">
        <v>28157538</v>
      </c>
      <c r="D27" s="260">
        <v>27053913</v>
      </c>
      <c r="E27" s="599">
        <v>43.141514461471566</v>
      </c>
      <c r="F27" s="260">
        <v>16304387</v>
      </c>
    </row>
    <row r="28" spans="1:6" s="102" customFormat="1" ht="12.75">
      <c r="A28" s="274" t="s">
        <v>1011</v>
      </c>
      <c r="B28" s="260">
        <v>342508511</v>
      </c>
      <c r="C28" s="260">
        <v>138166688</v>
      </c>
      <c r="D28" s="260">
        <v>101056837</v>
      </c>
      <c r="E28" s="599">
        <v>29.50491265310485</v>
      </c>
      <c r="F28" s="260">
        <v>19868754</v>
      </c>
    </row>
    <row r="29" spans="1:6" s="102" customFormat="1" ht="12.75">
      <c r="A29" s="613" t="s">
        <v>1023</v>
      </c>
      <c r="B29" s="260">
        <v>341241426</v>
      </c>
      <c r="C29" s="260">
        <v>137204571</v>
      </c>
      <c r="D29" s="260">
        <v>100167502</v>
      </c>
      <c r="E29" s="599">
        <v>29.35385166278141</v>
      </c>
      <c r="F29" s="260">
        <v>19616654</v>
      </c>
    </row>
    <row r="30" spans="1:6" s="102" customFormat="1" ht="12.75">
      <c r="A30" s="613" t="s">
        <v>1012</v>
      </c>
      <c r="B30" s="260">
        <v>1267085</v>
      </c>
      <c r="C30" s="260">
        <v>962117</v>
      </c>
      <c r="D30" s="260">
        <v>889335</v>
      </c>
      <c r="E30" s="599">
        <v>70.18747755675429</v>
      </c>
      <c r="F30" s="260">
        <v>252100</v>
      </c>
    </row>
    <row r="31" spans="1:6" s="102" customFormat="1" ht="25.5">
      <c r="A31" s="298" t="s">
        <v>1016</v>
      </c>
      <c r="B31" s="260">
        <v>149242428</v>
      </c>
      <c r="C31" s="260">
        <v>76977780</v>
      </c>
      <c r="D31" s="260">
        <v>57114458</v>
      </c>
      <c r="E31" s="599">
        <v>38.2695851075272</v>
      </c>
      <c r="F31" s="260">
        <v>7057178.740000002</v>
      </c>
    </row>
    <row r="32" spans="1:6" s="102" customFormat="1" ht="12.75">
      <c r="A32" s="615" t="s">
        <v>1045</v>
      </c>
      <c r="B32" s="260">
        <v>136776344</v>
      </c>
      <c r="C32" s="260">
        <v>70802423</v>
      </c>
      <c r="D32" s="260">
        <v>51805900</v>
      </c>
      <c r="E32" s="599">
        <v>37.87635967225443</v>
      </c>
      <c r="F32" s="260">
        <v>6835738</v>
      </c>
    </row>
    <row r="33" spans="1:6" s="102" customFormat="1" ht="12.75">
      <c r="A33" s="615" t="s">
        <v>1017</v>
      </c>
      <c r="B33" s="260">
        <v>12466084</v>
      </c>
      <c r="C33" s="260">
        <v>6175357</v>
      </c>
      <c r="D33" s="260">
        <v>5308558</v>
      </c>
      <c r="E33" s="599">
        <v>42.584006332702394</v>
      </c>
      <c r="F33" s="260">
        <v>221440.74</v>
      </c>
    </row>
    <row r="34" spans="1:6" s="102" customFormat="1" ht="12.75">
      <c r="A34" s="274" t="s">
        <v>60</v>
      </c>
      <c r="B34" s="260">
        <v>43217505</v>
      </c>
      <c r="C34" s="260">
        <v>12430278</v>
      </c>
      <c r="D34" s="260">
        <v>3774011</v>
      </c>
      <c r="E34" s="599">
        <v>8.732598052571522</v>
      </c>
      <c r="F34" s="260">
        <v>1034521</v>
      </c>
    </row>
    <row r="35" spans="1:6" s="102" customFormat="1" ht="12.75">
      <c r="A35" s="613" t="s">
        <v>1038</v>
      </c>
      <c r="B35" s="260">
        <v>40877583</v>
      </c>
      <c r="C35" s="260">
        <v>397953</v>
      </c>
      <c r="D35" s="260">
        <v>107664</v>
      </c>
      <c r="E35" s="599">
        <v>0.2633815213585402</v>
      </c>
      <c r="F35" s="260">
        <v>60212</v>
      </c>
    </row>
    <row r="36" spans="1:6" s="102" customFormat="1" ht="12.75">
      <c r="A36" s="613" t="s">
        <v>1049</v>
      </c>
      <c r="B36" s="260">
        <v>2339922</v>
      </c>
      <c r="C36" s="260">
        <v>12032325</v>
      </c>
      <c r="D36" s="260">
        <v>3666347</v>
      </c>
      <c r="E36" s="599">
        <v>156.6867186171163</v>
      </c>
      <c r="F36" s="260">
        <v>974309</v>
      </c>
    </row>
    <row r="37" spans="1:6" s="102" customFormat="1" ht="12.75">
      <c r="A37" s="611" t="s">
        <v>65</v>
      </c>
      <c r="B37" s="260">
        <v>266019733</v>
      </c>
      <c r="C37" s="260">
        <v>82513106</v>
      </c>
      <c r="D37" s="260">
        <v>40164842</v>
      </c>
      <c r="E37" s="599">
        <v>15.098444595461647</v>
      </c>
      <c r="F37" s="260">
        <v>19165696</v>
      </c>
    </row>
    <row r="38" spans="1:6" s="102" customFormat="1" ht="12.75">
      <c r="A38" s="274" t="s">
        <v>1013</v>
      </c>
      <c r="B38" s="260">
        <v>245147543</v>
      </c>
      <c r="C38" s="260">
        <v>68598312</v>
      </c>
      <c r="D38" s="260">
        <v>29287613</v>
      </c>
      <c r="E38" s="599">
        <v>11.946933116927058</v>
      </c>
      <c r="F38" s="260">
        <v>8288467</v>
      </c>
    </row>
    <row r="39" spans="1:6" s="102" customFormat="1" ht="12.75">
      <c r="A39" s="611" t="s">
        <v>960</v>
      </c>
      <c r="B39" s="260">
        <v>20872190</v>
      </c>
      <c r="C39" s="260">
        <v>13914794</v>
      </c>
      <c r="D39" s="260">
        <v>10877229</v>
      </c>
      <c r="E39" s="599">
        <v>52.113501266517794</v>
      </c>
      <c r="F39" s="260">
        <v>10877229</v>
      </c>
    </row>
    <row r="40" spans="1:6" s="102" customFormat="1" ht="12.75">
      <c r="A40" s="613" t="s">
        <v>175</v>
      </c>
      <c r="B40" s="260">
        <v>20872190</v>
      </c>
      <c r="C40" s="260">
        <v>13914794</v>
      </c>
      <c r="D40" s="260">
        <v>10877229</v>
      </c>
      <c r="E40" s="599">
        <v>52.113501266517794</v>
      </c>
      <c r="F40" s="260">
        <v>10877229</v>
      </c>
    </row>
    <row r="41" spans="1:6" s="102" customFormat="1" ht="12.75">
      <c r="A41" s="611" t="s">
        <v>627</v>
      </c>
      <c r="B41" s="260">
        <v>-10480951</v>
      </c>
      <c r="C41" s="260">
        <v>10038542</v>
      </c>
      <c r="D41" s="260">
        <v>84014430.37</v>
      </c>
      <c r="E41" s="599" t="s">
        <v>623</v>
      </c>
      <c r="F41" s="260">
        <v>13746617.629999995</v>
      </c>
    </row>
    <row r="42" spans="1:6" s="102" customFormat="1" ht="12.75">
      <c r="A42" s="611" t="s">
        <v>628</v>
      </c>
      <c r="B42" s="260">
        <v>10480951</v>
      </c>
      <c r="C42" s="599" t="s">
        <v>623</v>
      </c>
      <c r="D42" s="599" t="s">
        <v>623</v>
      </c>
      <c r="E42" s="599" t="s">
        <v>623</v>
      </c>
      <c r="F42" s="599" t="s">
        <v>623</v>
      </c>
    </row>
    <row r="43" spans="1:6" s="102" customFormat="1" ht="12.75">
      <c r="A43" s="274" t="s">
        <v>632</v>
      </c>
      <c r="B43" s="260">
        <v>-3331240</v>
      </c>
      <c r="C43" s="599" t="s">
        <v>623</v>
      </c>
      <c r="D43" s="599" t="s">
        <v>623</v>
      </c>
      <c r="E43" s="599" t="s">
        <v>623</v>
      </c>
      <c r="F43" s="260" t="s">
        <v>623</v>
      </c>
    </row>
    <row r="44" spans="1:6" s="102" customFormat="1" ht="12.75">
      <c r="A44" s="274" t="s">
        <v>633</v>
      </c>
      <c r="B44" s="260">
        <v>2559930</v>
      </c>
      <c r="C44" s="599" t="s">
        <v>623</v>
      </c>
      <c r="D44" s="599" t="s">
        <v>623</v>
      </c>
      <c r="E44" s="599" t="s">
        <v>623</v>
      </c>
      <c r="F44" s="260" t="s">
        <v>623</v>
      </c>
    </row>
    <row r="45" spans="1:6" s="102" customFormat="1" ht="12.75">
      <c r="A45" s="274" t="s">
        <v>1026</v>
      </c>
      <c r="B45" s="260">
        <v>11252261</v>
      </c>
      <c r="C45" s="599" t="s">
        <v>623</v>
      </c>
      <c r="D45" s="599" t="s">
        <v>623</v>
      </c>
      <c r="E45" s="599" t="s">
        <v>623</v>
      </c>
      <c r="F45" s="260" t="s">
        <v>623</v>
      </c>
    </row>
    <row r="46" spans="1:6" s="102" customFormat="1" ht="38.25">
      <c r="A46" s="616" t="s">
        <v>76</v>
      </c>
      <c r="B46" s="260">
        <v>12250</v>
      </c>
      <c r="C46" s="599" t="s">
        <v>623</v>
      </c>
      <c r="D46" s="599" t="s">
        <v>623</v>
      </c>
      <c r="E46" s="599" t="s">
        <v>623</v>
      </c>
      <c r="F46" s="260" t="s">
        <v>623</v>
      </c>
    </row>
    <row r="47" spans="1:6" s="102" customFormat="1" ht="38.25">
      <c r="A47" s="616" t="s">
        <v>961</v>
      </c>
      <c r="B47" s="260">
        <v>11240011</v>
      </c>
      <c r="C47" s="599" t="s">
        <v>623</v>
      </c>
      <c r="D47" s="599" t="s">
        <v>623</v>
      </c>
      <c r="E47" s="599" t="s">
        <v>623</v>
      </c>
      <c r="F47" s="260" t="s">
        <v>623</v>
      </c>
    </row>
    <row r="48" spans="1:6" ht="16.5" customHeight="1">
      <c r="A48" s="617"/>
      <c r="B48" s="618"/>
      <c r="C48" s="618"/>
      <c r="D48" s="618"/>
      <c r="E48" s="619"/>
      <c r="F48" s="261"/>
    </row>
    <row r="49" spans="1:6" s="621" customFormat="1" ht="12.75">
      <c r="A49" s="189" t="s">
        <v>962</v>
      </c>
      <c r="B49" s="347"/>
      <c r="C49" s="347"/>
      <c r="D49" s="347"/>
      <c r="E49" s="620"/>
      <c r="F49" s="261"/>
    </row>
    <row r="50" spans="1:6" s="621" customFormat="1" ht="12.75">
      <c r="A50" s="194" t="s">
        <v>959</v>
      </c>
      <c r="B50" s="261">
        <v>1236042</v>
      </c>
      <c r="C50" s="261">
        <v>1053729</v>
      </c>
      <c r="D50" s="261">
        <v>439249</v>
      </c>
      <c r="E50" s="622">
        <v>35.536737424780064</v>
      </c>
      <c r="F50" s="261">
        <v>149492</v>
      </c>
    </row>
    <row r="51" spans="1:6" s="621" customFormat="1" ht="12.75">
      <c r="A51" s="247" t="s">
        <v>1019</v>
      </c>
      <c r="B51" s="261">
        <v>758530</v>
      </c>
      <c r="C51" s="261">
        <v>758530</v>
      </c>
      <c r="D51" s="261">
        <v>144050</v>
      </c>
      <c r="E51" s="622">
        <v>18.990679340302954</v>
      </c>
      <c r="F51" s="261">
        <v>89492</v>
      </c>
    </row>
    <row r="52" spans="1:6" s="621" customFormat="1" ht="12.75">
      <c r="A52" s="247" t="s">
        <v>1003</v>
      </c>
      <c r="B52" s="261">
        <v>477512</v>
      </c>
      <c r="C52" s="261">
        <v>295199</v>
      </c>
      <c r="D52" s="261">
        <v>295199</v>
      </c>
      <c r="E52" s="622">
        <v>61.82022650739667</v>
      </c>
      <c r="F52" s="261">
        <v>60000</v>
      </c>
    </row>
    <row r="53" spans="1:6" s="621" customFormat="1" ht="25.5">
      <c r="A53" s="249" t="s">
        <v>1004</v>
      </c>
      <c r="B53" s="261">
        <v>477512</v>
      </c>
      <c r="C53" s="261">
        <v>295199</v>
      </c>
      <c r="D53" s="261">
        <v>295199</v>
      </c>
      <c r="E53" s="622">
        <v>61.82022650739667</v>
      </c>
      <c r="F53" s="261">
        <v>60000</v>
      </c>
    </row>
    <row r="54" spans="1:6" s="621" customFormat="1" ht="12.75">
      <c r="A54" s="190" t="s">
        <v>1005</v>
      </c>
      <c r="B54" s="261">
        <v>1355732</v>
      </c>
      <c r="C54" s="261">
        <v>1222632</v>
      </c>
      <c r="D54" s="261">
        <v>254259</v>
      </c>
      <c r="E54" s="622">
        <v>18.754370332779636</v>
      </c>
      <c r="F54" s="261">
        <v>101756</v>
      </c>
    </row>
    <row r="55" spans="1:6" s="621" customFormat="1" ht="12.75">
      <c r="A55" s="247" t="s">
        <v>1006</v>
      </c>
      <c r="B55" s="261">
        <v>1040393</v>
      </c>
      <c r="C55" s="261">
        <v>1072024</v>
      </c>
      <c r="D55" s="261">
        <v>254071</v>
      </c>
      <c r="E55" s="622">
        <v>24.42067564852897</v>
      </c>
      <c r="F55" s="261">
        <v>101756</v>
      </c>
    </row>
    <row r="56" spans="1:6" s="621" customFormat="1" ht="12.75">
      <c r="A56" s="262" t="s">
        <v>1007</v>
      </c>
      <c r="B56" s="261">
        <v>299129</v>
      </c>
      <c r="C56" s="261">
        <v>344562</v>
      </c>
      <c r="D56" s="261">
        <v>45722</v>
      </c>
      <c r="E56" s="622">
        <v>15.285044245125013</v>
      </c>
      <c r="F56" s="261">
        <v>12264</v>
      </c>
    </row>
    <row r="57" spans="1:6" s="621" customFormat="1" ht="12.75">
      <c r="A57" s="264" t="s">
        <v>1008</v>
      </c>
      <c r="B57" s="261">
        <v>19879</v>
      </c>
      <c r="C57" s="261">
        <v>19879</v>
      </c>
      <c r="D57" s="261">
        <v>0</v>
      </c>
      <c r="E57" s="622">
        <v>0</v>
      </c>
      <c r="F57" s="261">
        <v>0</v>
      </c>
    </row>
    <row r="58" spans="1:6" s="621" customFormat="1" ht="12.75">
      <c r="A58" s="269" t="s">
        <v>1009</v>
      </c>
      <c r="B58" s="261">
        <v>16049</v>
      </c>
      <c r="C58" s="261">
        <v>16049</v>
      </c>
      <c r="D58" s="261">
        <v>0</v>
      </c>
      <c r="E58" s="622">
        <v>0</v>
      </c>
      <c r="F58" s="261">
        <v>0</v>
      </c>
    </row>
    <row r="59" spans="1:6" s="621" customFormat="1" ht="12.75">
      <c r="A59" s="264" t="s">
        <v>1010</v>
      </c>
      <c r="B59" s="261">
        <v>279250</v>
      </c>
      <c r="C59" s="261">
        <v>324683</v>
      </c>
      <c r="D59" s="261">
        <v>45722</v>
      </c>
      <c r="E59" s="622">
        <v>16.373142345568485</v>
      </c>
      <c r="F59" s="261">
        <v>12264</v>
      </c>
    </row>
    <row r="60" spans="1:6" s="621" customFormat="1" ht="12.75">
      <c r="A60" s="262" t="s">
        <v>1011</v>
      </c>
      <c r="B60" s="261">
        <v>406031</v>
      </c>
      <c r="C60" s="261">
        <v>392229</v>
      </c>
      <c r="D60" s="261">
        <v>133262</v>
      </c>
      <c r="E60" s="622">
        <v>32.82064669938995</v>
      </c>
      <c r="F60" s="261">
        <v>29280</v>
      </c>
    </row>
    <row r="61" spans="1:6" s="621" customFormat="1" ht="12.75">
      <c r="A61" s="264" t="s">
        <v>1023</v>
      </c>
      <c r="B61" s="261">
        <v>406031</v>
      </c>
      <c r="C61" s="261">
        <v>392229</v>
      </c>
      <c r="D61" s="261">
        <v>133262</v>
      </c>
      <c r="E61" s="622">
        <v>32.82064669938995</v>
      </c>
      <c r="F61" s="261">
        <v>29280</v>
      </c>
    </row>
    <row r="62" spans="1:6" s="621" customFormat="1" ht="12.75">
      <c r="A62" s="262" t="s">
        <v>60</v>
      </c>
      <c r="B62" s="261">
        <v>335233</v>
      </c>
      <c r="C62" s="261">
        <v>335233</v>
      </c>
      <c r="D62" s="261">
        <v>75087</v>
      </c>
      <c r="E62" s="622">
        <v>22.398451226460402</v>
      </c>
      <c r="F62" s="261">
        <v>60212</v>
      </c>
    </row>
    <row r="63" spans="1:6" s="621" customFormat="1" ht="12.75">
      <c r="A63" s="264" t="s">
        <v>1038</v>
      </c>
      <c r="B63" s="261">
        <v>335233</v>
      </c>
      <c r="C63" s="261">
        <v>335233</v>
      </c>
      <c r="D63" s="261">
        <v>75087</v>
      </c>
      <c r="E63" s="622">
        <v>22.398451226460402</v>
      </c>
      <c r="F63" s="261">
        <v>60212</v>
      </c>
    </row>
    <row r="64" spans="1:6" s="623" customFormat="1" ht="12.75">
      <c r="A64" s="247" t="s">
        <v>65</v>
      </c>
      <c r="B64" s="261">
        <v>315339</v>
      </c>
      <c r="C64" s="261">
        <v>150608</v>
      </c>
      <c r="D64" s="261">
        <v>188</v>
      </c>
      <c r="E64" s="622">
        <v>0.059618378950906804</v>
      </c>
      <c r="F64" s="261">
        <v>0</v>
      </c>
    </row>
    <row r="65" spans="1:6" s="623" customFormat="1" ht="12.75">
      <c r="A65" s="262" t="s">
        <v>1013</v>
      </c>
      <c r="B65" s="261">
        <v>315339</v>
      </c>
      <c r="C65" s="261">
        <v>150608</v>
      </c>
      <c r="D65" s="261">
        <v>188</v>
      </c>
      <c r="E65" s="622">
        <v>0.059618378950906804</v>
      </c>
      <c r="F65" s="261">
        <v>0</v>
      </c>
    </row>
    <row r="66" spans="1:6" s="623" customFormat="1" ht="12.75">
      <c r="A66" s="247" t="s">
        <v>627</v>
      </c>
      <c r="B66" s="261">
        <v>-119690</v>
      </c>
      <c r="C66" s="261">
        <v>-168903</v>
      </c>
      <c r="D66" s="261">
        <v>184990</v>
      </c>
      <c r="E66" s="622" t="s">
        <v>623</v>
      </c>
      <c r="F66" s="261">
        <v>47736</v>
      </c>
    </row>
    <row r="67" spans="1:6" s="623" customFormat="1" ht="12.75">
      <c r="A67" s="247" t="s">
        <v>628</v>
      </c>
      <c r="B67" s="261">
        <v>119690</v>
      </c>
      <c r="C67" s="261" t="s">
        <v>623</v>
      </c>
      <c r="D67" s="261" t="s">
        <v>623</v>
      </c>
      <c r="E67" s="622" t="s">
        <v>623</v>
      </c>
      <c r="F67" s="261" t="s">
        <v>623</v>
      </c>
    </row>
    <row r="68" spans="1:6" s="621" customFormat="1" ht="12.75">
      <c r="A68" s="262" t="s">
        <v>1026</v>
      </c>
      <c r="B68" s="261">
        <v>119690</v>
      </c>
      <c r="C68" s="261" t="s">
        <v>623</v>
      </c>
      <c r="D68" s="261" t="s">
        <v>623</v>
      </c>
      <c r="E68" s="622"/>
      <c r="F68" s="261" t="s">
        <v>623</v>
      </c>
    </row>
    <row r="69" spans="1:6" s="621" customFormat="1" ht="23.25" customHeight="1">
      <c r="A69" s="273" t="s">
        <v>963</v>
      </c>
      <c r="B69" s="261">
        <v>119690</v>
      </c>
      <c r="C69" s="261" t="s">
        <v>623</v>
      </c>
      <c r="D69" s="261" t="s">
        <v>623</v>
      </c>
      <c r="E69" s="622" t="s">
        <v>623</v>
      </c>
      <c r="F69" s="261" t="s">
        <v>623</v>
      </c>
    </row>
    <row r="70" spans="1:6" s="621" customFormat="1" ht="12.75">
      <c r="A70" s="273"/>
      <c r="B70" s="261"/>
      <c r="C70" s="261"/>
      <c r="D70" s="261"/>
      <c r="E70" s="622"/>
      <c r="F70" s="261"/>
    </row>
    <row r="71" spans="1:6" s="621" customFormat="1" ht="12.75">
      <c r="A71" s="257" t="s">
        <v>964</v>
      </c>
      <c r="B71" s="261"/>
      <c r="C71" s="261"/>
      <c r="D71" s="261"/>
      <c r="E71" s="622"/>
      <c r="F71" s="261"/>
    </row>
    <row r="72" spans="1:6" s="621" customFormat="1" ht="12.75">
      <c r="A72" s="189" t="s">
        <v>962</v>
      </c>
      <c r="B72" s="261"/>
      <c r="C72" s="261"/>
      <c r="D72" s="261"/>
      <c r="E72" s="622"/>
      <c r="F72" s="261"/>
    </row>
    <row r="73" spans="1:6" s="621" customFormat="1" ht="12.75">
      <c r="A73" s="194" t="s">
        <v>959</v>
      </c>
      <c r="B73" s="261">
        <v>328811</v>
      </c>
      <c r="C73" s="261">
        <v>146498</v>
      </c>
      <c r="D73" s="261">
        <v>140998</v>
      </c>
      <c r="E73" s="622">
        <v>42.881168817344914</v>
      </c>
      <c r="F73" s="261">
        <v>60000</v>
      </c>
    </row>
    <row r="74" spans="1:6" s="621" customFormat="1" ht="12.75">
      <c r="A74" s="247" t="s">
        <v>1019</v>
      </c>
      <c r="B74" s="261">
        <v>5500</v>
      </c>
      <c r="C74" s="261">
        <v>5500</v>
      </c>
      <c r="D74" s="261">
        <v>0</v>
      </c>
      <c r="E74" s="622">
        <v>0</v>
      </c>
      <c r="F74" s="261">
        <v>0</v>
      </c>
    </row>
    <row r="75" spans="1:6" s="621" customFormat="1" ht="12.75">
      <c r="A75" s="247" t="s">
        <v>1003</v>
      </c>
      <c r="B75" s="261">
        <v>323311</v>
      </c>
      <c r="C75" s="261">
        <v>140998</v>
      </c>
      <c r="D75" s="261">
        <v>140998</v>
      </c>
      <c r="E75" s="622">
        <v>43.61064114737822</v>
      </c>
      <c r="F75" s="261">
        <v>60000</v>
      </c>
    </row>
    <row r="76" spans="1:6" s="621" customFormat="1" ht="25.5">
      <c r="A76" s="249" t="s">
        <v>1004</v>
      </c>
      <c r="B76" s="261">
        <v>323311</v>
      </c>
      <c r="C76" s="261">
        <v>140998</v>
      </c>
      <c r="D76" s="261">
        <v>140998</v>
      </c>
      <c r="E76" s="622">
        <v>43.61064114737822</v>
      </c>
      <c r="F76" s="261">
        <v>60000</v>
      </c>
    </row>
    <row r="77" spans="1:6" s="621" customFormat="1" ht="12.75">
      <c r="A77" s="190" t="s">
        <v>1005</v>
      </c>
      <c r="B77" s="261">
        <v>436313</v>
      </c>
      <c r="C77" s="261">
        <v>240198</v>
      </c>
      <c r="D77" s="261">
        <v>188</v>
      </c>
      <c r="E77" s="622">
        <v>0.043088333375352096</v>
      </c>
      <c r="F77" s="261">
        <v>0</v>
      </c>
    </row>
    <row r="78" spans="1:6" s="621" customFormat="1" ht="12.75">
      <c r="A78" s="247" t="s">
        <v>1006</v>
      </c>
      <c r="B78" s="261">
        <v>195283</v>
      </c>
      <c r="C78" s="261">
        <v>115656</v>
      </c>
      <c r="D78" s="261">
        <v>0</v>
      </c>
      <c r="E78" s="622">
        <v>0</v>
      </c>
      <c r="F78" s="261">
        <v>0</v>
      </c>
    </row>
    <row r="79" spans="1:6" s="621" customFormat="1" ht="12.75">
      <c r="A79" s="262" t="s">
        <v>1007</v>
      </c>
      <c r="B79" s="261">
        <v>82281</v>
      </c>
      <c r="C79" s="261">
        <v>16456</v>
      </c>
      <c r="D79" s="261">
        <v>0</v>
      </c>
      <c r="E79" s="622">
        <v>0</v>
      </c>
      <c r="F79" s="261">
        <v>0</v>
      </c>
    </row>
    <row r="80" spans="1:6" s="621" customFormat="1" ht="12.75">
      <c r="A80" s="264" t="s">
        <v>1010</v>
      </c>
      <c r="B80" s="261">
        <v>82281</v>
      </c>
      <c r="C80" s="261">
        <v>16456</v>
      </c>
      <c r="D80" s="261">
        <v>0</v>
      </c>
      <c r="E80" s="622">
        <v>0</v>
      </c>
      <c r="F80" s="261">
        <v>0</v>
      </c>
    </row>
    <row r="81" spans="1:6" s="621" customFormat="1" ht="12.75">
      <c r="A81" s="262" t="s">
        <v>1011</v>
      </c>
      <c r="B81" s="261">
        <v>113002</v>
      </c>
      <c r="C81" s="261">
        <v>99200</v>
      </c>
      <c r="D81" s="261">
        <v>0</v>
      </c>
      <c r="E81" s="622">
        <v>0</v>
      </c>
      <c r="F81" s="261">
        <v>0</v>
      </c>
    </row>
    <row r="82" spans="1:6" s="621" customFormat="1" ht="12.75">
      <c r="A82" s="264" t="s">
        <v>1023</v>
      </c>
      <c r="B82" s="261">
        <v>113002</v>
      </c>
      <c r="C82" s="261">
        <v>99200</v>
      </c>
      <c r="D82" s="261">
        <v>0</v>
      </c>
      <c r="E82" s="622">
        <v>0</v>
      </c>
      <c r="F82" s="261">
        <v>0</v>
      </c>
    </row>
    <row r="83" spans="1:6" s="621" customFormat="1" ht="12.75">
      <c r="A83" s="247" t="s">
        <v>65</v>
      </c>
      <c r="B83" s="261">
        <v>241030</v>
      </c>
      <c r="C83" s="261">
        <v>124542</v>
      </c>
      <c r="D83" s="261">
        <v>188</v>
      </c>
      <c r="E83" s="622">
        <v>0.07799858938721321</v>
      </c>
      <c r="F83" s="261">
        <v>0</v>
      </c>
    </row>
    <row r="84" spans="1:6" s="621" customFormat="1" ht="12.75">
      <c r="A84" s="262" t="s">
        <v>1013</v>
      </c>
      <c r="B84" s="261">
        <v>241030</v>
      </c>
      <c r="C84" s="261">
        <v>124542</v>
      </c>
      <c r="D84" s="261">
        <v>188</v>
      </c>
      <c r="E84" s="622">
        <v>0.07799858938721321</v>
      </c>
      <c r="F84" s="261">
        <v>0</v>
      </c>
    </row>
    <row r="85" spans="1:6" s="621" customFormat="1" ht="12.75">
      <c r="A85" s="247" t="s">
        <v>627</v>
      </c>
      <c r="B85" s="261">
        <v>-107502</v>
      </c>
      <c r="C85" s="261">
        <v>-93700</v>
      </c>
      <c r="D85" s="261">
        <v>140810</v>
      </c>
      <c r="E85" s="622" t="s">
        <v>623</v>
      </c>
      <c r="F85" s="261">
        <v>60000</v>
      </c>
    </row>
    <row r="86" spans="1:6" s="621" customFormat="1" ht="12.75">
      <c r="A86" s="247" t="s">
        <v>628</v>
      </c>
      <c r="B86" s="261">
        <v>107502</v>
      </c>
      <c r="C86" s="261" t="s">
        <v>623</v>
      </c>
      <c r="D86" s="261" t="s">
        <v>623</v>
      </c>
      <c r="E86" s="622" t="s">
        <v>623</v>
      </c>
      <c r="F86" s="261" t="s">
        <v>623</v>
      </c>
    </row>
    <row r="87" spans="1:6" s="621" customFormat="1" ht="12.75">
      <c r="A87" s="262" t="s">
        <v>1026</v>
      </c>
      <c r="B87" s="261">
        <v>107502</v>
      </c>
      <c r="C87" s="261" t="s">
        <v>623</v>
      </c>
      <c r="D87" s="261" t="s">
        <v>623</v>
      </c>
      <c r="E87" s="622" t="s">
        <v>623</v>
      </c>
      <c r="F87" s="261" t="s">
        <v>623</v>
      </c>
    </row>
    <row r="88" spans="1:6" s="621" customFormat="1" ht="23.25" customHeight="1">
      <c r="A88" s="273" t="s">
        <v>963</v>
      </c>
      <c r="B88" s="261">
        <v>107502</v>
      </c>
      <c r="C88" s="261" t="s">
        <v>623</v>
      </c>
      <c r="D88" s="261" t="s">
        <v>623</v>
      </c>
      <c r="E88" s="622" t="s">
        <v>623</v>
      </c>
      <c r="F88" s="261" t="s">
        <v>623</v>
      </c>
    </row>
    <row r="89" spans="1:6" s="621" customFormat="1" ht="12.75">
      <c r="A89" s="238"/>
      <c r="B89" s="261"/>
      <c r="C89" s="261"/>
      <c r="D89" s="261"/>
      <c r="E89" s="622"/>
      <c r="F89" s="261"/>
    </row>
    <row r="90" spans="1:6" s="621" customFormat="1" ht="12.75">
      <c r="A90" s="257" t="s">
        <v>965</v>
      </c>
      <c r="B90" s="261"/>
      <c r="C90" s="261"/>
      <c r="D90" s="261"/>
      <c r="E90" s="622"/>
      <c r="F90" s="261"/>
    </row>
    <row r="91" spans="1:6" s="621" customFormat="1" ht="12.75">
      <c r="A91" s="189" t="s">
        <v>962</v>
      </c>
      <c r="B91" s="261"/>
      <c r="C91" s="261"/>
      <c r="D91" s="261"/>
      <c r="E91" s="622"/>
      <c r="F91" s="261"/>
    </row>
    <row r="92" spans="1:6" s="621" customFormat="1" ht="12.75">
      <c r="A92" s="194" t="s">
        <v>959</v>
      </c>
      <c r="B92" s="261">
        <v>836950</v>
      </c>
      <c r="C92" s="261">
        <v>836950</v>
      </c>
      <c r="D92" s="261">
        <v>227970</v>
      </c>
      <c r="E92" s="622">
        <v>27.238186271581338</v>
      </c>
      <c r="F92" s="261">
        <v>89492</v>
      </c>
    </row>
    <row r="93" spans="1:6" s="621" customFormat="1" ht="13.5" customHeight="1">
      <c r="A93" s="247" t="s">
        <v>1019</v>
      </c>
      <c r="B93" s="261">
        <v>753030</v>
      </c>
      <c r="C93" s="261">
        <v>753030</v>
      </c>
      <c r="D93" s="261">
        <v>144050</v>
      </c>
      <c r="E93" s="622">
        <v>19.1293839554865</v>
      </c>
      <c r="F93" s="261">
        <v>89492</v>
      </c>
    </row>
    <row r="94" spans="1:6" s="621" customFormat="1" ht="12.75">
      <c r="A94" s="247" t="s">
        <v>1003</v>
      </c>
      <c r="B94" s="261">
        <v>83920</v>
      </c>
      <c r="C94" s="261">
        <v>83920</v>
      </c>
      <c r="D94" s="261">
        <v>83920</v>
      </c>
      <c r="E94" s="622">
        <v>100</v>
      </c>
      <c r="F94" s="261">
        <v>0</v>
      </c>
    </row>
    <row r="95" spans="1:6" s="621" customFormat="1" ht="25.5">
      <c r="A95" s="249" t="s">
        <v>1004</v>
      </c>
      <c r="B95" s="261">
        <v>83920</v>
      </c>
      <c r="C95" s="261">
        <v>83920</v>
      </c>
      <c r="D95" s="261">
        <v>83920</v>
      </c>
      <c r="E95" s="622">
        <v>100</v>
      </c>
      <c r="F95" s="261">
        <v>0</v>
      </c>
    </row>
    <row r="96" spans="1:6" s="621" customFormat="1" ht="12.75">
      <c r="A96" s="190" t="s">
        <v>1005</v>
      </c>
      <c r="B96" s="261">
        <v>836950</v>
      </c>
      <c r="C96" s="261">
        <v>836950</v>
      </c>
      <c r="D96" s="261">
        <v>150368</v>
      </c>
      <c r="E96" s="622">
        <v>17.96618674950714</v>
      </c>
      <c r="F96" s="261">
        <v>89492</v>
      </c>
    </row>
    <row r="97" spans="1:6" s="621" customFormat="1" ht="12.75">
      <c r="A97" s="247" t="s">
        <v>1006</v>
      </c>
      <c r="B97" s="261">
        <v>836950</v>
      </c>
      <c r="C97" s="261">
        <v>836950</v>
      </c>
      <c r="D97" s="261">
        <v>150368</v>
      </c>
      <c r="E97" s="622">
        <v>17.96618674950714</v>
      </c>
      <c r="F97" s="261">
        <v>89492</v>
      </c>
    </row>
    <row r="98" spans="1:6" s="621" customFormat="1" ht="12.75">
      <c r="A98" s="262" t="s">
        <v>1011</v>
      </c>
      <c r="B98" s="261">
        <v>222748</v>
      </c>
      <c r="C98" s="261">
        <v>222748</v>
      </c>
      <c r="D98" s="261">
        <v>75281</v>
      </c>
      <c r="E98" s="622">
        <v>33.79648751055004</v>
      </c>
      <c r="F98" s="261">
        <v>29280</v>
      </c>
    </row>
    <row r="99" spans="1:6" s="621" customFormat="1" ht="12.75">
      <c r="A99" s="264" t="s">
        <v>1023</v>
      </c>
      <c r="B99" s="261">
        <v>222748</v>
      </c>
      <c r="C99" s="261">
        <v>222748</v>
      </c>
      <c r="D99" s="261">
        <v>75281</v>
      </c>
      <c r="E99" s="622">
        <v>33.79648751055004</v>
      </c>
      <c r="F99" s="261">
        <v>29280</v>
      </c>
    </row>
    <row r="100" spans="1:6" s="621" customFormat="1" ht="12.75">
      <c r="A100" s="262" t="s">
        <v>60</v>
      </c>
      <c r="B100" s="261">
        <v>614202</v>
      </c>
      <c r="C100" s="261">
        <v>614202</v>
      </c>
      <c r="D100" s="261">
        <v>75087</v>
      </c>
      <c r="E100" s="622">
        <v>12.225131145779402</v>
      </c>
      <c r="F100" s="261">
        <v>60212</v>
      </c>
    </row>
    <row r="101" spans="1:6" s="621" customFormat="1" ht="12.75">
      <c r="A101" s="272" t="s">
        <v>966</v>
      </c>
      <c r="B101" s="261">
        <v>278969</v>
      </c>
      <c r="C101" s="261">
        <v>278969</v>
      </c>
      <c r="D101" s="261">
        <v>0</v>
      </c>
      <c r="E101" s="622">
        <v>0</v>
      </c>
      <c r="F101" s="261">
        <v>0</v>
      </c>
    </row>
    <row r="102" spans="1:6" s="621" customFormat="1" ht="27" customHeight="1">
      <c r="A102" s="272" t="s">
        <v>967</v>
      </c>
      <c r="B102" s="261">
        <v>278969</v>
      </c>
      <c r="C102" s="261">
        <v>278969</v>
      </c>
      <c r="D102" s="261">
        <v>0</v>
      </c>
      <c r="E102" s="622">
        <v>0</v>
      </c>
      <c r="F102" s="261">
        <v>0</v>
      </c>
    </row>
    <row r="103" spans="1:6" s="621" customFormat="1" ht="38.25">
      <c r="A103" s="272" t="s">
        <v>968</v>
      </c>
      <c r="B103" s="261">
        <v>52481</v>
      </c>
      <c r="C103" s="261">
        <v>52481</v>
      </c>
      <c r="D103" s="261">
        <v>0</v>
      </c>
      <c r="E103" s="622">
        <v>0</v>
      </c>
      <c r="F103" s="261">
        <v>0</v>
      </c>
    </row>
    <row r="104" spans="1:6" s="621" customFormat="1" ht="38.25">
      <c r="A104" s="272" t="s">
        <v>969</v>
      </c>
      <c r="B104" s="261">
        <v>226488</v>
      </c>
      <c r="C104" s="261">
        <v>226488</v>
      </c>
      <c r="D104" s="261">
        <v>0</v>
      </c>
      <c r="E104" s="622">
        <v>0</v>
      </c>
      <c r="F104" s="261">
        <v>0</v>
      </c>
    </row>
    <row r="105" spans="1:6" s="621" customFormat="1" ht="12.75">
      <c r="A105" s="242" t="s">
        <v>970</v>
      </c>
      <c r="B105" s="261">
        <v>335233</v>
      </c>
      <c r="C105" s="261">
        <v>335233</v>
      </c>
      <c r="D105" s="261">
        <v>75087</v>
      </c>
      <c r="E105" s="622">
        <v>22.398451226460402</v>
      </c>
      <c r="F105" s="261">
        <v>60212</v>
      </c>
    </row>
    <row r="106" spans="1:6" s="621" customFormat="1" ht="12.75">
      <c r="A106" s="247"/>
      <c r="B106" s="261"/>
      <c r="C106" s="261"/>
      <c r="D106" s="261"/>
      <c r="E106" s="622"/>
      <c r="F106" s="261"/>
    </row>
    <row r="107" spans="1:6" s="621" customFormat="1" ht="12.75">
      <c r="A107" s="257" t="s">
        <v>971</v>
      </c>
      <c r="B107" s="261"/>
      <c r="C107" s="261"/>
      <c r="D107" s="261"/>
      <c r="E107" s="622"/>
      <c r="F107" s="261"/>
    </row>
    <row r="108" spans="1:6" s="621" customFormat="1" ht="12.75">
      <c r="A108" s="189" t="s">
        <v>962</v>
      </c>
      <c r="B108" s="261"/>
      <c r="C108" s="261"/>
      <c r="D108" s="261"/>
      <c r="E108" s="622"/>
      <c r="F108" s="261"/>
    </row>
    <row r="109" spans="1:6" s="621" customFormat="1" ht="12.75">
      <c r="A109" s="194" t="s">
        <v>959</v>
      </c>
      <c r="B109" s="261">
        <v>256384</v>
      </c>
      <c r="C109" s="261">
        <v>195508</v>
      </c>
      <c r="D109" s="261">
        <v>0</v>
      </c>
      <c r="E109" s="622">
        <v>0</v>
      </c>
      <c r="F109" s="261">
        <v>0</v>
      </c>
    </row>
    <row r="110" spans="1:6" s="621" customFormat="1" ht="12.75">
      <c r="A110" s="247" t="s">
        <v>1029</v>
      </c>
      <c r="B110" s="261">
        <v>256384</v>
      </c>
      <c r="C110" s="261">
        <v>195508</v>
      </c>
      <c r="D110" s="261">
        <v>0</v>
      </c>
      <c r="E110" s="622">
        <v>0</v>
      </c>
      <c r="F110" s="261">
        <v>0</v>
      </c>
    </row>
    <row r="111" spans="1:6" s="621" customFormat="1" ht="12.75">
      <c r="A111" s="247" t="s">
        <v>972</v>
      </c>
      <c r="B111" s="261">
        <v>256384</v>
      </c>
      <c r="C111" s="261">
        <v>195508</v>
      </c>
      <c r="D111" s="261">
        <v>0</v>
      </c>
      <c r="E111" s="622">
        <v>0</v>
      </c>
      <c r="F111" s="261">
        <v>0</v>
      </c>
    </row>
    <row r="112" spans="1:6" s="621" customFormat="1" ht="12.75">
      <c r="A112" s="247" t="s">
        <v>973</v>
      </c>
      <c r="B112" s="261">
        <v>256384</v>
      </c>
      <c r="C112" s="261">
        <v>195508</v>
      </c>
      <c r="D112" s="261">
        <v>0</v>
      </c>
      <c r="E112" s="622">
        <v>0</v>
      </c>
      <c r="F112" s="261">
        <v>0</v>
      </c>
    </row>
    <row r="113" spans="1:6" s="621" customFormat="1" ht="38.25">
      <c r="A113" s="272" t="s">
        <v>974</v>
      </c>
      <c r="B113" s="261">
        <v>256384</v>
      </c>
      <c r="C113" s="261">
        <v>195508</v>
      </c>
      <c r="D113" s="261">
        <v>0</v>
      </c>
      <c r="E113" s="622">
        <v>0</v>
      </c>
      <c r="F113" s="261">
        <v>0</v>
      </c>
    </row>
    <row r="114" spans="1:6" s="621" customFormat="1" ht="38.25">
      <c r="A114" s="272" t="s">
        <v>975</v>
      </c>
      <c r="B114" s="261">
        <v>52481</v>
      </c>
      <c r="C114" s="261">
        <v>48640</v>
      </c>
      <c r="D114" s="261">
        <v>0</v>
      </c>
      <c r="E114" s="622">
        <v>0</v>
      </c>
      <c r="F114" s="261">
        <v>0</v>
      </c>
    </row>
    <row r="115" spans="1:6" s="621" customFormat="1" ht="38.25">
      <c r="A115" s="272" t="s">
        <v>976</v>
      </c>
      <c r="B115" s="261">
        <v>203903</v>
      </c>
      <c r="C115" s="261">
        <v>146868</v>
      </c>
      <c r="D115" s="261">
        <v>0</v>
      </c>
      <c r="E115" s="622">
        <v>0</v>
      </c>
      <c r="F115" s="261">
        <v>0</v>
      </c>
    </row>
    <row r="116" spans="1:6" s="621" customFormat="1" ht="12.75">
      <c r="A116" s="190" t="s">
        <v>1005</v>
      </c>
      <c r="B116" s="261">
        <v>256384</v>
      </c>
      <c r="C116" s="261">
        <v>319399</v>
      </c>
      <c r="D116" s="261">
        <v>47084</v>
      </c>
      <c r="E116" s="622">
        <v>18.364640539191214</v>
      </c>
      <c r="F116" s="261">
        <v>12264</v>
      </c>
    </row>
    <row r="117" spans="1:6" s="621" customFormat="1" ht="12.75">
      <c r="A117" s="247" t="s">
        <v>1006</v>
      </c>
      <c r="B117" s="261">
        <v>196864</v>
      </c>
      <c r="C117" s="261">
        <v>308122</v>
      </c>
      <c r="D117" s="261">
        <v>47084</v>
      </c>
      <c r="E117" s="622">
        <v>23.917018855656696</v>
      </c>
      <c r="F117" s="261">
        <v>12264</v>
      </c>
    </row>
    <row r="118" spans="1:6" s="621" customFormat="1" ht="12.75">
      <c r="A118" s="262" t="s">
        <v>1007</v>
      </c>
      <c r="B118" s="261">
        <v>196864</v>
      </c>
      <c r="C118" s="261">
        <v>308122</v>
      </c>
      <c r="D118" s="261">
        <v>47084</v>
      </c>
      <c r="E118" s="622">
        <v>23.917018855656696</v>
      </c>
      <c r="F118" s="261">
        <v>12264</v>
      </c>
    </row>
    <row r="119" spans="1:6" s="621" customFormat="1" ht="12.75">
      <c r="A119" s="264" t="s">
        <v>1008</v>
      </c>
      <c r="B119" s="261">
        <v>19879</v>
      </c>
      <c r="C119" s="261">
        <v>19879</v>
      </c>
      <c r="D119" s="261">
        <v>0</v>
      </c>
      <c r="E119" s="622">
        <v>0</v>
      </c>
      <c r="F119" s="261">
        <v>0</v>
      </c>
    </row>
    <row r="120" spans="1:6" s="621" customFormat="1" ht="12.75">
      <c r="A120" s="269" t="s">
        <v>1009</v>
      </c>
      <c r="B120" s="261">
        <v>16049</v>
      </c>
      <c r="C120" s="261">
        <v>16049</v>
      </c>
      <c r="D120" s="261">
        <v>0</v>
      </c>
      <c r="E120" s="622">
        <v>0</v>
      </c>
      <c r="F120" s="261">
        <v>0</v>
      </c>
    </row>
    <row r="121" spans="1:6" s="621" customFormat="1" ht="12.75">
      <c r="A121" s="264" t="s">
        <v>1010</v>
      </c>
      <c r="B121" s="261">
        <v>176985</v>
      </c>
      <c r="C121" s="261">
        <v>288243</v>
      </c>
      <c r="D121" s="261">
        <v>47084</v>
      </c>
      <c r="E121" s="622">
        <v>26.603384467610248</v>
      </c>
      <c r="F121" s="261">
        <v>12264</v>
      </c>
    </row>
    <row r="122" spans="1:6" s="621" customFormat="1" ht="12.75">
      <c r="A122" s="247" t="s">
        <v>65</v>
      </c>
      <c r="B122" s="261">
        <v>59520</v>
      </c>
      <c r="C122" s="261">
        <v>11277</v>
      </c>
      <c r="D122" s="261">
        <v>0</v>
      </c>
      <c r="E122" s="622">
        <v>0</v>
      </c>
      <c r="F122" s="261">
        <v>0</v>
      </c>
    </row>
    <row r="123" spans="1:6" s="621" customFormat="1" ht="12.75">
      <c r="A123" s="262" t="s">
        <v>1013</v>
      </c>
      <c r="B123" s="261">
        <v>59520</v>
      </c>
      <c r="C123" s="261">
        <v>11277</v>
      </c>
      <c r="D123" s="261">
        <v>0</v>
      </c>
      <c r="E123" s="622">
        <v>0</v>
      </c>
      <c r="F123" s="261">
        <v>0</v>
      </c>
    </row>
    <row r="124" spans="1:6" s="621" customFormat="1" ht="12.75">
      <c r="A124" s="247"/>
      <c r="B124" s="261"/>
      <c r="C124" s="261"/>
      <c r="D124" s="261"/>
      <c r="E124" s="622"/>
      <c r="F124" s="261"/>
    </row>
    <row r="125" spans="1:6" s="621" customFormat="1" ht="12.75">
      <c r="A125" s="257" t="s">
        <v>977</v>
      </c>
      <c r="B125" s="261"/>
      <c r="C125" s="261"/>
      <c r="D125" s="261"/>
      <c r="E125" s="622"/>
      <c r="F125" s="261"/>
    </row>
    <row r="126" spans="1:6" s="621" customFormat="1" ht="12.75">
      <c r="A126" s="189" t="s">
        <v>962</v>
      </c>
      <c r="B126" s="261"/>
      <c r="C126" s="261"/>
      <c r="D126" s="261"/>
      <c r="E126" s="622"/>
      <c r="F126" s="261"/>
    </row>
    <row r="127" spans="1:6" s="621" customFormat="1" ht="12.75">
      <c r="A127" s="194" t="s">
        <v>959</v>
      </c>
      <c r="B127" s="261">
        <v>70281</v>
      </c>
      <c r="C127" s="261">
        <v>70281</v>
      </c>
      <c r="D127" s="261">
        <v>70281</v>
      </c>
      <c r="E127" s="622">
        <v>100</v>
      </c>
      <c r="F127" s="261">
        <v>0</v>
      </c>
    </row>
    <row r="128" spans="1:6" s="621" customFormat="1" ht="12.75">
      <c r="A128" s="247" t="s">
        <v>1015</v>
      </c>
      <c r="B128" s="261">
        <v>0</v>
      </c>
      <c r="C128" s="261">
        <v>0</v>
      </c>
      <c r="D128" s="261">
        <v>0</v>
      </c>
      <c r="E128" s="622" t="s">
        <v>623</v>
      </c>
      <c r="F128" s="261">
        <v>0</v>
      </c>
    </row>
    <row r="129" spans="1:6" s="621" customFormat="1" ht="12.75">
      <c r="A129" s="247" t="s">
        <v>1003</v>
      </c>
      <c r="B129" s="261">
        <v>70281</v>
      </c>
      <c r="C129" s="261">
        <v>70281</v>
      </c>
      <c r="D129" s="261">
        <v>70281</v>
      </c>
      <c r="E129" s="622">
        <v>100</v>
      </c>
      <c r="F129" s="261">
        <v>0</v>
      </c>
    </row>
    <row r="130" spans="1:6" s="621" customFormat="1" ht="30" customHeight="1">
      <c r="A130" s="249" t="s">
        <v>1004</v>
      </c>
      <c r="B130" s="261">
        <v>70281</v>
      </c>
      <c r="C130" s="261">
        <v>70281</v>
      </c>
      <c r="D130" s="261">
        <v>70281</v>
      </c>
      <c r="E130" s="622">
        <v>100</v>
      </c>
      <c r="F130" s="261">
        <v>0</v>
      </c>
    </row>
    <row r="131" spans="1:6" s="621" customFormat="1" ht="12.75">
      <c r="A131" s="190" t="s">
        <v>1005</v>
      </c>
      <c r="B131" s="261">
        <v>70281</v>
      </c>
      <c r="C131" s="261">
        <v>70281</v>
      </c>
      <c r="D131" s="261">
        <v>57981</v>
      </c>
      <c r="E131" s="622">
        <v>82.49882614077774</v>
      </c>
      <c r="F131" s="261">
        <v>0</v>
      </c>
    </row>
    <row r="132" spans="1:6" s="621" customFormat="1" ht="12.75">
      <c r="A132" s="247" t="s">
        <v>1006</v>
      </c>
      <c r="B132" s="261">
        <v>70281</v>
      </c>
      <c r="C132" s="261">
        <v>70281</v>
      </c>
      <c r="D132" s="261">
        <v>57981</v>
      </c>
      <c r="E132" s="622">
        <v>82.49882614077774</v>
      </c>
      <c r="F132" s="261">
        <v>0</v>
      </c>
    </row>
    <row r="133" spans="1:6" s="621" customFormat="1" ht="12.75">
      <c r="A133" s="262" t="s">
        <v>1011</v>
      </c>
      <c r="B133" s="261">
        <v>70281</v>
      </c>
      <c r="C133" s="261">
        <v>70281</v>
      </c>
      <c r="D133" s="261">
        <v>57981</v>
      </c>
      <c r="E133" s="622">
        <v>82.49882614077774</v>
      </c>
      <c r="F133" s="261">
        <v>0</v>
      </c>
    </row>
    <row r="134" spans="1:6" s="621" customFormat="1" ht="12.75">
      <c r="A134" s="264" t="s">
        <v>1023</v>
      </c>
      <c r="B134" s="261">
        <v>70281</v>
      </c>
      <c r="C134" s="261">
        <v>70281</v>
      </c>
      <c r="D134" s="261">
        <v>57981</v>
      </c>
      <c r="E134" s="622">
        <v>82.49882614077774</v>
      </c>
      <c r="F134" s="261">
        <v>0</v>
      </c>
    </row>
    <row r="135" spans="1:6" s="621" customFormat="1" ht="12.75">
      <c r="A135" s="247"/>
      <c r="B135" s="261"/>
      <c r="C135" s="261"/>
      <c r="D135" s="261"/>
      <c r="E135" s="622"/>
      <c r="F135" s="261"/>
    </row>
    <row r="136" spans="1:6" s="621" customFormat="1" ht="12.75">
      <c r="A136" s="257" t="s">
        <v>978</v>
      </c>
      <c r="B136" s="261"/>
      <c r="C136" s="261"/>
      <c r="D136" s="261"/>
      <c r="E136" s="622"/>
      <c r="F136" s="261"/>
    </row>
    <row r="137" spans="1:6" s="621" customFormat="1" ht="12.75">
      <c r="A137" s="189" t="s">
        <v>962</v>
      </c>
      <c r="B137" s="261"/>
      <c r="C137" s="261"/>
      <c r="D137" s="261"/>
      <c r="E137" s="622"/>
      <c r="F137" s="261"/>
    </row>
    <row r="138" spans="1:6" s="621" customFormat="1" ht="12.75">
      <c r="A138" s="194" t="s">
        <v>959</v>
      </c>
      <c r="B138" s="261">
        <v>22585</v>
      </c>
      <c r="C138" s="261">
        <v>22585</v>
      </c>
      <c r="D138" s="261">
        <v>0</v>
      </c>
      <c r="E138" s="622">
        <v>0</v>
      </c>
      <c r="F138" s="261">
        <v>0</v>
      </c>
    </row>
    <row r="139" spans="1:6" s="621" customFormat="1" ht="12.75">
      <c r="A139" s="247" t="s">
        <v>1029</v>
      </c>
      <c r="B139" s="261">
        <v>22585</v>
      </c>
      <c r="C139" s="261">
        <v>22585</v>
      </c>
      <c r="D139" s="261">
        <v>0</v>
      </c>
      <c r="E139" s="622">
        <v>0</v>
      </c>
      <c r="F139" s="261">
        <v>0</v>
      </c>
    </row>
    <row r="140" spans="1:6" s="621" customFormat="1" ht="12.75">
      <c r="A140" s="247" t="s">
        <v>972</v>
      </c>
      <c r="B140" s="261">
        <v>22585</v>
      </c>
      <c r="C140" s="261">
        <v>22585</v>
      </c>
      <c r="D140" s="261">
        <v>0</v>
      </c>
      <c r="E140" s="622">
        <v>0</v>
      </c>
      <c r="F140" s="261">
        <v>0</v>
      </c>
    </row>
    <row r="141" spans="1:6" s="621" customFormat="1" ht="12.75">
      <c r="A141" s="247" t="s">
        <v>973</v>
      </c>
      <c r="B141" s="261">
        <v>22585</v>
      </c>
      <c r="C141" s="261">
        <v>22585</v>
      </c>
      <c r="D141" s="261">
        <v>0</v>
      </c>
      <c r="E141" s="622">
        <v>0</v>
      </c>
      <c r="F141" s="261">
        <v>0</v>
      </c>
    </row>
    <row r="142" spans="1:6" s="621" customFormat="1" ht="38.25">
      <c r="A142" s="272" t="s">
        <v>976</v>
      </c>
      <c r="B142" s="261">
        <v>22585</v>
      </c>
      <c r="C142" s="261">
        <v>22585</v>
      </c>
      <c r="D142" s="261">
        <v>0</v>
      </c>
      <c r="E142" s="622">
        <v>0</v>
      </c>
      <c r="F142" s="261">
        <v>0</v>
      </c>
    </row>
    <row r="143" spans="1:6" s="621" customFormat="1" ht="12.75">
      <c r="A143" s="190" t="s">
        <v>1005</v>
      </c>
      <c r="B143" s="261">
        <v>34773</v>
      </c>
      <c r="C143" s="261">
        <v>34773</v>
      </c>
      <c r="D143" s="261">
        <v>-1362</v>
      </c>
      <c r="E143" s="622">
        <v>-3.916832024846864</v>
      </c>
      <c r="F143" s="261">
        <v>0</v>
      </c>
    </row>
    <row r="144" spans="1:6" s="621" customFormat="1" ht="12.75">
      <c r="A144" s="247" t="s">
        <v>1006</v>
      </c>
      <c r="B144" s="261">
        <v>19984</v>
      </c>
      <c r="C144" s="261">
        <v>19984</v>
      </c>
      <c r="D144" s="261">
        <v>-1362</v>
      </c>
      <c r="E144" s="622">
        <v>-6.815452361889511</v>
      </c>
      <c r="F144" s="261">
        <v>0</v>
      </c>
    </row>
    <row r="145" spans="1:6" s="621" customFormat="1" ht="12.75">
      <c r="A145" s="262" t="s">
        <v>1007</v>
      </c>
      <c r="B145" s="261">
        <v>19984</v>
      </c>
      <c r="C145" s="261">
        <v>19984</v>
      </c>
      <c r="D145" s="261">
        <v>-1362</v>
      </c>
      <c r="E145" s="622">
        <v>-6.815452361889511</v>
      </c>
      <c r="F145" s="261">
        <v>0</v>
      </c>
    </row>
    <row r="146" spans="1:6" s="621" customFormat="1" ht="12.75">
      <c r="A146" s="264" t="s">
        <v>1010</v>
      </c>
      <c r="B146" s="261">
        <v>19984</v>
      </c>
      <c r="C146" s="261">
        <v>19984</v>
      </c>
      <c r="D146" s="261">
        <v>-1362</v>
      </c>
      <c r="E146" s="622">
        <v>-6.815452361889511</v>
      </c>
      <c r="F146" s="261">
        <v>0</v>
      </c>
    </row>
    <row r="147" spans="1:6" s="621" customFormat="1" ht="12.75">
      <c r="A147" s="247" t="s">
        <v>65</v>
      </c>
      <c r="B147" s="261">
        <v>14789</v>
      </c>
      <c r="C147" s="261">
        <v>14789</v>
      </c>
      <c r="D147" s="261">
        <v>0</v>
      </c>
      <c r="E147" s="622">
        <v>0</v>
      </c>
      <c r="F147" s="261">
        <v>0</v>
      </c>
    </row>
    <row r="148" spans="1:6" s="621" customFormat="1" ht="12.75">
      <c r="A148" s="262" t="s">
        <v>1013</v>
      </c>
      <c r="B148" s="261">
        <v>14789</v>
      </c>
      <c r="C148" s="261">
        <v>14789</v>
      </c>
      <c r="D148" s="261">
        <v>0</v>
      </c>
      <c r="E148" s="622">
        <v>0</v>
      </c>
      <c r="F148" s="261">
        <v>0</v>
      </c>
    </row>
    <row r="149" spans="1:6" s="621" customFormat="1" ht="12.75">
      <c r="A149" s="247" t="s">
        <v>627</v>
      </c>
      <c r="B149" s="261">
        <v>-12188</v>
      </c>
      <c r="C149" s="261">
        <v>-12188</v>
      </c>
      <c r="D149" s="261">
        <v>0</v>
      </c>
      <c r="E149" s="622" t="s">
        <v>623</v>
      </c>
      <c r="F149" s="261">
        <v>0</v>
      </c>
    </row>
    <row r="150" spans="1:6" s="621" customFormat="1" ht="12.75">
      <c r="A150" s="247" t="s">
        <v>628</v>
      </c>
      <c r="B150" s="261">
        <v>12188</v>
      </c>
      <c r="C150" s="261">
        <v>12189</v>
      </c>
      <c r="D150" s="261" t="s">
        <v>623</v>
      </c>
      <c r="E150" s="622" t="s">
        <v>623</v>
      </c>
      <c r="F150" s="261" t="s">
        <v>623</v>
      </c>
    </row>
    <row r="151" spans="1:6" s="621" customFormat="1" ht="12.75">
      <c r="A151" s="262" t="s">
        <v>1026</v>
      </c>
      <c r="B151" s="261">
        <v>12188</v>
      </c>
      <c r="C151" s="261">
        <v>12189</v>
      </c>
      <c r="D151" s="261" t="s">
        <v>623</v>
      </c>
      <c r="E151" s="622" t="s">
        <v>623</v>
      </c>
      <c r="F151" s="261" t="s">
        <v>623</v>
      </c>
    </row>
    <row r="152" spans="1:6" s="621" customFormat="1" ht="23.25" customHeight="1">
      <c r="A152" s="273" t="s">
        <v>963</v>
      </c>
      <c r="B152" s="261">
        <v>12188</v>
      </c>
      <c r="C152" s="261">
        <v>12189</v>
      </c>
      <c r="D152" s="261" t="s">
        <v>623</v>
      </c>
      <c r="E152" s="622" t="s">
        <v>623</v>
      </c>
      <c r="F152" s="261" t="s">
        <v>623</v>
      </c>
    </row>
    <row r="153" spans="1:6" s="621" customFormat="1" ht="12.75">
      <c r="A153" s="238"/>
      <c r="B153" s="261"/>
      <c r="C153" s="198"/>
      <c r="D153" s="198"/>
      <c r="E153" s="344"/>
      <c r="F153" s="261"/>
    </row>
    <row r="154" spans="1:6" s="626" customFormat="1" ht="12.75" customHeight="1">
      <c r="A154" s="185" t="s">
        <v>247</v>
      </c>
      <c r="B154" s="624"/>
      <c r="C154" s="624"/>
      <c r="D154" s="624"/>
      <c r="E154" s="625"/>
      <c r="F154" s="261"/>
    </row>
    <row r="155" spans="1:6" s="626" customFormat="1" ht="12.75" customHeight="1">
      <c r="A155" s="194" t="s">
        <v>959</v>
      </c>
      <c r="B155" s="261">
        <v>57352080</v>
      </c>
      <c r="C155" s="261">
        <v>30728035</v>
      </c>
      <c r="D155" s="261">
        <v>5084046</v>
      </c>
      <c r="E155" s="622">
        <v>8.864623567270796</v>
      </c>
      <c r="F155" s="261">
        <v>1298793</v>
      </c>
    </row>
    <row r="156" spans="1:6" s="626" customFormat="1" ht="12.75" customHeight="1">
      <c r="A156" s="247" t="s">
        <v>1019</v>
      </c>
      <c r="B156" s="261">
        <v>49227003</v>
      </c>
      <c r="C156" s="261">
        <v>26590548</v>
      </c>
      <c r="D156" s="261">
        <v>946559</v>
      </c>
      <c r="E156" s="622">
        <v>1.9228450694022545</v>
      </c>
      <c r="F156" s="261">
        <v>415249</v>
      </c>
    </row>
    <row r="157" spans="1:6" s="626" customFormat="1" ht="12.75" customHeight="1">
      <c r="A157" s="247" t="s">
        <v>1003</v>
      </c>
      <c r="B157" s="261">
        <v>8125077</v>
      </c>
      <c r="C157" s="261">
        <v>4137487</v>
      </c>
      <c r="D157" s="261">
        <v>4137487</v>
      </c>
      <c r="E157" s="622">
        <v>50.92243433508384</v>
      </c>
      <c r="F157" s="261">
        <v>883544</v>
      </c>
    </row>
    <row r="158" spans="1:6" s="626" customFormat="1" ht="25.5">
      <c r="A158" s="249" t="s">
        <v>1004</v>
      </c>
      <c r="B158" s="261">
        <v>8125077</v>
      </c>
      <c r="C158" s="261">
        <v>4137487</v>
      </c>
      <c r="D158" s="261">
        <v>4137487</v>
      </c>
      <c r="E158" s="622">
        <v>50.92243433508384</v>
      </c>
      <c r="F158" s="261">
        <v>883544</v>
      </c>
    </row>
    <row r="159" spans="1:6" s="626" customFormat="1" ht="12.75" customHeight="1">
      <c r="A159" s="190" t="s">
        <v>1005</v>
      </c>
      <c r="B159" s="261">
        <v>57650971</v>
      </c>
      <c r="C159" s="261">
        <v>30591535</v>
      </c>
      <c r="D159" s="261">
        <v>13592770.629999999</v>
      </c>
      <c r="E159" s="622">
        <v>23.577695907324784</v>
      </c>
      <c r="F159" s="261">
        <v>4469158.63</v>
      </c>
    </row>
    <row r="160" spans="1:6" s="626" customFormat="1" ht="12.75" customHeight="1">
      <c r="A160" s="247" t="s">
        <v>1006</v>
      </c>
      <c r="B160" s="261">
        <v>10990659</v>
      </c>
      <c r="C160" s="261">
        <v>5037548</v>
      </c>
      <c r="D160" s="261">
        <v>1357913.63</v>
      </c>
      <c r="E160" s="622">
        <v>12.35516114183872</v>
      </c>
      <c r="F160" s="261">
        <v>512908.63</v>
      </c>
    </row>
    <row r="161" spans="1:6" s="626" customFormat="1" ht="12.75" customHeight="1">
      <c r="A161" s="262" t="s">
        <v>1007</v>
      </c>
      <c r="B161" s="261">
        <v>9414111</v>
      </c>
      <c r="C161" s="261">
        <v>4222287</v>
      </c>
      <c r="D161" s="261">
        <v>1131889.63</v>
      </c>
      <c r="E161" s="622">
        <v>12.023329977732363</v>
      </c>
      <c r="F161" s="261">
        <v>286884.63</v>
      </c>
    </row>
    <row r="162" spans="1:6" s="626" customFormat="1" ht="12.75" customHeight="1">
      <c r="A162" s="194" t="s">
        <v>248</v>
      </c>
      <c r="B162" s="261">
        <v>298502</v>
      </c>
      <c r="C162" s="261">
        <v>101623</v>
      </c>
      <c r="D162" s="261">
        <v>62964</v>
      </c>
      <c r="E162" s="622">
        <v>21.093326007865944</v>
      </c>
      <c r="F162" s="261">
        <v>10636</v>
      </c>
    </row>
    <row r="163" spans="1:6" s="626" customFormat="1" ht="12.75" customHeight="1">
      <c r="A163" s="269" t="s">
        <v>1009</v>
      </c>
      <c r="B163" s="261">
        <v>245074</v>
      </c>
      <c r="C163" s="261">
        <v>81829</v>
      </c>
      <c r="D163" s="261">
        <v>51070</v>
      </c>
      <c r="E163" s="622">
        <v>20.83860385026563</v>
      </c>
      <c r="F163" s="261">
        <v>7278</v>
      </c>
    </row>
    <row r="164" spans="1:6" s="626" customFormat="1" ht="12.75" customHeight="1">
      <c r="A164" s="264" t="s">
        <v>1010</v>
      </c>
      <c r="B164" s="261">
        <v>9115609</v>
      </c>
      <c r="C164" s="261">
        <v>4120664</v>
      </c>
      <c r="D164" s="261">
        <v>1068925.63</v>
      </c>
      <c r="E164" s="622">
        <v>11.726321631390727</v>
      </c>
      <c r="F164" s="261">
        <v>276248.63</v>
      </c>
    </row>
    <row r="165" spans="1:6" s="626" customFormat="1" ht="12.75" customHeight="1">
      <c r="A165" s="262" t="s">
        <v>1011</v>
      </c>
      <c r="B165" s="261">
        <v>1576548</v>
      </c>
      <c r="C165" s="261">
        <v>815261</v>
      </c>
      <c r="D165" s="261">
        <v>226024</v>
      </c>
      <c r="E165" s="622">
        <v>14.336639290399022</v>
      </c>
      <c r="F165" s="261">
        <v>226024</v>
      </c>
    </row>
    <row r="166" spans="1:6" s="626" customFormat="1" ht="12.75" customHeight="1">
      <c r="A166" s="264" t="s">
        <v>1023</v>
      </c>
      <c r="B166" s="261">
        <v>1576548</v>
      </c>
      <c r="C166" s="261">
        <v>815261</v>
      </c>
      <c r="D166" s="261">
        <v>226024</v>
      </c>
      <c r="E166" s="622">
        <v>14.336639290399022</v>
      </c>
      <c r="F166" s="261">
        <v>226024</v>
      </c>
    </row>
    <row r="167" spans="1:6" s="626" customFormat="1" ht="12.75" customHeight="1">
      <c r="A167" s="247" t="s">
        <v>65</v>
      </c>
      <c r="B167" s="261">
        <v>46660312</v>
      </c>
      <c r="C167" s="261">
        <v>25553987</v>
      </c>
      <c r="D167" s="261">
        <v>12234857</v>
      </c>
      <c r="E167" s="622">
        <v>26.221121281829408</v>
      </c>
      <c r="F167" s="261">
        <v>3956250</v>
      </c>
    </row>
    <row r="168" spans="1:6" s="626" customFormat="1" ht="12.75" customHeight="1">
      <c r="A168" s="262" t="s">
        <v>1013</v>
      </c>
      <c r="B168" s="261">
        <v>46660312</v>
      </c>
      <c r="C168" s="261">
        <v>25553987</v>
      </c>
      <c r="D168" s="261">
        <v>12234857</v>
      </c>
      <c r="E168" s="622">
        <v>26.221121281829408</v>
      </c>
      <c r="F168" s="261">
        <v>3956250</v>
      </c>
    </row>
    <row r="169" spans="1:6" s="626" customFormat="1" ht="12.75" customHeight="1">
      <c r="A169" s="247" t="s">
        <v>627</v>
      </c>
      <c r="B169" s="261">
        <v>-298891</v>
      </c>
      <c r="C169" s="261">
        <v>136500</v>
      </c>
      <c r="D169" s="261">
        <v>-8508724.629999999</v>
      </c>
      <c r="E169" s="622" t="s">
        <v>623</v>
      </c>
      <c r="F169" s="261">
        <v>-3170365.63</v>
      </c>
    </row>
    <row r="170" spans="1:6" s="626" customFormat="1" ht="12.75" customHeight="1">
      <c r="A170" s="247" t="s">
        <v>628</v>
      </c>
      <c r="B170" s="261">
        <v>298891</v>
      </c>
      <c r="C170" s="261" t="s">
        <v>623</v>
      </c>
      <c r="D170" s="261" t="s">
        <v>623</v>
      </c>
      <c r="E170" s="622" t="s">
        <v>623</v>
      </c>
      <c r="F170" s="261" t="s">
        <v>623</v>
      </c>
    </row>
    <row r="171" spans="1:6" s="626" customFormat="1" ht="12.75" customHeight="1">
      <c r="A171" s="262" t="s">
        <v>1026</v>
      </c>
      <c r="B171" s="261">
        <v>298891</v>
      </c>
      <c r="C171" s="261" t="s">
        <v>623</v>
      </c>
      <c r="D171" s="344" t="s">
        <v>623</v>
      </c>
      <c r="E171" s="622" t="s">
        <v>623</v>
      </c>
      <c r="F171" s="261" t="s">
        <v>623</v>
      </c>
    </row>
    <row r="172" spans="1:6" s="626" customFormat="1" ht="38.25">
      <c r="A172" s="273" t="s">
        <v>961</v>
      </c>
      <c r="B172" s="261">
        <v>298891</v>
      </c>
      <c r="C172" s="261" t="s">
        <v>623</v>
      </c>
      <c r="D172" s="261" t="s">
        <v>623</v>
      </c>
      <c r="E172" s="622" t="s">
        <v>623</v>
      </c>
      <c r="F172" s="261" t="s">
        <v>623</v>
      </c>
    </row>
    <row r="173" spans="1:6" s="626" customFormat="1" ht="12.75">
      <c r="A173" s="262"/>
      <c r="B173" s="261"/>
      <c r="C173" s="198"/>
      <c r="D173" s="198"/>
      <c r="E173" s="344"/>
      <c r="F173" s="261"/>
    </row>
    <row r="174" spans="1:6" s="627" customFormat="1" ht="12.75">
      <c r="A174" s="238" t="s">
        <v>249</v>
      </c>
      <c r="B174" s="261"/>
      <c r="C174" s="198"/>
      <c r="D174" s="198"/>
      <c r="E174" s="344"/>
      <c r="F174" s="261"/>
    </row>
    <row r="175" spans="1:6" s="626" customFormat="1" ht="12.75" customHeight="1">
      <c r="A175" s="185" t="s">
        <v>247</v>
      </c>
      <c r="B175" s="229"/>
      <c r="C175" s="229"/>
      <c r="D175" s="229"/>
      <c r="E175" s="341"/>
      <c r="F175" s="261"/>
    </row>
    <row r="176" spans="1:6" s="626" customFormat="1" ht="12.75" customHeight="1">
      <c r="A176" s="628" t="s">
        <v>959</v>
      </c>
      <c r="B176" s="347">
        <v>113480</v>
      </c>
      <c r="C176" s="347">
        <v>33520</v>
      </c>
      <c r="D176" s="347">
        <v>8000</v>
      </c>
      <c r="E176" s="620">
        <v>7.0497003877335205</v>
      </c>
      <c r="F176" s="261">
        <v>8000</v>
      </c>
    </row>
    <row r="177" spans="1:6" s="626" customFormat="1" ht="12.75" customHeight="1">
      <c r="A177" s="370" t="s">
        <v>1019</v>
      </c>
      <c r="B177" s="347">
        <v>102082</v>
      </c>
      <c r="C177" s="347">
        <v>25520</v>
      </c>
      <c r="D177" s="347">
        <v>0</v>
      </c>
      <c r="E177" s="620">
        <v>0</v>
      </c>
      <c r="F177" s="261">
        <v>0</v>
      </c>
    </row>
    <row r="178" spans="1:6" s="626" customFormat="1" ht="12.75" customHeight="1">
      <c r="A178" s="370" t="s">
        <v>1003</v>
      </c>
      <c r="B178" s="347">
        <v>11398</v>
      </c>
      <c r="C178" s="347">
        <v>8000</v>
      </c>
      <c r="D178" s="347">
        <v>8000</v>
      </c>
      <c r="E178" s="620">
        <v>70.1877522372346</v>
      </c>
      <c r="F178" s="261">
        <v>8000</v>
      </c>
    </row>
    <row r="179" spans="1:6" s="626" customFormat="1" ht="28.5" customHeight="1">
      <c r="A179" s="629" t="s">
        <v>1004</v>
      </c>
      <c r="B179" s="347">
        <v>11398</v>
      </c>
      <c r="C179" s="347">
        <v>8000</v>
      </c>
      <c r="D179" s="347">
        <v>8000</v>
      </c>
      <c r="E179" s="620">
        <v>70.1877522372346</v>
      </c>
      <c r="F179" s="261">
        <v>8000</v>
      </c>
    </row>
    <row r="180" spans="1:6" s="626" customFormat="1" ht="12.75" customHeight="1">
      <c r="A180" s="346" t="s">
        <v>1005</v>
      </c>
      <c r="B180" s="347">
        <v>113480</v>
      </c>
      <c r="C180" s="347">
        <v>33520</v>
      </c>
      <c r="D180" s="347">
        <v>0</v>
      </c>
      <c r="E180" s="620">
        <v>0</v>
      </c>
      <c r="F180" s="261">
        <v>0</v>
      </c>
    </row>
    <row r="181" spans="1:6" s="626" customFormat="1" ht="12.75" customHeight="1">
      <c r="A181" s="370" t="s">
        <v>1006</v>
      </c>
      <c r="B181" s="347">
        <v>113480</v>
      </c>
      <c r="C181" s="347">
        <v>33520</v>
      </c>
      <c r="D181" s="347">
        <v>0</v>
      </c>
      <c r="E181" s="620">
        <v>0</v>
      </c>
      <c r="F181" s="261">
        <v>0</v>
      </c>
    </row>
    <row r="182" spans="1:6" s="626" customFormat="1" ht="12.75" customHeight="1">
      <c r="A182" s="630" t="s">
        <v>1007</v>
      </c>
      <c r="B182" s="347">
        <v>113480</v>
      </c>
      <c r="C182" s="347">
        <v>33520</v>
      </c>
      <c r="D182" s="347">
        <v>0</v>
      </c>
      <c r="E182" s="620">
        <v>0</v>
      </c>
      <c r="F182" s="261">
        <v>0</v>
      </c>
    </row>
    <row r="183" spans="1:6" s="626" customFormat="1" ht="12.75" customHeight="1">
      <c r="A183" s="631" t="s">
        <v>1010</v>
      </c>
      <c r="B183" s="347">
        <v>113480</v>
      </c>
      <c r="C183" s="347">
        <v>33520</v>
      </c>
      <c r="D183" s="347">
        <v>0</v>
      </c>
      <c r="E183" s="620">
        <v>0</v>
      </c>
      <c r="F183" s="261">
        <v>0</v>
      </c>
    </row>
    <row r="184" spans="1:6" s="626" customFormat="1" ht="12.75" customHeight="1">
      <c r="A184" s="185"/>
      <c r="B184" s="229"/>
      <c r="C184" s="229"/>
      <c r="D184" s="229"/>
      <c r="E184" s="341"/>
      <c r="F184" s="261"/>
    </row>
    <row r="185" spans="1:6" s="626" customFormat="1" ht="12.75" customHeight="1">
      <c r="A185" s="257" t="s">
        <v>964</v>
      </c>
      <c r="B185" s="229"/>
      <c r="C185" s="229"/>
      <c r="D185" s="229"/>
      <c r="E185" s="341"/>
      <c r="F185" s="261"/>
    </row>
    <row r="186" spans="1:6" s="626" customFormat="1" ht="12.75" customHeight="1">
      <c r="A186" s="185" t="s">
        <v>247</v>
      </c>
      <c r="B186" s="229"/>
      <c r="C186" s="229"/>
      <c r="D186" s="229"/>
      <c r="E186" s="341"/>
      <c r="F186" s="261"/>
    </row>
    <row r="187" spans="1:6" s="626" customFormat="1" ht="12.75" customHeight="1">
      <c r="A187" s="194" t="s">
        <v>959</v>
      </c>
      <c r="B187" s="347">
        <v>1842399</v>
      </c>
      <c r="C187" s="347">
        <v>753018</v>
      </c>
      <c r="D187" s="347">
        <v>524535</v>
      </c>
      <c r="E187" s="620">
        <v>28.470217363339863</v>
      </c>
      <c r="F187" s="261">
        <v>57452</v>
      </c>
    </row>
    <row r="188" spans="1:6" s="626" customFormat="1" ht="12.75" customHeight="1">
      <c r="A188" s="247" t="s">
        <v>1019</v>
      </c>
      <c r="B188" s="347">
        <v>1333668</v>
      </c>
      <c r="C188" s="347">
        <v>554790</v>
      </c>
      <c r="D188" s="347">
        <v>326307</v>
      </c>
      <c r="E188" s="620">
        <v>24.466883812163147</v>
      </c>
      <c r="F188" s="261">
        <v>3275</v>
      </c>
    </row>
    <row r="189" spans="1:6" s="626" customFormat="1" ht="12" customHeight="1">
      <c r="A189" s="247" t="s">
        <v>1003</v>
      </c>
      <c r="B189" s="347">
        <v>508731</v>
      </c>
      <c r="C189" s="347">
        <v>198228</v>
      </c>
      <c r="D189" s="347">
        <v>198228</v>
      </c>
      <c r="E189" s="620">
        <v>38.96518985475625</v>
      </c>
      <c r="F189" s="261">
        <v>54177</v>
      </c>
    </row>
    <row r="190" spans="1:6" s="626" customFormat="1" ht="25.5" customHeight="1">
      <c r="A190" s="249" t="s">
        <v>1004</v>
      </c>
      <c r="B190" s="347">
        <v>508731</v>
      </c>
      <c r="C190" s="347">
        <v>198228</v>
      </c>
      <c r="D190" s="347">
        <v>198228</v>
      </c>
      <c r="E190" s="620">
        <v>38.96518985475625</v>
      </c>
      <c r="F190" s="261">
        <v>54177</v>
      </c>
    </row>
    <row r="191" spans="1:6" s="626" customFormat="1" ht="12.75" customHeight="1">
      <c r="A191" s="190" t="s">
        <v>1005</v>
      </c>
      <c r="B191" s="347">
        <v>2017399</v>
      </c>
      <c r="C191" s="347">
        <v>616518</v>
      </c>
      <c r="D191" s="347">
        <v>274190</v>
      </c>
      <c r="E191" s="620">
        <v>13.59126280919144</v>
      </c>
      <c r="F191" s="261">
        <v>17781</v>
      </c>
    </row>
    <row r="192" spans="1:6" s="626" customFormat="1" ht="12.75" customHeight="1">
      <c r="A192" s="247" t="s">
        <v>1006</v>
      </c>
      <c r="B192" s="347">
        <v>1946586</v>
      </c>
      <c r="C192" s="347">
        <v>573507</v>
      </c>
      <c r="D192" s="347">
        <v>269329</v>
      </c>
      <c r="E192" s="620">
        <v>13.83596717535213</v>
      </c>
      <c r="F192" s="261">
        <v>17516</v>
      </c>
    </row>
    <row r="193" spans="1:6" s="626" customFormat="1" ht="12.75" customHeight="1">
      <c r="A193" s="262" t="s">
        <v>1007</v>
      </c>
      <c r="B193" s="347">
        <v>1635086</v>
      </c>
      <c r="C193" s="347">
        <v>573507</v>
      </c>
      <c r="D193" s="347">
        <v>269329</v>
      </c>
      <c r="E193" s="620">
        <v>16.471855303023816</v>
      </c>
      <c r="F193" s="261">
        <v>17516</v>
      </c>
    </row>
    <row r="194" spans="1:6" s="626" customFormat="1" ht="12.75" customHeight="1">
      <c r="A194" s="194" t="s">
        <v>248</v>
      </c>
      <c r="B194" s="347">
        <v>215498</v>
      </c>
      <c r="C194" s="347">
        <v>80643</v>
      </c>
      <c r="D194" s="347">
        <v>46875</v>
      </c>
      <c r="E194" s="620">
        <v>21.751942013382955</v>
      </c>
      <c r="F194" s="261">
        <v>7904</v>
      </c>
    </row>
    <row r="195" spans="1:6" s="626" customFormat="1" ht="12.75" customHeight="1">
      <c r="A195" s="269" t="s">
        <v>1009</v>
      </c>
      <c r="B195" s="347">
        <v>173682</v>
      </c>
      <c r="C195" s="347">
        <v>64921</v>
      </c>
      <c r="D195" s="347">
        <v>38104</v>
      </c>
      <c r="E195" s="620">
        <v>21.938945889614352</v>
      </c>
      <c r="F195" s="261">
        <v>5076</v>
      </c>
    </row>
    <row r="196" spans="1:6" s="626" customFormat="1" ht="12.75" customHeight="1">
      <c r="A196" s="264" t="s">
        <v>1010</v>
      </c>
      <c r="B196" s="347">
        <v>1419588</v>
      </c>
      <c r="C196" s="347">
        <v>492864</v>
      </c>
      <c r="D196" s="347">
        <v>222454</v>
      </c>
      <c r="E196" s="620">
        <v>15.670321248136784</v>
      </c>
      <c r="F196" s="261">
        <v>9612</v>
      </c>
    </row>
    <row r="197" spans="1:6" s="626" customFormat="1" ht="12.75" customHeight="1">
      <c r="A197" s="262" t="s">
        <v>1011</v>
      </c>
      <c r="B197" s="347">
        <v>311500</v>
      </c>
      <c r="C197" s="347">
        <v>0</v>
      </c>
      <c r="D197" s="347">
        <v>0</v>
      </c>
      <c r="E197" s="620">
        <v>0</v>
      </c>
      <c r="F197" s="261">
        <v>0</v>
      </c>
    </row>
    <row r="198" spans="1:6" s="626" customFormat="1" ht="12.75" customHeight="1">
      <c r="A198" s="264" t="s">
        <v>1023</v>
      </c>
      <c r="B198" s="347">
        <v>311500</v>
      </c>
      <c r="C198" s="347">
        <v>0</v>
      </c>
      <c r="D198" s="347">
        <v>0</v>
      </c>
      <c r="E198" s="620">
        <v>0</v>
      </c>
      <c r="F198" s="261">
        <v>0</v>
      </c>
    </row>
    <row r="199" spans="1:6" s="626" customFormat="1" ht="12.75" customHeight="1">
      <c r="A199" s="247" t="s">
        <v>65</v>
      </c>
      <c r="B199" s="347">
        <v>70813</v>
      </c>
      <c r="C199" s="347">
        <v>43011</v>
      </c>
      <c r="D199" s="347">
        <v>4861</v>
      </c>
      <c r="E199" s="620">
        <v>6.864558767457953</v>
      </c>
      <c r="F199" s="261">
        <v>265</v>
      </c>
    </row>
    <row r="200" spans="1:6" s="626" customFormat="1" ht="12.75" customHeight="1">
      <c r="A200" s="262" t="s">
        <v>1013</v>
      </c>
      <c r="B200" s="347">
        <v>70813</v>
      </c>
      <c r="C200" s="347">
        <v>43011</v>
      </c>
      <c r="D200" s="347">
        <v>4861</v>
      </c>
      <c r="E200" s="620">
        <v>6.864558767457953</v>
      </c>
      <c r="F200" s="261">
        <v>265</v>
      </c>
    </row>
    <row r="201" spans="1:6" s="626" customFormat="1" ht="12.75" customHeight="1">
      <c r="A201" s="247" t="s">
        <v>627</v>
      </c>
      <c r="B201" s="347">
        <v>-175000</v>
      </c>
      <c r="C201" s="347">
        <v>136500</v>
      </c>
      <c r="D201" s="347">
        <v>250345</v>
      </c>
      <c r="E201" s="620" t="s">
        <v>623</v>
      </c>
      <c r="F201" s="261">
        <v>39671</v>
      </c>
    </row>
    <row r="202" spans="1:6" s="626" customFormat="1" ht="12.75" customHeight="1">
      <c r="A202" s="247" t="s">
        <v>628</v>
      </c>
      <c r="B202" s="347">
        <v>175000</v>
      </c>
      <c r="C202" s="347" t="s">
        <v>623</v>
      </c>
      <c r="D202" s="261" t="s">
        <v>623</v>
      </c>
      <c r="E202" s="622" t="s">
        <v>623</v>
      </c>
      <c r="F202" s="261" t="s">
        <v>623</v>
      </c>
    </row>
    <row r="203" spans="1:6" s="626" customFormat="1" ht="12.75" customHeight="1">
      <c r="A203" s="262" t="s">
        <v>1026</v>
      </c>
      <c r="B203" s="347">
        <v>175000</v>
      </c>
      <c r="C203" s="347" t="s">
        <v>623</v>
      </c>
      <c r="D203" s="344" t="s">
        <v>623</v>
      </c>
      <c r="E203" s="622" t="s">
        <v>623</v>
      </c>
      <c r="F203" s="261" t="s">
        <v>623</v>
      </c>
    </row>
    <row r="204" spans="1:6" s="626" customFormat="1" ht="23.25" customHeight="1">
      <c r="A204" s="273" t="s">
        <v>961</v>
      </c>
      <c r="B204" s="347">
        <v>175000</v>
      </c>
      <c r="C204" s="347" t="s">
        <v>623</v>
      </c>
      <c r="D204" s="344" t="s">
        <v>623</v>
      </c>
      <c r="E204" s="622" t="s">
        <v>623</v>
      </c>
      <c r="F204" s="261" t="s">
        <v>623</v>
      </c>
    </row>
    <row r="205" spans="1:6" s="626" customFormat="1" ht="14.25" customHeight="1">
      <c r="A205" s="273"/>
      <c r="B205" s="229"/>
      <c r="C205" s="229"/>
      <c r="D205" s="229"/>
      <c r="E205" s="341"/>
      <c r="F205" s="261"/>
    </row>
    <row r="206" spans="1:6" s="626" customFormat="1" ht="14.25" customHeight="1">
      <c r="A206" s="257" t="s">
        <v>965</v>
      </c>
      <c r="B206" s="229"/>
      <c r="C206" s="229"/>
      <c r="D206" s="229"/>
      <c r="E206" s="341"/>
      <c r="F206" s="261"/>
    </row>
    <row r="207" spans="1:6" s="626" customFormat="1" ht="14.25" customHeight="1">
      <c r="A207" s="185" t="s">
        <v>247</v>
      </c>
      <c r="B207" s="229"/>
      <c r="C207" s="229"/>
      <c r="D207" s="229"/>
      <c r="E207" s="341"/>
      <c r="F207" s="261"/>
    </row>
    <row r="208" spans="1:6" s="626" customFormat="1" ht="14.25" customHeight="1">
      <c r="A208" s="194" t="s">
        <v>959</v>
      </c>
      <c r="B208" s="347">
        <v>1336548</v>
      </c>
      <c r="C208" s="347">
        <v>154904</v>
      </c>
      <c r="D208" s="347">
        <v>56908</v>
      </c>
      <c r="E208" s="620">
        <v>4.2578343613547736</v>
      </c>
      <c r="F208" s="261">
        <v>0</v>
      </c>
    </row>
    <row r="209" spans="1:6" s="626" customFormat="1" ht="14.25" customHeight="1">
      <c r="A209" s="247" t="s">
        <v>1019</v>
      </c>
      <c r="B209" s="347">
        <v>1074278</v>
      </c>
      <c r="C209" s="347">
        <v>154904</v>
      </c>
      <c r="D209" s="347">
        <v>56908</v>
      </c>
      <c r="E209" s="620">
        <v>5.297325273346377</v>
      </c>
      <c r="F209" s="261">
        <v>0</v>
      </c>
    </row>
    <row r="210" spans="1:6" s="626" customFormat="1" ht="14.25" customHeight="1">
      <c r="A210" s="247" t="s">
        <v>1003</v>
      </c>
      <c r="B210" s="347">
        <v>262270</v>
      </c>
      <c r="C210" s="347">
        <v>0</v>
      </c>
      <c r="D210" s="347">
        <v>0</v>
      </c>
      <c r="E210" s="620">
        <v>0</v>
      </c>
      <c r="F210" s="261">
        <v>0</v>
      </c>
    </row>
    <row r="211" spans="1:6" s="626" customFormat="1" ht="27" customHeight="1">
      <c r="A211" s="249" t="s">
        <v>1004</v>
      </c>
      <c r="B211" s="347">
        <v>262270</v>
      </c>
      <c r="C211" s="347">
        <v>0</v>
      </c>
      <c r="D211" s="347">
        <v>0</v>
      </c>
      <c r="E211" s="620">
        <v>0</v>
      </c>
      <c r="F211" s="261">
        <v>0</v>
      </c>
    </row>
    <row r="212" spans="1:6" s="626" customFormat="1" ht="14.25" customHeight="1">
      <c r="A212" s="190" t="s">
        <v>1005</v>
      </c>
      <c r="B212" s="347">
        <v>1336548</v>
      </c>
      <c r="C212" s="347">
        <v>154904</v>
      </c>
      <c r="D212" s="347">
        <v>56908</v>
      </c>
      <c r="E212" s="620">
        <v>4.2578343613547736</v>
      </c>
      <c r="F212" s="261">
        <v>0</v>
      </c>
    </row>
    <row r="213" spans="1:6" s="626" customFormat="1" ht="14.25" customHeight="1">
      <c r="A213" s="247" t="s">
        <v>1006</v>
      </c>
      <c r="B213" s="347">
        <v>407492</v>
      </c>
      <c r="C213" s="347">
        <v>154904</v>
      </c>
      <c r="D213" s="347">
        <v>56908</v>
      </c>
      <c r="E213" s="620">
        <v>13.965427542135798</v>
      </c>
      <c r="F213" s="261">
        <v>0</v>
      </c>
    </row>
    <row r="214" spans="1:6" s="626" customFormat="1" ht="14.25" customHeight="1">
      <c r="A214" s="262" t="s">
        <v>1007</v>
      </c>
      <c r="B214" s="347">
        <v>407492</v>
      </c>
      <c r="C214" s="347">
        <v>154904</v>
      </c>
      <c r="D214" s="347">
        <v>56908</v>
      </c>
      <c r="E214" s="620">
        <v>13.965427542135798</v>
      </c>
      <c r="F214" s="261">
        <v>0</v>
      </c>
    </row>
    <row r="215" spans="1:6" s="626" customFormat="1" ht="14.25" customHeight="1">
      <c r="A215" s="264" t="s">
        <v>1010</v>
      </c>
      <c r="B215" s="347">
        <v>407492</v>
      </c>
      <c r="C215" s="347">
        <v>154904</v>
      </c>
      <c r="D215" s="347">
        <v>56908</v>
      </c>
      <c r="E215" s="620">
        <v>13.965427542135798</v>
      </c>
      <c r="F215" s="261">
        <v>0</v>
      </c>
    </row>
    <row r="216" spans="1:6" s="626" customFormat="1" ht="14.25" customHeight="1">
      <c r="A216" s="247" t="s">
        <v>65</v>
      </c>
      <c r="B216" s="347">
        <v>929056</v>
      </c>
      <c r="C216" s="347">
        <v>0</v>
      </c>
      <c r="D216" s="347">
        <v>0</v>
      </c>
      <c r="E216" s="620">
        <v>0</v>
      </c>
      <c r="F216" s="261">
        <v>0</v>
      </c>
    </row>
    <row r="217" spans="1:6" s="626" customFormat="1" ht="14.25" customHeight="1">
      <c r="A217" s="262" t="s">
        <v>1013</v>
      </c>
      <c r="B217" s="347">
        <v>929056</v>
      </c>
      <c r="C217" s="347">
        <v>0</v>
      </c>
      <c r="D217" s="347">
        <v>0</v>
      </c>
      <c r="E217" s="620">
        <v>0</v>
      </c>
      <c r="F217" s="261">
        <v>0</v>
      </c>
    </row>
    <row r="218" spans="1:6" s="626" customFormat="1" ht="14.25" customHeight="1">
      <c r="A218" s="185"/>
      <c r="B218" s="229"/>
      <c r="C218" s="229"/>
      <c r="D218" s="229"/>
      <c r="E218" s="341"/>
      <c r="F218" s="261"/>
    </row>
    <row r="219" spans="1:6" s="626" customFormat="1" ht="14.25" customHeight="1">
      <c r="A219" s="257" t="s">
        <v>250</v>
      </c>
      <c r="B219" s="229"/>
      <c r="C219" s="229"/>
      <c r="D219" s="229"/>
      <c r="E219" s="341"/>
      <c r="F219" s="261"/>
    </row>
    <row r="220" spans="1:6" s="626" customFormat="1" ht="14.25" customHeight="1">
      <c r="A220" s="185" t="s">
        <v>247</v>
      </c>
      <c r="B220" s="229"/>
      <c r="C220" s="229"/>
      <c r="D220" s="229"/>
      <c r="E220" s="341"/>
      <c r="F220" s="261"/>
    </row>
    <row r="221" spans="1:6" s="626" customFormat="1" ht="14.25" customHeight="1">
      <c r="A221" s="194" t="s">
        <v>959</v>
      </c>
      <c r="B221" s="347">
        <v>48470482</v>
      </c>
      <c r="C221" s="347">
        <v>26654132</v>
      </c>
      <c r="D221" s="347">
        <v>3712326</v>
      </c>
      <c r="E221" s="620">
        <v>7.658941786467071</v>
      </c>
      <c r="F221" s="261">
        <v>788682</v>
      </c>
    </row>
    <row r="222" spans="1:6" s="626" customFormat="1" ht="14.25" customHeight="1">
      <c r="A222" s="247" t="s">
        <v>1019</v>
      </c>
      <c r="B222" s="347">
        <v>41754310</v>
      </c>
      <c r="C222" s="347">
        <v>23047114</v>
      </c>
      <c r="D222" s="347">
        <v>105308</v>
      </c>
      <c r="E222" s="620">
        <v>0.2522086941443889</v>
      </c>
      <c r="F222" s="261">
        <v>0</v>
      </c>
    </row>
    <row r="223" spans="1:6" s="626" customFormat="1" ht="14.25" customHeight="1">
      <c r="A223" s="247" t="s">
        <v>1003</v>
      </c>
      <c r="B223" s="347">
        <v>6716172</v>
      </c>
      <c r="C223" s="347">
        <v>3607018</v>
      </c>
      <c r="D223" s="347">
        <v>3607018</v>
      </c>
      <c r="E223" s="620">
        <v>53.70645659461968</v>
      </c>
      <c r="F223" s="261">
        <v>788682</v>
      </c>
    </row>
    <row r="224" spans="1:6" s="626" customFormat="1" ht="25.5" customHeight="1">
      <c r="A224" s="249" t="s">
        <v>1004</v>
      </c>
      <c r="B224" s="347">
        <v>6716172</v>
      </c>
      <c r="C224" s="347">
        <v>3607018</v>
      </c>
      <c r="D224" s="347">
        <v>3607018</v>
      </c>
      <c r="E224" s="620">
        <v>53.70645659461968</v>
      </c>
      <c r="F224" s="261">
        <v>788682</v>
      </c>
    </row>
    <row r="225" spans="1:6" s="626" customFormat="1" ht="14.25" customHeight="1">
      <c r="A225" s="190" t="s">
        <v>1005</v>
      </c>
      <c r="B225" s="347">
        <v>48470482</v>
      </c>
      <c r="C225" s="347">
        <v>26654132</v>
      </c>
      <c r="D225" s="347">
        <v>12726693</v>
      </c>
      <c r="E225" s="620">
        <v>26.25658436819341</v>
      </c>
      <c r="F225" s="261">
        <v>4018888</v>
      </c>
    </row>
    <row r="226" spans="1:6" s="626" customFormat="1" ht="14.25" customHeight="1">
      <c r="A226" s="247" t="s">
        <v>1006</v>
      </c>
      <c r="B226" s="347">
        <v>3466124</v>
      </c>
      <c r="C226" s="347">
        <v>1617302</v>
      </c>
      <c r="D226" s="347">
        <v>526960</v>
      </c>
      <c r="E226" s="620">
        <v>15.20314910834119</v>
      </c>
      <c r="F226" s="261">
        <v>86356</v>
      </c>
    </row>
    <row r="227" spans="1:6" s="626" customFormat="1" ht="14.25" customHeight="1">
      <c r="A227" s="262" t="s">
        <v>1007</v>
      </c>
      <c r="B227" s="347">
        <v>3466124</v>
      </c>
      <c r="C227" s="347">
        <v>1617302</v>
      </c>
      <c r="D227" s="347">
        <v>526960</v>
      </c>
      <c r="E227" s="620">
        <v>15.20314910834119</v>
      </c>
      <c r="F227" s="261">
        <v>86356</v>
      </c>
    </row>
    <row r="228" spans="1:6" s="626" customFormat="1" ht="14.25" customHeight="1">
      <c r="A228" s="194" t="s">
        <v>248</v>
      </c>
      <c r="B228" s="347">
        <v>7694</v>
      </c>
      <c r="C228" s="347">
        <v>0</v>
      </c>
      <c r="D228" s="347">
        <v>0</v>
      </c>
      <c r="E228" s="620">
        <v>0</v>
      </c>
      <c r="F228" s="261">
        <v>0</v>
      </c>
    </row>
    <row r="229" spans="1:6" s="626" customFormat="1" ht="14.25" customHeight="1">
      <c r="A229" s="269" t="s">
        <v>1009</v>
      </c>
      <c r="B229" s="347">
        <v>6200</v>
      </c>
      <c r="C229" s="347">
        <v>0</v>
      </c>
      <c r="D229" s="347">
        <v>0</v>
      </c>
      <c r="E229" s="620">
        <v>0</v>
      </c>
      <c r="F229" s="261">
        <v>0</v>
      </c>
    </row>
    <row r="230" spans="1:6" s="626" customFormat="1" ht="14.25" customHeight="1">
      <c r="A230" s="264" t="s">
        <v>1010</v>
      </c>
      <c r="B230" s="347">
        <v>3458430</v>
      </c>
      <c r="C230" s="347">
        <v>1617302</v>
      </c>
      <c r="D230" s="347">
        <v>526960</v>
      </c>
      <c r="E230" s="620">
        <v>15.236971689466031</v>
      </c>
      <c r="F230" s="261">
        <v>86356</v>
      </c>
    </row>
    <row r="231" spans="1:6" s="626" customFormat="1" ht="14.25" customHeight="1">
      <c r="A231" s="247" t="s">
        <v>65</v>
      </c>
      <c r="B231" s="347">
        <v>45004358</v>
      </c>
      <c r="C231" s="347">
        <v>25036830</v>
      </c>
      <c r="D231" s="347">
        <v>12199733</v>
      </c>
      <c r="E231" s="620">
        <v>27.10789252898575</v>
      </c>
      <c r="F231" s="261">
        <v>3932532</v>
      </c>
    </row>
    <row r="232" spans="1:6" s="626" customFormat="1" ht="14.25" customHeight="1">
      <c r="A232" s="262" t="s">
        <v>1013</v>
      </c>
      <c r="B232" s="347">
        <v>45004358</v>
      </c>
      <c r="C232" s="347">
        <v>25036830</v>
      </c>
      <c r="D232" s="347">
        <v>12199733</v>
      </c>
      <c r="E232" s="620">
        <v>27.10789252898575</v>
      </c>
      <c r="F232" s="261">
        <v>3932532</v>
      </c>
    </row>
    <row r="233" spans="1:6" s="626" customFormat="1" ht="14.25" customHeight="1">
      <c r="A233" s="262"/>
      <c r="B233" s="229"/>
      <c r="C233" s="229"/>
      <c r="D233" s="229"/>
      <c r="E233" s="341"/>
      <c r="F233" s="261"/>
    </row>
    <row r="234" spans="1:6" s="626" customFormat="1" ht="14.25" customHeight="1">
      <c r="A234" s="257" t="s">
        <v>971</v>
      </c>
      <c r="B234" s="229"/>
      <c r="C234" s="229"/>
      <c r="D234" s="229"/>
      <c r="E234" s="341"/>
      <c r="F234" s="261"/>
    </row>
    <row r="235" spans="1:6" s="626" customFormat="1" ht="14.25" customHeight="1">
      <c r="A235" s="185" t="s">
        <v>247</v>
      </c>
      <c r="B235" s="229"/>
      <c r="C235" s="229"/>
      <c r="D235" s="229"/>
      <c r="E235" s="341"/>
      <c r="F235" s="261"/>
    </row>
    <row r="236" spans="1:6" s="626" customFormat="1" ht="14.25" customHeight="1">
      <c r="A236" s="194" t="s">
        <v>959</v>
      </c>
      <c r="B236" s="347">
        <v>65361</v>
      </c>
      <c r="C236" s="347">
        <v>0</v>
      </c>
      <c r="D236" s="347">
        <v>0</v>
      </c>
      <c r="E236" s="620">
        <v>0</v>
      </c>
      <c r="F236" s="261">
        <v>0</v>
      </c>
    </row>
    <row r="237" spans="1:6" s="626" customFormat="1" ht="14.25" customHeight="1">
      <c r="A237" s="247" t="s">
        <v>1019</v>
      </c>
      <c r="B237" s="347">
        <v>42168</v>
      </c>
      <c r="C237" s="347">
        <v>0</v>
      </c>
      <c r="D237" s="347">
        <v>0</v>
      </c>
      <c r="E237" s="620">
        <v>0</v>
      </c>
      <c r="F237" s="261">
        <v>0</v>
      </c>
    </row>
    <row r="238" spans="1:6" s="626" customFormat="1" ht="12" customHeight="1">
      <c r="A238" s="247" t="s">
        <v>1003</v>
      </c>
      <c r="B238" s="347">
        <v>23193</v>
      </c>
      <c r="C238" s="347">
        <v>0</v>
      </c>
      <c r="D238" s="347">
        <v>0</v>
      </c>
      <c r="E238" s="620">
        <v>0</v>
      </c>
      <c r="F238" s="261">
        <v>0</v>
      </c>
    </row>
    <row r="239" spans="1:6" s="626" customFormat="1" ht="24" customHeight="1">
      <c r="A239" s="249" t="s">
        <v>1004</v>
      </c>
      <c r="B239" s="347">
        <v>23193</v>
      </c>
      <c r="C239" s="347">
        <v>0</v>
      </c>
      <c r="D239" s="347">
        <v>0</v>
      </c>
      <c r="E239" s="620">
        <v>0</v>
      </c>
      <c r="F239" s="261">
        <v>0</v>
      </c>
    </row>
    <row r="240" spans="1:6" s="626" customFormat="1" ht="14.25" customHeight="1">
      <c r="A240" s="190" t="s">
        <v>1005</v>
      </c>
      <c r="B240" s="347">
        <v>189252</v>
      </c>
      <c r="C240" s="347">
        <v>0</v>
      </c>
      <c r="D240" s="347">
        <v>-1676.37</v>
      </c>
      <c r="E240" s="620">
        <v>-0.8857872043624373</v>
      </c>
      <c r="F240" s="261">
        <v>-1676.37</v>
      </c>
    </row>
    <row r="241" spans="1:6" s="626" customFormat="1" ht="14.25" customHeight="1">
      <c r="A241" s="247" t="s">
        <v>1006</v>
      </c>
      <c r="B241" s="347">
        <v>189252</v>
      </c>
      <c r="C241" s="347">
        <v>0</v>
      </c>
      <c r="D241" s="347">
        <v>-1676.37</v>
      </c>
      <c r="E241" s="620">
        <v>-0.8857872043624373</v>
      </c>
      <c r="F241" s="261">
        <v>-1676.37</v>
      </c>
    </row>
    <row r="242" spans="1:6" s="626" customFormat="1" ht="14.25" customHeight="1">
      <c r="A242" s="262" t="s">
        <v>1007</v>
      </c>
      <c r="B242" s="347">
        <v>189252</v>
      </c>
      <c r="C242" s="347">
        <v>0</v>
      </c>
      <c r="D242" s="347">
        <v>-1676.37</v>
      </c>
      <c r="E242" s="620">
        <v>-0.8857872043624373</v>
      </c>
      <c r="F242" s="261">
        <v>-1676.37</v>
      </c>
    </row>
    <row r="243" spans="1:6" s="626" customFormat="1" ht="14.25" customHeight="1">
      <c r="A243" s="194" t="s">
        <v>248</v>
      </c>
      <c r="B243" s="347">
        <v>23193</v>
      </c>
      <c r="C243" s="347">
        <v>0</v>
      </c>
      <c r="D243" s="347">
        <v>0</v>
      </c>
      <c r="E243" s="620">
        <v>0</v>
      </c>
      <c r="F243" s="261">
        <v>0</v>
      </c>
    </row>
    <row r="244" spans="1:6" s="626" customFormat="1" ht="14.25" customHeight="1">
      <c r="A244" s="269" t="s">
        <v>1009</v>
      </c>
      <c r="B244" s="347">
        <v>23193</v>
      </c>
      <c r="C244" s="347">
        <v>0</v>
      </c>
      <c r="D244" s="347">
        <v>0</v>
      </c>
      <c r="E244" s="620">
        <v>0</v>
      </c>
      <c r="F244" s="261">
        <v>0</v>
      </c>
    </row>
    <row r="245" spans="1:6" s="626" customFormat="1" ht="14.25" customHeight="1">
      <c r="A245" s="264" t="s">
        <v>1010</v>
      </c>
      <c r="B245" s="347">
        <v>166059</v>
      </c>
      <c r="C245" s="347">
        <v>0</v>
      </c>
      <c r="D245" s="198">
        <v>-1676.37</v>
      </c>
      <c r="E245" s="620">
        <v>-1.0095026466496846</v>
      </c>
      <c r="F245" s="261">
        <v>-1676.37</v>
      </c>
    </row>
    <row r="246" spans="1:6" s="626" customFormat="1" ht="12.75" customHeight="1">
      <c r="A246" s="247" t="s">
        <v>627</v>
      </c>
      <c r="B246" s="347">
        <v>-123891</v>
      </c>
      <c r="C246" s="347">
        <v>0</v>
      </c>
      <c r="D246" s="347">
        <v>1676.37</v>
      </c>
      <c r="E246" s="620" t="s">
        <v>623</v>
      </c>
      <c r="F246" s="261">
        <v>1676.37</v>
      </c>
    </row>
    <row r="247" spans="1:6" s="626" customFormat="1" ht="12.75" customHeight="1">
      <c r="A247" s="247" t="s">
        <v>628</v>
      </c>
      <c r="B247" s="347">
        <v>123891</v>
      </c>
      <c r="C247" s="347" t="s">
        <v>623</v>
      </c>
      <c r="D247" s="347" t="s">
        <v>623</v>
      </c>
      <c r="E247" s="620" t="s">
        <v>623</v>
      </c>
      <c r="F247" s="620" t="s">
        <v>623</v>
      </c>
    </row>
    <row r="248" spans="1:6" s="626" customFormat="1" ht="12.75" customHeight="1">
      <c r="A248" s="262" t="s">
        <v>1026</v>
      </c>
      <c r="B248" s="347">
        <v>123891</v>
      </c>
      <c r="C248" s="347" t="s">
        <v>623</v>
      </c>
      <c r="D248" s="347" t="s">
        <v>623</v>
      </c>
      <c r="E248" s="620" t="s">
        <v>623</v>
      </c>
      <c r="F248" s="620" t="s">
        <v>623</v>
      </c>
    </row>
    <row r="249" spans="1:6" s="626" customFormat="1" ht="23.25" customHeight="1">
      <c r="A249" s="273" t="s">
        <v>961</v>
      </c>
      <c r="B249" s="347">
        <v>123891</v>
      </c>
      <c r="C249" s="347" t="s">
        <v>623</v>
      </c>
      <c r="D249" s="347" t="s">
        <v>623</v>
      </c>
      <c r="E249" s="620" t="s">
        <v>623</v>
      </c>
      <c r="F249" s="620" t="s">
        <v>623</v>
      </c>
    </row>
    <row r="250" spans="1:6" s="626" customFormat="1" ht="14.25" customHeight="1">
      <c r="A250" s="262"/>
      <c r="B250" s="229"/>
      <c r="C250" s="229"/>
      <c r="D250" s="229"/>
      <c r="E250" s="341"/>
      <c r="F250" s="261"/>
    </row>
    <row r="251" spans="1:6" s="626" customFormat="1" ht="14.25" customHeight="1">
      <c r="A251" s="257" t="s">
        <v>251</v>
      </c>
      <c r="B251" s="229"/>
      <c r="C251" s="229"/>
      <c r="D251" s="229"/>
      <c r="E251" s="341"/>
      <c r="F251" s="261"/>
    </row>
    <row r="252" spans="1:6" s="626" customFormat="1" ht="14.25" customHeight="1">
      <c r="A252" s="185" t="s">
        <v>247</v>
      </c>
      <c r="B252" s="229"/>
      <c r="C252" s="229"/>
      <c r="D252" s="229"/>
      <c r="E252" s="341"/>
      <c r="F252" s="261"/>
    </row>
    <row r="253" spans="1:6" s="626" customFormat="1" ht="14.25" customHeight="1">
      <c r="A253" s="194" t="s">
        <v>959</v>
      </c>
      <c r="B253" s="347">
        <v>1046665</v>
      </c>
      <c r="C253" s="347">
        <v>667946</v>
      </c>
      <c r="D253" s="347">
        <v>181727</v>
      </c>
      <c r="E253" s="620">
        <v>17.362479876560315</v>
      </c>
      <c r="F253" s="261">
        <v>119710</v>
      </c>
    </row>
    <row r="254" spans="1:6" s="626" customFormat="1" ht="14.25" customHeight="1">
      <c r="A254" s="247" t="s">
        <v>1019</v>
      </c>
      <c r="B254" s="347">
        <v>932320</v>
      </c>
      <c r="C254" s="347">
        <v>602269</v>
      </c>
      <c r="D254" s="347">
        <v>116050</v>
      </c>
      <c r="E254" s="620">
        <v>12.447442938047022</v>
      </c>
      <c r="F254" s="261">
        <v>107875</v>
      </c>
    </row>
    <row r="255" spans="1:6" s="626" customFormat="1" ht="14.25" customHeight="1">
      <c r="A255" s="247" t="s">
        <v>1003</v>
      </c>
      <c r="B255" s="347">
        <v>114345</v>
      </c>
      <c r="C255" s="347">
        <v>65677</v>
      </c>
      <c r="D255" s="347">
        <v>65677</v>
      </c>
      <c r="E255" s="620">
        <v>57.43757925576107</v>
      </c>
      <c r="F255" s="261">
        <v>11835</v>
      </c>
    </row>
    <row r="256" spans="1:6" s="626" customFormat="1" ht="26.25" customHeight="1">
      <c r="A256" s="249" t="s">
        <v>1004</v>
      </c>
      <c r="B256" s="347">
        <v>114345</v>
      </c>
      <c r="C256" s="347">
        <v>65677</v>
      </c>
      <c r="D256" s="347">
        <v>65677</v>
      </c>
      <c r="E256" s="620">
        <v>57.43757925576107</v>
      </c>
      <c r="F256" s="261">
        <v>11835</v>
      </c>
    </row>
    <row r="257" spans="1:6" s="626" customFormat="1" ht="14.25" customHeight="1">
      <c r="A257" s="190" t="s">
        <v>1005</v>
      </c>
      <c r="B257" s="347">
        <v>1046665</v>
      </c>
      <c r="C257" s="347">
        <v>667946</v>
      </c>
      <c r="D257" s="347">
        <v>132689</v>
      </c>
      <c r="E257" s="620">
        <v>12.677313180435002</v>
      </c>
      <c r="F257" s="261">
        <v>115666</v>
      </c>
    </row>
    <row r="258" spans="1:6" s="626" customFormat="1" ht="14.25" customHeight="1">
      <c r="A258" s="247" t="s">
        <v>1006</v>
      </c>
      <c r="B258" s="347">
        <v>951213</v>
      </c>
      <c r="C258" s="347">
        <v>611720</v>
      </c>
      <c r="D258" s="347">
        <v>132689</v>
      </c>
      <c r="E258" s="620">
        <v>13.949451910350257</v>
      </c>
      <c r="F258" s="261">
        <v>115666</v>
      </c>
    </row>
    <row r="259" spans="1:6" s="626" customFormat="1" ht="14.25" customHeight="1">
      <c r="A259" s="262" t="s">
        <v>1007</v>
      </c>
      <c r="B259" s="347">
        <v>951213</v>
      </c>
      <c r="C259" s="347">
        <v>611720</v>
      </c>
      <c r="D259" s="347">
        <v>132689</v>
      </c>
      <c r="E259" s="620">
        <v>13.949451910350257</v>
      </c>
      <c r="F259" s="261">
        <v>115666</v>
      </c>
    </row>
    <row r="260" spans="1:6" s="626" customFormat="1" ht="14.25" customHeight="1">
      <c r="A260" s="264" t="s">
        <v>1010</v>
      </c>
      <c r="B260" s="347">
        <v>951213</v>
      </c>
      <c r="C260" s="347">
        <v>611720</v>
      </c>
      <c r="D260" s="347">
        <v>132689</v>
      </c>
      <c r="E260" s="620">
        <v>13.949451910350257</v>
      </c>
      <c r="F260" s="261">
        <v>115666</v>
      </c>
    </row>
    <row r="261" spans="1:6" s="626" customFormat="1" ht="14.25" customHeight="1">
      <c r="A261" s="247" t="s">
        <v>65</v>
      </c>
      <c r="B261" s="347">
        <v>95452</v>
      </c>
      <c r="C261" s="347">
        <v>56226</v>
      </c>
      <c r="D261" s="347">
        <v>0</v>
      </c>
      <c r="E261" s="620">
        <v>0</v>
      </c>
      <c r="F261" s="261">
        <v>0</v>
      </c>
    </row>
    <row r="262" spans="1:6" s="626" customFormat="1" ht="14.25" customHeight="1">
      <c r="A262" s="262" t="s">
        <v>1013</v>
      </c>
      <c r="B262" s="347">
        <v>95452</v>
      </c>
      <c r="C262" s="347">
        <v>56226</v>
      </c>
      <c r="D262" s="347">
        <v>0</v>
      </c>
      <c r="E262" s="620">
        <v>0</v>
      </c>
      <c r="F262" s="261">
        <v>0</v>
      </c>
    </row>
    <row r="263" spans="1:6" s="626" customFormat="1" ht="14.25" customHeight="1">
      <c r="A263" s="262"/>
      <c r="B263" s="229"/>
      <c r="C263" s="229"/>
      <c r="D263" s="229"/>
      <c r="E263" s="341"/>
      <c r="F263" s="261"/>
    </row>
    <row r="264" spans="1:6" s="626" customFormat="1" ht="14.25" customHeight="1">
      <c r="A264" s="257" t="s">
        <v>252</v>
      </c>
      <c r="B264" s="229"/>
      <c r="C264" s="229"/>
      <c r="D264" s="229"/>
      <c r="E264" s="341"/>
      <c r="F264" s="261"/>
    </row>
    <row r="265" spans="1:6" s="626" customFormat="1" ht="14.25" customHeight="1">
      <c r="A265" s="185" t="s">
        <v>247</v>
      </c>
      <c r="B265" s="229"/>
      <c r="C265" s="229"/>
      <c r="D265" s="229"/>
      <c r="E265" s="341"/>
      <c r="F265" s="261"/>
    </row>
    <row r="266" spans="1:6" s="626" customFormat="1" ht="14.25" customHeight="1">
      <c r="A266" s="194" t="s">
        <v>959</v>
      </c>
      <c r="B266" s="347">
        <v>172818</v>
      </c>
      <c r="C266" s="347">
        <v>172818</v>
      </c>
      <c r="D266" s="347">
        <v>3373</v>
      </c>
      <c r="E266" s="620">
        <v>1.9517642838130285</v>
      </c>
      <c r="F266" s="261">
        <v>843</v>
      </c>
    </row>
    <row r="267" spans="1:6" s="626" customFormat="1" ht="14.25" customHeight="1">
      <c r="A267" s="247" t="s">
        <v>1019</v>
      </c>
      <c r="B267" s="347">
        <v>172818</v>
      </c>
      <c r="C267" s="347">
        <v>172818</v>
      </c>
      <c r="D267" s="347">
        <v>3373</v>
      </c>
      <c r="E267" s="620">
        <v>1.9517642838130285</v>
      </c>
      <c r="F267" s="261">
        <v>843</v>
      </c>
    </row>
    <row r="268" spans="1:6" s="626" customFormat="1" ht="14.25" customHeight="1">
      <c r="A268" s="190" t="s">
        <v>1005</v>
      </c>
      <c r="B268" s="347">
        <v>172818</v>
      </c>
      <c r="C268" s="347">
        <v>172818</v>
      </c>
      <c r="D268" s="347">
        <v>3373</v>
      </c>
      <c r="E268" s="620">
        <v>1.9517642838130285</v>
      </c>
      <c r="F268" s="261">
        <v>843</v>
      </c>
    </row>
    <row r="269" spans="1:6" s="626" customFormat="1" ht="14.25" customHeight="1">
      <c r="A269" s="247" t="s">
        <v>1006</v>
      </c>
      <c r="B269" s="347">
        <v>172818</v>
      </c>
      <c r="C269" s="347">
        <v>172818</v>
      </c>
      <c r="D269" s="347">
        <v>3373</v>
      </c>
      <c r="E269" s="620">
        <v>1.9517642838130285</v>
      </c>
      <c r="F269" s="261">
        <v>843</v>
      </c>
    </row>
    <row r="270" spans="1:6" s="626" customFormat="1" ht="14.25" customHeight="1">
      <c r="A270" s="262" t="s">
        <v>1007</v>
      </c>
      <c r="B270" s="347">
        <v>172818</v>
      </c>
      <c r="C270" s="347">
        <v>172818</v>
      </c>
      <c r="D270" s="347">
        <v>3373</v>
      </c>
      <c r="E270" s="620">
        <v>1.9517642838130285</v>
      </c>
      <c r="F270" s="261">
        <v>843</v>
      </c>
    </row>
    <row r="271" spans="1:6" s="626" customFormat="1" ht="14.25" customHeight="1">
      <c r="A271" s="264" t="s">
        <v>1010</v>
      </c>
      <c r="B271" s="347">
        <v>172818</v>
      </c>
      <c r="C271" s="347">
        <v>172818</v>
      </c>
      <c r="D271" s="347">
        <v>3373</v>
      </c>
      <c r="E271" s="620">
        <v>1.9517642838130285</v>
      </c>
      <c r="F271" s="261">
        <v>843</v>
      </c>
    </row>
    <row r="272" spans="1:6" s="626" customFormat="1" ht="14.25" customHeight="1">
      <c r="A272" s="262"/>
      <c r="B272" s="229"/>
      <c r="C272" s="229"/>
      <c r="D272" s="229"/>
      <c r="E272" s="341"/>
      <c r="F272" s="261"/>
    </row>
    <row r="273" spans="1:6" s="626" customFormat="1" ht="14.25" customHeight="1">
      <c r="A273" s="257" t="s">
        <v>253</v>
      </c>
      <c r="B273" s="229"/>
      <c r="C273" s="229"/>
      <c r="D273" s="229"/>
      <c r="E273" s="341"/>
      <c r="F273" s="261"/>
    </row>
    <row r="274" spans="1:6" s="626" customFormat="1" ht="14.25" customHeight="1">
      <c r="A274" s="185" t="s">
        <v>247</v>
      </c>
      <c r="B274" s="229"/>
      <c r="C274" s="229"/>
      <c r="D274" s="229"/>
      <c r="E274" s="341"/>
      <c r="F274" s="261"/>
    </row>
    <row r="275" spans="1:6" s="626" customFormat="1" ht="14.25" customHeight="1">
      <c r="A275" s="194" t="s">
        <v>959</v>
      </c>
      <c r="B275" s="347">
        <v>674520</v>
      </c>
      <c r="C275" s="347">
        <v>199884</v>
      </c>
      <c r="D275" s="347">
        <v>68400</v>
      </c>
      <c r="E275" s="620">
        <v>10.140544387119728</v>
      </c>
      <c r="F275" s="261">
        <v>26161</v>
      </c>
    </row>
    <row r="276" spans="1:6" s="626" customFormat="1" ht="14.25" customHeight="1">
      <c r="A276" s="247" t="s">
        <v>1019</v>
      </c>
      <c r="B276" s="347">
        <v>628188</v>
      </c>
      <c r="C276" s="347">
        <v>173681</v>
      </c>
      <c r="D276" s="347">
        <v>42197</v>
      </c>
      <c r="E276" s="620">
        <v>6.717256617445733</v>
      </c>
      <c r="F276" s="261">
        <v>17682</v>
      </c>
    </row>
    <row r="277" spans="1:6" s="626" customFormat="1" ht="14.25" customHeight="1">
      <c r="A277" s="247" t="s">
        <v>1003</v>
      </c>
      <c r="B277" s="347">
        <v>46332</v>
      </c>
      <c r="C277" s="347">
        <v>26203</v>
      </c>
      <c r="D277" s="347">
        <v>26203</v>
      </c>
      <c r="E277" s="620">
        <v>56.55486488819822</v>
      </c>
      <c r="F277" s="261">
        <v>8479</v>
      </c>
    </row>
    <row r="278" spans="1:6" s="626" customFormat="1" ht="26.25" customHeight="1">
      <c r="A278" s="249" t="s">
        <v>1004</v>
      </c>
      <c r="B278" s="347">
        <v>46332</v>
      </c>
      <c r="C278" s="347">
        <v>26203</v>
      </c>
      <c r="D278" s="347">
        <v>26203</v>
      </c>
      <c r="E278" s="620">
        <v>56.55486488819822</v>
      </c>
      <c r="F278" s="261">
        <v>8479</v>
      </c>
    </row>
    <row r="279" spans="1:6" s="626" customFormat="1" ht="14.25" customHeight="1">
      <c r="A279" s="190" t="s">
        <v>1005</v>
      </c>
      <c r="B279" s="347">
        <v>674520</v>
      </c>
      <c r="C279" s="347">
        <v>199884</v>
      </c>
      <c r="D279" s="347">
        <v>60885</v>
      </c>
      <c r="E279" s="620">
        <v>9.02641878669276</v>
      </c>
      <c r="F279" s="261">
        <v>22395</v>
      </c>
    </row>
    <row r="280" spans="1:6" s="626" customFormat="1" ht="14.25" customHeight="1">
      <c r="A280" s="247" t="s">
        <v>1006</v>
      </c>
      <c r="B280" s="347">
        <v>674520</v>
      </c>
      <c r="C280" s="347">
        <v>199884</v>
      </c>
      <c r="D280" s="347">
        <v>60885</v>
      </c>
      <c r="E280" s="620">
        <v>9.02641878669276</v>
      </c>
      <c r="F280" s="261">
        <v>22395</v>
      </c>
    </row>
    <row r="281" spans="1:6" s="626" customFormat="1" ht="14.25" customHeight="1">
      <c r="A281" s="262" t="s">
        <v>1007</v>
      </c>
      <c r="B281" s="347">
        <v>674520</v>
      </c>
      <c r="C281" s="347">
        <v>199884</v>
      </c>
      <c r="D281" s="347">
        <v>60885</v>
      </c>
      <c r="E281" s="620">
        <v>9.02641878669276</v>
      </c>
      <c r="F281" s="261">
        <v>22395</v>
      </c>
    </row>
    <row r="282" spans="1:6" s="626" customFormat="1" ht="14.25" customHeight="1">
      <c r="A282" s="194" t="s">
        <v>248</v>
      </c>
      <c r="B282" s="347">
        <v>13303</v>
      </c>
      <c r="C282" s="347">
        <v>8040</v>
      </c>
      <c r="D282" s="347">
        <v>4631</v>
      </c>
      <c r="E282" s="620">
        <v>34.81169660978727</v>
      </c>
      <c r="F282" s="261">
        <v>0</v>
      </c>
    </row>
    <row r="283" spans="1:6" s="626" customFormat="1" ht="14.25" customHeight="1">
      <c r="A283" s="269" t="s">
        <v>1009</v>
      </c>
      <c r="B283" s="347">
        <v>10720</v>
      </c>
      <c r="C283" s="347">
        <v>6480</v>
      </c>
      <c r="D283" s="347">
        <v>3732</v>
      </c>
      <c r="E283" s="620">
        <v>34.8134328358209</v>
      </c>
      <c r="F283" s="261">
        <v>0</v>
      </c>
    </row>
    <row r="284" spans="1:6" s="626" customFormat="1" ht="14.25" customHeight="1">
      <c r="A284" s="264" t="s">
        <v>1010</v>
      </c>
      <c r="B284" s="347">
        <v>661217</v>
      </c>
      <c r="C284" s="347">
        <v>191844</v>
      </c>
      <c r="D284" s="347">
        <v>56254</v>
      </c>
      <c r="E284" s="620">
        <v>8.507645750184887</v>
      </c>
      <c r="F284" s="261">
        <v>22395</v>
      </c>
    </row>
    <row r="285" spans="1:6" s="626" customFormat="1" ht="14.25" customHeight="1">
      <c r="A285" s="264" t="s">
        <v>627</v>
      </c>
      <c r="B285" s="347">
        <v>0</v>
      </c>
      <c r="C285" s="347">
        <v>0</v>
      </c>
      <c r="D285" s="347">
        <v>7515</v>
      </c>
      <c r="E285" s="620" t="s">
        <v>623</v>
      </c>
      <c r="F285" s="261">
        <v>3766</v>
      </c>
    </row>
    <row r="286" spans="1:6" s="626" customFormat="1" ht="14.25" customHeight="1">
      <c r="A286" s="264" t="s">
        <v>628</v>
      </c>
      <c r="B286" s="347">
        <v>0</v>
      </c>
      <c r="C286" s="347" t="s">
        <v>623</v>
      </c>
      <c r="D286" s="347" t="s">
        <v>623</v>
      </c>
      <c r="E286" s="620" t="s">
        <v>623</v>
      </c>
      <c r="F286" s="620" t="s">
        <v>623</v>
      </c>
    </row>
    <row r="287" spans="1:6" s="626" customFormat="1" ht="14.25" customHeight="1">
      <c r="A287" s="264" t="s">
        <v>1026</v>
      </c>
      <c r="B287" s="347">
        <v>0</v>
      </c>
      <c r="C287" s="347" t="s">
        <v>623</v>
      </c>
      <c r="D287" s="347" t="s">
        <v>623</v>
      </c>
      <c r="E287" s="620" t="s">
        <v>623</v>
      </c>
      <c r="F287" s="620" t="s">
        <v>623</v>
      </c>
    </row>
    <row r="288" spans="1:6" s="626" customFormat="1" ht="24.75" customHeight="1">
      <c r="A288" s="273" t="s">
        <v>961</v>
      </c>
      <c r="B288" s="347">
        <v>0</v>
      </c>
      <c r="C288" s="347" t="s">
        <v>623</v>
      </c>
      <c r="D288" s="347" t="s">
        <v>623</v>
      </c>
      <c r="E288" s="620" t="s">
        <v>623</v>
      </c>
      <c r="F288" s="620" t="s">
        <v>623</v>
      </c>
    </row>
    <row r="289" spans="1:6" s="626" customFormat="1" ht="14.25" customHeight="1">
      <c r="A289" s="185"/>
      <c r="B289" s="229"/>
      <c r="C289" s="229"/>
      <c r="D289" s="229"/>
      <c r="E289" s="341"/>
      <c r="F289" s="261"/>
    </row>
    <row r="290" spans="1:6" s="626" customFormat="1" ht="14.25" customHeight="1">
      <c r="A290" s="257" t="s">
        <v>254</v>
      </c>
      <c r="B290" s="229"/>
      <c r="C290" s="229"/>
      <c r="D290" s="229"/>
      <c r="E290" s="341"/>
      <c r="F290" s="261"/>
    </row>
    <row r="291" spans="1:6" s="626" customFormat="1" ht="14.25" customHeight="1">
      <c r="A291" s="185" t="s">
        <v>247</v>
      </c>
      <c r="B291" s="229"/>
      <c r="C291" s="229"/>
      <c r="D291" s="229"/>
      <c r="E291" s="341"/>
      <c r="F291" s="261"/>
    </row>
    <row r="292" spans="1:6" s="626" customFormat="1" ht="14.25" customHeight="1">
      <c r="A292" s="194" t="s">
        <v>959</v>
      </c>
      <c r="B292" s="347">
        <v>1235191</v>
      </c>
      <c r="C292" s="347">
        <v>578492</v>
      </c>
      <c r="D292" s="347">
        <v>203032</v>
      </c>
      <c r="E292" s="620">
        <v>16.437295932369974</v>
      </c>
      <c r="F292" s="261">
        <v>36601</v>
      </c>
    </row>
    <row r="293" spans="1:6" s="626" customFormat="1" ht="14.25" customHeight="1">
      <c r="A293" s="247" t="s">
        <v>1019</v>
      </c>
      <c r="B293" s="347">
        <v>923057</v>
      </c>
      <c r="C293" s="347">
        <v>421820</v>
      </c>
      <c r="D293" s="347">
        <v>46360</v>
      </c>
      <c r="E293" s="620">
        <v>5.022441734367433</v>
      </c>
      <c r="F293" s="261">
        <v>36601</v>
      </c>
    </row>
    <row r="294" spans="1:6" s="626" customFormat="1" ht="14.25" customHeight="1">
      <c r="A294" s="247" t="s">
        <v>1003</v>
      </c>
      <c r="B294" s="347">
        <v>312134</v>
      </c>
      <c r="C294" s="347">
        <v>156672</v>
      </c>
      <c r="D294" s="347">
        <v>156672</v>
      </c>
      <c r="E294" s="620">
        <v>50.19382701019433</v>
      </c>
      <c r="F294" s="261">
        <v>0</v>
      </c>
    </row>
    <row r="295" spans="1:6" s="626" customFormat="1" ht="27" customHeight="1">
      <c r="A295" s="249" t="s">
        <v>1004</v>
      </c>
      <c r="B295" s="347">
        <v>312134</v>
      </c>
      <c r="C295" s="347">
        <v>156672</v>
      </c>
      <c r="D295" s="347">
        <v>156672</v>
      </c>
      <c r="E295" s="620">
        <v>50.19382701019433</v>
      </c>
      <c r="F295" s="261">
        <v>0</v>
      </c>
    </row>
    <row r="296" spans="1:6" s="626" customFormat="1" ht="14.25" customHeight="1">
      <c r="A296" s="190" t="s">
        <v>1005</v>
      </c>
      <c r="B296" s="347">
        <v>1235191</v>
      </c>
      <c r="C296" s="347">
        <v>578492</v>
      </c>
      <c r="D296" s="347">
        <v>55872</v>
      </c>
      <c r="E296" s="620">
        <v>4.523349020515855</v>
      </c>
      <c r="F296" s="261">
        <v>36647</v>
      </c>
    </row>
    <row r="297" spans="1:6" s="626" customFormat="1" ht="14.25" customHeight="1">
      <c r="A297" s="247" t="s">
        <v>1006</v>
      </c>
      <c r="B297" s="347">
        <v>1006224</v>
      </c>
      <c r="C297" s="347">
        <v>349525</v>
      </c>
      <c r="D297" s="347">
        <v>55872</v>
      </c>
      <c r="E297" s="620">
        <v>5.5526403663597765</v>
      </c>
      <c r="F297" s="261">
        <v>36647</v>
      </c>
    </row>
    <row r="298" spans="1:6" s="626" customFormat="1" ht="14.25" customHeight="1">
      <c r="A298" s="262" t="s">
        <v>1007</v>
      </c>
      <c r="B298" s="347">
        <v>1006224</v>
      </c>
      <c r="C298" s="347">
        <v>349525</v>
      </c>
      <c r="D298" s="347">
        <v>55872</v>
      </c>
      <c r="E298" s="620">
        <v>5.5526403663597765</v>
      </c>
      <c r="F298" s="261">
        <v>36647</v>
      </c>
    </row>
    <row r="299" spans="1:6" s="626" customFormat="1" ht="14.25" customHeight="1">
      <c r="A299" s="264" t="s">
        <v>1010</v>
      </c>
      <c r="B299" s="347">
        <v>1006224</v>
      </c>
      <c r="C299" s="347">
        <v>349525</v>
      </c>
      <c r="D299" s="347">
        <v>55872</v>
      </c>
      <c r="E299" s="620">
        <v>5.5526403663597765</v>
      </c>
      <c r="F299" s="261">
        <v>36647</v>
      </c>
    </row>
    <row r="300" spans="1:6" s="626" customFormat="1" ht="14.25" customHeight="1">
      <c r="A300" s="247" t="s">
        <v>65</v>
      </c>
      <c r="B300" s="347">
        <v>228967</v>
      </c>
      <c r="C300" s="347">
        <v>228967</v>
      </c>
      <c r="D300" s="347">
        <v>0</v>
      </c>
      <c r="E300" s="620">
        <v>0</v>
      </c>
      <c r="F300" s="261">
        <v>0</v>
      </c>
    </row>
    <row r="301" spans="1:6" s="626" customFormat="1" ht="14.25" customHeight="1">
      <c r="A301" s="262" t="s">
        <v>1013</v>
      </c>
      <c r="B301" s="347">
        <v>228967</v>
      </c>
      <c r="C301" s="347">
        <v>228967</v>
      </c>
      <c r="D301" s="347">
        <v>0</v>
      </c>
      <c r="E301" s="620">
        <v>0</v>
      </c>
      <c r="F301" s="261">
        <v>0</v>
      </c>
    </row>
    <row r="302" spans="1:6" s="626" customFormat="1" ht="14.25" customHeight="1">
      <c r="A302" s="264" t="s">
        <v>627</v>
      </c>
      <c r="B302" s="347">
        <v>0</v>
      </c>
      <c r="C302" s="347">
        <v>0</v>
      </c>
      <c r="D302" s="347">
        <v>147160</v>
      </c>
      <c r="E302" s="620" t="s">
        <v>623</v>
      </c>
      <c r="F302" s="261">
        <v>-46</v>
      </c>
    </row>
    <row r="303" spans="1:6" s="626" customFormat="1" ht="14.25" customHeight="1">
      <c r="A303" s="185"/>
      <c r="B303" s="347"/>
      <c r="C303" s="347"/>
      <c r="D303" s="347"/>
      <c r="E303" s="620"/>
      <c r="F303" s="261"/>
    </row>
    <row r="304" spans="1:6" s="626" customFormat="1" ht="14.25" customHeight="1">
      <c r="A304" s="257" t="s">
        <v>255</v>
      </c>
      <c r="B304" s="347"/>
      <c r="C304" s="347"/>
      <c r="D304" s="347"/>
      <c r="E304" s="620"/>
      <c r="F304" s="261"/>
    </row>
    <row r="305" spans="1:6" s="626" customFormat="1" ht="14.25" customHeight="1">
      <c r="A305" s="185" t="s">
        <v>247</v>
      </c>
      <c r="B305" s="347"/>
      <c r="C305" s="347"/>
      <c r="D305" s="347"/>
      <c r="E305" s="620"/>
      <c r="F305" s="261"/>
    </row>
    <row r="306" spans="1:6" s="626" customFormat="1" ht="14.25" customHeight="1">
      <c r="A306" s="194" t="s">
        <v>959</v>
      </c>
      <c r="B306" s="347">
        <v>431525</v>
      </c>
      <c r="C306" s="347">
        <v>307600</v>
      </c>
      <c r="D306" s="347">
        <v>0</v>
      </c>
      <c r="E306" s="620">
        <v>0</v>
      </c>
      <c r="F306" s="261">
        <v>0</v>
      </c>
    </row>
    <row r="307" spans="1:6" s="626" customFormat="1" ht="14.25" customHeight="1">
      <c r="A307" s="247" t="s">
        <v>1019</v>
      </c>
      <c r="B307" s="347">
        <v>431525</v>
      </c>
      <c r="C307" s="347">
        <v>307600</v>
      </c>
      <c r="D307" s="347">
        <v>0</v>
      </c>
      <c r="E307" s="620">
        <v>0</v>
      </c>
      <c r="F307" s="261">
        <v>0</v>
      </c>
    </row>
    <row r="308" spans="1:6" s="626" customFormat="1" ht="14.25" customHeight="1">
      <c r="A308" s="190" t="s">
        <v>1005</v>
      </c>
      <c r="B308" s="347">
        <v>431525</v>
      </c>
      <c r="C308" s="347">
        <v>307600</v>
      </c>
      <c r="D308" s="347">
        <v>0</v>
      </c>
      <c r="E308" s="620">
        <v>0</v>
      </c>
      <c r="F308" s="261">
        <v>0</v>
      </c>
    </row>
    <row r="309" spans="1:6" s="626" customFormat="1" ht="14.25" customHeight="1">
      <c r="A309" s="247" t="s">
        <v>1006</v>
      </c>
      <c r="B309" s="347">
        <v>431525</v>
      </c>
      <c r="C309" s="347">
        <v>307600</v>
      </c>
      <c r="D309" s="347">
        <v>0</v>
      </c>
      <c r="E309" s="620">
        <v>0</v>
      </c>
      <c r="F309" s="261">
        <v>0</v>
      </c>
    </row>
    <row r="310" spans="1:6" s="626" customFormat="1" ht="14.25" customHeight="1">
      <c r="A310" s="262" t="s">
        <v>1007</v>
      </c>
      <c r="B310" s="347">
        <v>431525</v>
      </c>
      <c r="C310" s="347">
        <v>307600</v>
      </c>
      <c r="D310" s="347">
        <v>0</v>
      </c>
      <c r="E310" s="620">
        <v>0</v>
      </c>
      <c r="F310" s="261">
        <v>0</v>
      </c>
    </row>
    <row r="311" spans="1:6" s="626" customFormat="1" ht="14.25" customHeight="1">
      <c r="A311" s="264" t="s">
        <v>1010</v>
      </c>
      <c r="B311" s="347">
        <v>431525</v>
      </c>
      <c r="C311" s="347">
        <v>307600</v>
      </c>
      <c r="D311" s="347">
        <v>0</v>
      </c>
      <c r="E311" s="620">
        <v>0</v>
      </c>
      <c r="F311" s="261">
        <v>0</v>
      </c>
    </row>
    <row r="312" spans="1:6" s="626" customFormat="1" ht="14.25" customHeight="1">
      <c r="A312" s="185"/>
      <c r="B312" s="347"/>
      <c r="C312" s="347"/>
      <c r="D312" s="347"/>
      <c r="E312" s="620"/>
      <c r="F312" s="261"/>
    </row>
    <row r="313" spans="1:6" s="626" customFormat="1" ht="14.25" customHeight="1">
      <c r="A313" s="257" t="s">
        <v>256</v>
      </c>
      <c r="B313" s="347"/>
      <c r="C313" s="347"/>
      <c r="D313" s="347"/>
      <c r="E313" s="620"/>
      <c r="F313" s="261"/>
    </row>
    <row r="314" spans="1:6" s="626" customFormat="1" ht="14.25" customHeight="1">
      <c r="A314" s="185" t="s">
        <v>247</v>
      </c>
      <c r="B314" s="347"/>
      <c r="C314" s="347"/>
      <c r="D314" s="347"/>
      <c r="E314" s="620"/>
      <c r="F314" s="261"/>
    </row>
    <row r="315" spans="1:6" s="626" customFormat="1" ht="14.25" customHeight="1">
      <c r="A315" s="194" t="s">
        <v>959</v>
      </c>
      <c r="B315" s="347">
        <v>28626</v>
      </c>
      <c r="C315" s="347">
        <v>28626</v>
      </c>
      <c r="D315" s="347">
        <v>7542</v>
      </c>
      <c r="E315" s="620">
        <v>26.346677845315448</v>
      </c>
      <c r="F315" s="261">
        <v>0</v>
      </c>
    </row>
    <row r="316" spans="1:6" s="626" customFormat="1" ht="14.25" customHeight="1">
      <c r="A316" s="247" t="s">
        <v>1019</v>
      </c>
      <c r="B316" s="347">
        <v>21084</v>
      </c>
      <c r="C316" s="347">
        <v>21084</v>
      </c>
      <c r="D316" s="347">
        <v>0</v>
      </c>
      <c r="E316" s="620">
        <v>0</v>
      </c>
      <c r="F316" s="261">
        <v>0</v>
      </c>
    </row>
    <row r="317" spans="1:6" s="626" customFormat="1" ht="14.25" customHeight="1">
      <c r="A317" s="247" t="s">
        <v>1003</v>
      </c>
      <c r="B317" s="347">
        <v>7542</v>
      </c>
      <c r="C317" s="347">
        <v>7542</v>
      </c>
      <c r="D317" s="347">
        <v>7542</v>
      </c>
      <c r="E317" s="620">
        <v>100</v>
      </c>
      <c r="F317" s="261">
        <v>0</v>
      </c>
    </row>
    <row r="318" spans="1:6" s="626" customFormat="1" ht="24.75" customHeight="1">
      <c r="A318" s="249" t="s">
        <v>1004</v>
      </c>
      <c r="B318" s="347">
        <v>7542</v>
      </c>
      <c r="C318" s="347">
        <v>7542</v>
      </c>
      <c r="D318" s="347">
        <v>7542</v>
      </c>
      <c r="E318" s="620">
        <v>100</v>
      </c>
      <c r="F318" s="261">
        <v>0</v>
      </c>
    </row>
    <row r="319" spans="1:6" s="626" customFormat="1" ht="14.25" customHeight="1">
      <c r="A319" s="190" t="s">
        <v>1005</v>
      </c>
      <c r="B319" s="347">
        <v>28626</v>
      </c>
      <c r="C319" s="347">
        <v>28626</v>
      </c>
      <c r="D319" s="347">
        <v>7530</v>
      </c>
      <c r="E319" s="620">
        <v>26.304757912387338</v>
      </c>
      <c r="F319" s="261">
        <v>4885</v>
      </c>
    </row>
    <row r="320" spans="1:6" s="626" customFormat="1" ht="14.25" customHeight="1">
      <c r="A320" s="247" t="s">
        <v>1006</v>
      </c>
      <c r="B320" s="347">
        <v>28626</v>
      </c>
      <c r="C320" s="347">
        <v>28626</v>
      </c>
      <c r="D320" s="347">
        <v>7530</v>
      </c>
      <c r="E320" s="620">
        <v>26.304757912387338</v>
      </c>
      <c r="F320" s="261">
        <v>4885</v>
      </c>
    </row>
    <row r="321" spans="1:6" s="626" customFormat="1" ht="14.25" customHeight="1">
      <c r="A321" s="262" t="s">
        <v>1007</v>
      </c>
      <c r="B321" s="347">
        <v>28626</v>
      </c>
      <c r="C321" s="347">
        <v>28626</v>
      </c>
      <c r="D321" s="347">
        <v>7530</v>
      </c>
      <c r="E321" s="620">
        <v>26.304757912387338</v>
      </c>
      <c r="F321" s="261">
        <v>4885</v>
      </c>
    </row>
    <row r="322" spans="1:6" s="626" customFormat="1" ht="14.25" customHeight="1">
      <c r="A322" s="264" t="s">
        <v>1010</v>
      </c>
      <c r="B322" s="347">
        <v>28626</v>
      </c>
      <c r="C322" s="347">
        <v>28626</v>
      </c>
      <c r="D322" s="347">
        <v>7530</v>
      </c>
      <c r="E322" s="620">
        <v>26.304757912387338</v>
      </c>
      <c r="F322" s="261">
        <v>4885</v>
      </c>
    </row>
    <row r="323" spans="1:6" s="626" customFormat="1" ht="14.25" customHeight="1">
      <c r="A323" s="185"/>
      <c r="B323" s="347"/>
      <c r="C323" s="347"/>
      <c r="D323" s="347"/>
      <c r="E323" s="620"/>
      <c r="F323" s="261"/>
    </row>
    <row r="324" spans="1:6" s="626" customFormat="1" ht="14.25" customHeight="1">
      <c r="A324" s="257" t="s">
        <v>257</v>
      </c>
      <c r="B324" s="347"/>
      <c r="C324" s="347"/>
      <c r="D324" s="347"/>
      <c r="E324" s="620"/>
      <c r="F324" s="261"/>
    </row>
    <row r="325" spans="1:6" s="626" customFormat="1" ht="14.25" customHeight="1">
      <c r="A325" s="185" t="s">
        <v>247</v>
      </c>
      <c r="B325" s="347"/>
      <c r="C325" s="347"/>
      <c r="D325" s="347"/>
      <c r="E325" s="620"/>
      <c r="F325" s="261"/>
    </row>
    <row r="326" spans="1:6" s="626" customFormat="1" ht="14.25" customHeight="1">
      <c r="A326" s="194" t="s">
        <v>959</v>
      </c>
      <c r="B326" s="347">
        <v>539398</v>
      </c>
      <c r="C326" s="347">
        <v>264702</v>
      </c>
      <c r="D326" s="347">
        <v>65327</v>
      </c>
      <c r="E326" s="620">
        <v>12.111094219852504</v>
      </c>
      <c r="F326" s="261">
        <v>24192</v>
      </c>
    </row>
    <row r="327" spans="1:6" s="626" customFormat="1" ht="14.25" customHeight="1">
      <c r="A327" s="247" t="s">
        <v>1019</v>
      </c>
      <c r="B327" s="347">
        <v>476177</v>
      </c>
      <c r="C327" s="347">
        <v>223407</v>
      </c>
      <c r="D327" s="347">
        <v>24032</v>
      </c>
      <c r="E327" s="620">
        <v>5.046862826217982</v>
      </c>
      <c r="F327" s="261">
        <v>22949</v>
      </c>
    </row>
    <row r="328" spans="1:6" s="626" customFormat="1" ht="14.25" customHeight="1">
      <c r="A328" s="247" t="s">
        <v>1003</v>
      </c>
      <c r="B328" s="347">
        <v>63221</v>
      </c>
      <c r="C328" s="347">
        <v>41295</v>
      </c>
      <c r="D328" s="347">
        <v>41295</v>
      </c>
      <c r="E328" s="620">
        <v>65.31848594612549</v>
      </c>
      <c r="F328" s="261">
        <v>1243</v>
      </c>
    </row>
    <row r="329" spans="1:6" s="626" customFormat="1" ht="25.5" customHeight="1">
      <c r="A329" s="249" t="s">
        <v>1004</v>
      </c>
      <c r="B329" s="347">
        <v>63221</v>
      </c>
      <c r="C329" s="347">
        <v>41295</v>
      </c>
      <c r="D329" s="347">
        <v>41295</v>
      </c>
      <c r="E329" s="620">
        <v>65.31848594612549</v>
      </c>
      <c r="F329" s="261">
        <v>1243</v>
      </c>
    </row>
    <row r="330" spans="1:6" s="626" customFormat="1" ht="14.25" customHeight="1">
      <c r="A330" s="190" t="s">
        <v>1005</v>
      </c>
      <c r="B330" s="347">
        <v>539398</v>
      </c>
      <c r="C330" s="347">
        <v>264702</v>
      </c>
      <c r="D330" s="347">
        <v>37746</v>
      </c>
      <c r="E330" s="620">
        <v>6.997801252507426</v>
      </c>
      <c r="F330" s="261">
        <v>24595</v>
      </c>
    </row>
    <row r="331" spans="1:6" s="626" customFormat="1" ht="14.25" customHeight="1">
      <c r="A331" s="247" t="s">
        <v>1006</v>
      </c>
      <c r="B331" s="347">
        <v>211246</v>
      </c>
      <c r="C331" s="347">
        <v>79263</v>
      </c>
      <c r="D331" s="347">
        <v>7483</v>
      </c>
      <c r="E331" s="620">
        <v>3.542315594141428</v>
      </c>
      <c r="F331" s="261">
        <v>1142</v>
      </c>
    </row>
    <row r="332" spans="1:6" s="626" customFormat="1" ht="14.25" customHeight="1">
      <c r="A332" s="262" t="s">
        <v>1007</v>
      </c>
      <c r="B332" s="347">
        <v>211246</v>
      </c>
      <c r="C332" s="347">
        <v>79263</v>
      </c>
      <c r="D332" s="347">
        <v>7483</v>
      </c>
      <c r="E332" s="620">
        <v>3.542315594141428</v>
      </c>
      <c r="F332" s="261">
        <v>1142</v>
      </c>
    </row>
    <row r="333" spans="1:6" s="626" customFormat="1" ht="14.25" customHeight="1">
      <c r="A333" s="264" t="s">
        <v>1010</v>
      </c>
      <c r="B333" s="347">
        <v>211246</v>
      </c>
      <c r="C333" s="347">
        <v>79263</v>
      </c>
      <c r="D333" s="347">
        <v>7483</v>
      </c>
      <c r="E333" s="620">
        <v>3.542315594141428</v>
      </c>
      <c r="F333" s="261">
        <v>1142</v>
      </c>
    </row>
    <row r="334" spans="1:6" s="626" customFormat="1" ht="14.25" customHeight="1">
      <c r="A334" s="247" t="s">
        <v>65</v>
      </c>
      <c r="B334" s="347">
        <v>328152</v>
      </c>
      <c r="C334" s="347">
        <v>185439</v>
      </c>
      <c r="D334" s="347">
        <v>30263</v>
      </c>
      <c r="E334" s="620">
        <v>9.222250664326289</v>
      </c>
      <c r="F334" s="261">
        <v>23453</v>
      </c>
    </row>
    <row r="335" spans="1:6" s="626" customFormat="1" ht="14.25" customHeight="1">
      <c r="A335" s="262" t="s">
        <v>1013</v>
      </c>
      <c r="B335" s="347">
        <v>328152</v>
      </c>
      <c r="C335" s="347">
        <v>185439</v>
      </c>
      <c r="D335" s="347">
        <v>30263</v>
      </c>
      <c r="E335" s="620">
        <v>9.222250664326289</v>
      </c>
      <c r="F335" s="261">
        <v>23453</v>
      </c>
    </row>
    <row r="336" spans="1:6" s="626" customFormat="1" ht="14.25" customHeight="1">
      <c r="A336" s="264"/>
      <c r="B336" s="347"/>
      <c r="C336" s="347"/>
      <c r="D336" s="347"/>
      <c r="E336" s="620"/>
      <c r="F336" s="261"/>
    </row>
    <row r="337" spans="1:6" s="626" customFormat="1" ht="14.25" customHeight="1">
      <c r="A337" s="257" t="s">
        <v>258</v>
      </c>
      <c r="B337" s="347"/>
      <c r="C337" s="347"/>
      <c r="D337" s="347"/>
      <c r="E337" s="620"/>
      <c r="F337" s="261"/>
    </row>
    <row r="338" spans="1:6" s="626" customFormat="1" ht="14.25" customHeight="1">
      <c r="A338" s="185" t="s">
        <v>247</v>
      </c>
      <c r="B338" s="347"/>
      <c r="C338" s="347"/>
      <c r="D338" s="347"/>
      <c r="E338" s="620"/>
      <c r="F338" s="261"/>
    </row>
    <row r="339" spans="1:6" s="626" customFormat="1" ht="14.25" customHeight="1">
      <c r="A339" s="194" t="s">
        <v>959</v>
      </c>
      <c r="B339" s="347">
        <v>77308</v>
      </c>
      <c r="C339" s="347">
        <v>77308</v>
      </c>
      <c r="D339" s="347">
        <v>7028</v>
      </c>
      <c r="E339" s="620">
        <v>9.090909090909092</v>
      </c>
      <c r="F339" s="261">
        <v>7028</v>
      </c>
    </row>
    <row r="340" spans="1:6" s="626" customFormat="1" ht="14.25" customHeight="1">
      <c r="A340" s="247" t="s">
        <v>1019</v>
      </c>
      <c r="B340" s="347">
        <v>70280</v>
      </c>
      <c r="C340" s="347">
        <v>70280</v>
      </c>
      <c r="D340" s="347">
        <v>0</v>
      </c>
      <c r="E340" s="620">
        <v>0</v>
      </c>
      <c r="F340" s="261">
        <v>0</v>
      </c>
    </row>
    <row r="341" spans="1:6" s="626" customFormat="1" ht="14.25" customHeight="1">
      <c r="A341" s="247" t="s">
        <v>1003</v>
      </c>
      <c r="B341" s="347">
        <v>7028</v>
      </c>
      <c r="C341" s="347">
        <v>7028</v>
      </c>
      <c r="D341" s="347">
        <v>7028</v>
      </c>
      <c r="E341" s="620">
        <v>100</v>
      </c>
      <c r="F341" s="261">
        <v>7028</v>
      </c>
    </row>
    <row r="342" spans="1:6" s="626" customFormat="1" ht="27.75" customHeight="1">
      <c r="A342" s="249" t="s">
        <v>1004</v>
      </c>
      <c r="B342" s="347">
        <v>7028</v>
      </c>
      <c r="C342" s="347">
        <v>7028</v>
      </c>
      <c r="D342" s="347">
        <v>7028</v>
      </c>
      <c r="E342" s="620">
        <v>100</v>
      </c>
      <c r="F342" s="261">
        <v>7028</v>
      </c>
    </row>
    <row r="343" spans="1:6" s="626" customFormat="1" ht="14.25" customHeight="1">
      <c r="A343" s="190" t="s">
        <v>1005</v>
      </c>
      <c r="B343" s="347">
        <v>77308</v>
      </c>
      <c r="C343" s="347">
        <v>77308</v>
      </c>
      <c r="D343" s="347">
        <v>0</v>
      </c>
      <c r="E343" s="620">
        <v>0</v>
      </c>
      <c r="F343" s="261">
        <v>0</v>
      </c>
    </row>
    <row r="344" spans="1:6" s="626" customFormat="1" ht="14.25" customHeight="1">
      <c r="A344" s="247" t="s">
        <v>1006</v>
      </c>
      <c r="B344" s="347">
        <v>77308</v>
      </c>
      <c r="C344" s="347">
        <v>77308</v>
      </c>
      <c r="D344" s="347">
        <v>0</v>
      </c>
      <c r="E344" s="620">
        <v>0</v>
      </c>
      <c r="F344" s="261">
        <v>0</v>
      </c>
    </row>
    <row r="345" spans="1:6" s="626" customFormat="1" ht="14.25" customHeight="1">
      <c r="A345" s="262" t="s">
        <v>1007</v>
      </c>
      <c r="B345" s="347">
        <v>77308</v>
      </c>
      <c r="C345" s="347">
        <v>77308</v>
      </c>
      <c r="D345" s="347">
        <v>0</v>
      </c>
      <c r="E345" s="620">
        <v>0</v>
      </c>
      <c r="F345" s="261">
        <v>0</v>
      </c>
    </row>
    <row r="346" spans="1:6" s="626" customFormat="1" ht="14.25" customHeight="1">
      <c r="A346" s="264" t="s">
        <v>1010</v>
      </c>
      <c r="B346" s="347">
        <v>77308</v>
      </c>
      <c r="C346" s="347">
        <v>77308</v>
      </c>
      <c r="D346" s="347">
        <v>0</v>
      </c>
      <c r="E346" s="620">
        <v>0</v>
      </c>
      <c r="F346" s="261">
        <v>0</v>
      </c>
    </row>
    <row r="347" spans="1:6" s="626" customFormat="1" ht="14.25" customHeight="1">
      <c r="A347" s="264"/>
      <c r="B347" s="347"/>
      <c r="C347" s="347"/>
      <c r="D347" s="347"/>
      <c r="E347" s="620"/>
      <c r="F347" s="261"/>
    </row>
    <row r="348" spans="1:6" s="626" customFormat="1" ht="27" customHeight="1">
      <c r="A348" s="257" t="s">
        <v>188</v>
      </c>
      <c r="B348" s="347"/>
      <c r="C348" s="347"/>
      <c r="D348" s="347"/>
      <c r="E348" s="620"/>
      <c r="F348" s="261"/>
    </row>
    <row r="349" spans="1:6" s="626" customFormat="1" ht="14.25" customHeight="1">
      <c r="A349" s="185" t="s">
        <v>247</v>
      </c>
      <c r="B349" s="347"/>
      <c r="C349" s="347"/>
      <c r="D349" s="347"/>
      <c r="E349" s="620"/>
      <c r="F349" s="261"/>
    </row>
    <row r="350" spans="1:6" s="626" customFormat="1" ht="14.25" customHeight="1">
      <c r="A350" s="194" t="s">
        <v>959</v>
      </c>
      <c r="B350" s="347">
        <v>1317759</v>
      </c>
      <c r="C350" s="347">
        <v>835085</v>
      </c>
      <c r="D350" s="347">
        <v>245848</v>
      </c>
      <c r="E350" s="620">
        <v>18.656522171353032</v>
      </c>
      <c r="F350" s="261">
        <v>230124</v>
      </c>
    </row>
    <row r="351" spans="1:6" s="626" customFormat="1" ht="14.25" customHeight="1">
      <c r="A351" s="247" t="s">
        <v>1019</v>
      </c>
      <c r="B351" s="347">
        <v>1265048</v>
      </c>
      <c r="C351" s="347">
        <v>815261</v>
      </c>
      <c r="D351" s="347">
        <v>226024</v>
      </c>
      <c r="E351" s="620">
        <v>17.866831930488015</v>
      </c>
      <c r="F351" s="261">
        <v>226024</v>
      </c>
    </row>
    <row r="352" spans="1:6" s="626" customFormat="1" ht="14.25" customHeight="1">
      <c r="A352" s="247" t="s">
        <v>1003</v>
      </c>
      <c r="B352" s="347">
        <v>52711</v>
      </c>
      <c r="C352" s="347">
        <v>19824</v>
      </c>
      <c r="D352" s="347">
        <v>19824</v>
      </c>
      <c r="E352" s="620">
        <v>37.60884824799378</v>
      </c>
      <c r="F352" s="261">
        <v>4100</v>
      </c>
    </row>
    <row r="353" spans="1:6" s="626" customFormat="1" ht="25.5" customHeight="1">
      <c r="A353" s="249" t="s">
        <v>1004</v>
      </c>
      <c r="B353" s="347">
        <v>52711</v>
      </c>
      <c r="C353" s="347">
        <v>19824</v>
      </c>
      <c r="D353" s="347">
        <v>19824</v>
      </c>
      <c r="E353" s="620">
        <v>37.60884824799378</v>
      </c>
      <c r="F353" s="261">
        <v>4100</v>
      </c>
    </row>
    <row r="354" spans="1:6" s="626" customFormat="1" ht="14.25" customHeight="1">
      <c r="A354" s="190" t="s">
        <v>1005</v>
      </c>
      <c r="B354" s="347">
        <v>1317759</v>
      </c>
      <c r="C354" s="347">
        <v>835085</v>
      </c>
      <c r="D354" s="347">
        <v>238561</v>
      </c>
      <c r="E354" s="620">
        <v>18.103537900329272</v>
      </c>
      <c r="F354" s="261">
        <v>229135</v>
      </c>
    </row>
    <row r="355" spans="1:6" s="626" customFormat="1" ht="14.25" customHeight="1">
      <c r="A355" s="247" t="s">
        <v>1006</v>
      </c>
      <c r="B355" s="347">
        <v>1314245</v>
      </c>
      <c r="C355" s="347">
        <v>831571</v>
      </c>
      <c r="D355" s="347">
        <v>238561</v>
      </c>
      <c r="E355" s="620">
        <v>18.151942750400423</v>
      </c>
      <c r="F355" s="261">
        <v>229135</v>
      </c>
    </row>
    <row r="356" spans="1:6" s="626" customFormat="1" ht="14.25" customHeight="1">
      <c r="A356" s="262" t="s">
        <v>1007</v>
      </c>
      <c r="B356" s="347">
        <v>49197</v>
      </c>
      <c r="C356" s="347">
        <v>16310</v>
      </c>
      <c r="D356" s="347">
        <v>12537</v>
      </c>
      <c r="E356" s="620">
        <v>25.48326117446186</v>
      </c>
      <c r="F356" s="261">
        <v>3111</v>
      </c>
    </row>
    <row r="357" spans="1:6" s="626" customFormat="1" ht="14.25" customHeight="1">
      <c r="A357" s="194" t="s">
        <v>248</v>
      </c>
      <c r="B357" s="347">
        <v>38814</v>
      </c>
      <c r="C357" s="347">
        <v>12940</v>
      </c>
      <c r="D357" s="347">
        <v>11458</v>
      </c>
      <c r="E357" s="620">
        <v>29.52027618900397</v>
      </c>
      <c r="F357" s="261">
        <v>2732</v>
      </c>
    </row>
    <row r="358" spans="1:6" s="626" customFormat="1" ht="14.25" customHeight="1">
      <c r="A358" s="269" t="s">
        <v>1009</v>
      </c>
      <c r="B358" s="347">
        <v>31279</v>
      </c>
      <c r="C358" s="347">
        <v>10428</v>
      </c>
      <c r="D358" s="347">
        <v>9234</v>
      </c>
      <c r="E358" s="620">
        <v>29.5214041369609</v>
      </c>
      <c r="F358" s="261">
        <v>2202</v>
      </c>
    </row>
    <row r="359" spans="1:6" s="626" customFormat="1" ht="14.25" customHeight="1">
      <c r="A359" s="264" t="s">
        <v>1010</v>
      </c>
      <c r="B359" s="347">
        <v>10383</v>
      </c>
      <c r="C359" s="347">
        <v>3370</v>
      </c>
      <c r="D359" s="347">
        <v>1079</v>
      </c>
      <c r="E359" s="620">
        <v>10.391986901666185</v>
      </c>
      <c r="F359" s="261">
        <v>379</v>
      </c>
    </row>
    <row r="360" spans="1:6" s="626" customFormat="1" ht="14.25" customHeight="1">
      <c r="A360" s="262" t="s">
        <v>1011</v>
      </c>
      <c r="B360" s="347">
        <v>1265048</v>
      </c>
      <c r="C360" s="347">
        <v>815261</v>
      </c>
      <c r="D360" s="347">
        <v>226024</v>
      </c>
      <c r="E360" s="620">
        <v>17.866831930488015</v>
      </c>
      <c r="F360" s="261">
        <v>226024</v>
      </c>
    </row>
    <row r="361" spans="1:6" s="626" customFormat="1" ht="14.25" customHeight="1">
      <c r="A361" s="264" t="s">
        <v>1023</v>
      </c>
      <c r="B361" s="347">
        <v>1265048</v>
      </c>
      <c r="C361" s="347">
        <v>815261</v>
      </c>
      <c r="D361" s="347">
        <v>226024</v>
      </c>
      <c r="E361" s="620">
        <v>17.866831930488015</v>
      </c>
      <c r="F361" s="261">
        <v>226024</v>
      </c>
    </row>
    <row r="362" spans="1:6" s="626" customFormat="1" ht="14.25" customHeight="1">
      <c r="A362" s="247" t="s">
        <v>65</v>
      </c>
      <c r="B362" s="347">
        <v>3514</v>
      </c>
      <c r="C362" s="347">
        <v>3514</v>
      </c>
      <c r="D362" s="347">
        <v>0</v>
      </c>
      <c r="E362" s="620">
        <v>0</v>
      </c>
      <c r="F362" s="261">
        <v>0</v>
      </c>
    </row>
    <row r="363" spans="1:6" s="626" customFormat="1" ht="12" customHeight="1">
      <c r="A363" s="262" t="s">
        <v>1013</v>
      </c>
      <c r="B363" s="347">
        <v>3514</v>
      </c>
      <c r="C363" s="347">
        <v>3514</v>
      </c>
      <c r="D363" s="347">
        <v>0</v>
      </c>
      <c r="E363" s="620">
        <v>0</v>
      </c>
      <c r="F363" s="261">
        <v>0</v>
      </c>
    </row>
    <row r="364" spans="1:6" s="626" customFormat="1" ht="12" customHeight="1">
      <c r="A364" s="262"/>
      <c r="B364" s="347"/>
      <c r="C364" s="347"/>
      <c r="D364" s="347"/>
      <c r="E364" s="620"/>
      <c r="F364" s="261"/>
    </row>
    <row r="365" spans="1:6" s="621" customFormat="1" ht="12.75">
      <c r="A365" s="349" t="s">
        <v>259</v>
      </c>
      <c r="B365" s="347"/>
      <c r="C365" s="347"/>
      <c r="D365" s="347"/>
      <c r="E365" s="620"/>
      <c r="F365" s="261"/>
    </row>
    <row r="366" spans="1:6" s="621" customFormat="1" ht="12.75">
      <c r="A366" s="194" t="s">
        <v>959</v>
      </c>
      <c r="B366" s="632">
        <v>249061176</v>
      </c>
      <c r="C366" s="632">
        <v>72106259</v>
      </c>
      <c r="D366" s="632">
        <v>53119529</v>
      </c>
      <c r="E366" s="633">
        <v>21.327904193305503</v>
      </c>
      <c r="F366" s="261">
        <v>10213067</v>
      </c>
    </row>
    <row r="367" spans="1:6" s="621" customFormat="1" ht="12.75">
      <c r="A367" s="247" t="s">
        <v>1019</v>
      </c>
      <c r="B367" s="632">
        <v>130661254</v>
      </c>
      <c r="C367" s="632">
        <v>52498153</v>
      </c>
      <c r="D367" s="632">
        <v>33511423</v>
      </c>
      <c r="E367" s="633">
        <v>25.647559604777708</v>
      </c>
      <c r="F367" s="261">
        <v>5345024</v>
      </c>
    </row>
    <row r="368" spans="1:6" s="621" customFormat="1" ht="12.75">
      <c r="A368" s="247" t="s">
        <v>1003</v>
      </c>
      <c r="B368" s="632">
        <v>118399922</v>
      </c>
      <c r="C368" s="632">
        <v>19608106</v>
      </c>
      <c r="D368" s="632">
        <v>19608106</v>
      </c>
      <c r="E368" s="633">
        <v>16.560911247897614</v>
      </c>
      <c r="F368" s="261">
        <v>4868043</v>
      </c>
    </row>
    <row r="369" spans="1:6" s="621" customFormat="1" ht="25.5">
      <c r="A369" s="249" t="s">
        <v>1004</v>
      </c>
      <c r="B369" s="632">
        <v>118399922</v>
      </c>
      <c r="C369" s="632">
        <v>19608106</v>
      </c>
      <c r="D369" s="632">
        <v>19608106</v>
      </c>
      <c r="E369" s="633">
        <v>16.560911247897614</v>
      </c>
      <c r="F369" s="261">
        <v>4868043</v>
      </c>
    </row>
    <row r="370" spans="1:6" s="621" customFormat="1" ht="12.75">
      <c r="A370" s="190" t="s">
        <v>1005</v>
      </c>
      <c r="B370" s="632">
        <v>257254594</v>
      </c>
      <c r="C370" s="632">
        <v>60063654</v>
      </c>
      <c r="D370" s="632">
        <v>18654289</v>
      </c>
      <c r="E370" s="633">
        <v>7.251294800978364</v>
      </c>
      <c r="F370" s="261">
        <v>5225162</v>
      </c>
    </row>
    <row r="371" spans="1:6" s="621" customFormat="1" ht="12.75">
      <c r="A371" s="247" t="s">
        <v>1006</v>
      </c>
      <c r="B371" s="632">
        <v>116568261</v>
      </c>
      <c r="C371" s="632">
        <v>32236037</v>
      </c>
      <c r="D371" s="632">
        <v>8382644</v>
      </c>
      <c r="E371" s="633">
        <v>7.191189032150012</v>
      </c>
      <c r="F371" s="261">
        <v>3114961</v>
      </c>
    </row>
    <row r="372" spans="1:6" s="621" customFormat="1" ht="12.75">
      <c r="A372" s="262" t="s">
        <v>1007</v>
      </c>
      <c r="B372" s="632">
        <v>7996787</v>
      </c>
      <c r="C372" s="632">
        <v>3177455</v>
      </c>
      <c r="D372" s="632">
        <v>1099923</v>
      </c>
      <c r="E372" s="633">
        <v>13.754561675833058</v>
      </c>
      <c r="F372" s="261">
        <v>16907</v>
      </c>
    </row>
    <row r="373" spans="1:6" s="621" customFormat="1" ht="12.75">
      <c r="A373" s="264" t="s">
        <v>1008</v>
      </c>
      <c r="B373" s="632">
        <v>12410</v>
      </c>
      <c r="C373" s="632">
        <v>12410</v>
      </c>
      <c r="D373" s="632">
        <v>0</v>
      </c>
      <c r="E373" s="633">
        <v>0</v>
      </c>
      <c r="F373" s="261">
        <v>0</v>
      </c>
    </row>
    <row r="374" spans="1:6" s="621" customFormat="1" ht="12.75">
      <c r="A374" s="269" t="s">
        <v>1009</v>
      </c>
      <c r="B374" s="632">
        <v>10000</v>
      </c>
      <c r="C374" s="632">
        <v>10000</v>
      </c>
      <c r="D374" s="632">
        <v>0</v>
      </c>
      <c r="E374" s="633">
        <v>0</v>
      </c>
      <c r="F374" s="261">
        <v>0</v>
      </c>
    </row>
    <row r="375" spans="1:6" s="621" customFormat="1" ht="12.75">
      <c r="A375" s="264" t="s">
        <v>1010</v>
      </c>
      <c r="B375" s="632">
        <v>7984377</v>
      </c>
      <c r="C375" s="261">
        <v>3165045</v>
      </c>
      <c r="D375" s="632">
        <v>1099923</v>
      </c>
      <c r="E375" s="622">
        <v>13.775940189196978</v>
      </c>
      <c r="F375" s="261">
        <v>16907</v>
      </c>
    </row>
    <row r="376" spans="1:6" s="621" customFormat="1" ht="12.75">
      <c r="A376" s="262" t="s">
        <v>1011</v>
      </c>
      <c r="B376" s="632">
        <v>108571474</v>
      </c>
      <c r="C376" s="632">
        <v>29058582</v>
      </c>
      <c r="D376" s="632">
        <v>7282721</v>
      </c>
      <c r="E376" s="633">
        <v>6.707766535434528</v>
      </c>
      <c r="F376" s="261">
        <v>3098054</v>
      </c>
    </row>
    <row r="377" spans="1:6" s="621" customFormat="1" ht="12.75">
      <c r="A377" s="264" t="s">
        <v>1023</v>
      </c>
      <c r="B377" s="632">
        <v>108571474</v>
      </c>
      <c r="C377" s="632">
        <v>29058582</v>
      </c>
      <c r="D377" s="632">
        <v>7282721</v>
      </c>
      <c r="E377" s="633">
        <v>6.707766535434528</v>
      </c>
      <c r="F377" s="261">
        <v>3098054</v>
      </c>
    </row>
    <row r="378" spans="1:6" s="621" customFormat="1" ht="12.75">
      <c r="A378" s="247" t="s">
        <v>65</v>
      </c>
      <c r="B378" s="632">
        <v>140686333</v>
      </c>
      <c r="C378" s="632">
        <v>27827617</v>
      </c>
      <c r="D378" s="632">
        <v>10271645</v>
      </c>
      <c r="E378" s="633">
        <v>7.3010965464570035</v>
      </c>
      <c r="F378" s="261">
        <v>2110201</v>
      </c>
    </row>
    <row r="379" spans="1:6" s="621" customFormat="1" ht="12.75">
      <c r="A379" s="262" t="s">
        <v>1013</v>
      </c>
      <c r="B379" s="632">
        <v>140686333</v>
      </c>
      <c r="C379" s="632">
        <v>27827617</v>
      </c>
      <c r="D379" s="632">
        <v>10271645</v>
      </c>
      <c r="E379" s="633">
        <v>7.3010965464570035</v>
      </c>
      <c r="F379" s="261">
        <v>2110201</v>
      </c>
    </row>
    <row r="380" spans="1:6" s="621" customFormat="1" ht="12.75">
      <c r="A380" s="247" t="s">
        <v>627</v>
      </c>
      <c r="B380" s="632">
        <v>-8193418</v>
      </c>
      <c r="C380" s="632">
        <v>12042605</v>
      </c>
      <c r="D380" s="632">
        <v>34465240</v>
      </c>
      <c r="E380" s="633" t="s">
        <v>623</v>
      </c>
      <c r="F380" s="261">
        <v>4987905</v>
      </c>
    </row>
    <row r="381" spans="1:6" s="621" customFormat="1" ht="12.75">
      <c r="A381" s="247" t="s">
        <v>628</v>
      </c>
      <c r="B381" s="632">
        <v>8193418</v>
      </c>
      <c r="C381" s="632">
        <v>-12042605</v>
      </c>
      <c r="D381" s="620" t="s">
        <v>623</v>
      </c>
      <c r="E381" s="633" t="s">
        <v>623</v>
      </c>
      <c r="F381" s="198" t="s">
        <v>623</v>
      </c>
    </row>
    <row r="382" spans="1:6" s="621" customFormat="1" ht="12.75">
      <c r="A382" s="262" t="s">
        <v>1026</v>
      </c>
      <c r="B382" s="632">
        <v>8193418</v>
      </c>
      <c r="C382" s="632">
        <v>-12042605</v>
      </c>
      <c r="D382" s="620" t="s">
        <v>623</v>
      </c>
      <c r="E382" s="633" t="s">
        <v>623</v>
      </c>
      <c r="F382" s="198" t="s">
        <v>623</v>
      </c>
    </row>
    <row r="383" spans="1:6" s="621" customFormat="1" ht="38.25">
      <c r="A383" s="273" t="s">
        <v>76</v>
      </c>
      <c r="B383" s="632">
        <v>12250</v>
      </c>
      <c r="C383" s="632">
        <v>12250</v>
      </c>
      <c r="D383" s="620" t="s">
        <v>623</v>
      </c>
      <c r="E383" s="633" t="s">
        <v>623</v>
      </c>
      <c r="F383" s="198" t="s">
        <v>623</v>
      </c>
    </row>
    <row r="384" spans="1:6" s="621" customFormat="1" ht="38.25">
      <c r="A384" s="273" t="s">
        <v>961</v>
      </c>
      <c r="B384" s="632">
        <v>8181168</v>
      </c>
      <c r="C384" s="632">
        <v>-12054855</v>
      </c>
      <c r="D384" s="632" t="s">
        <v>623</v>
      </c>
      <c r="E384" s="633" t="s">
        <v>623</v>
      </c>
      <c r="F384" s="198" t="s">
        <v>623</v>
      </c>
    </row>
    <row r="385" spans="1:6" s="621" customFormat="1" ht="12.75">
      <c r="A385" s="155" t="s">
        <v>3</v>
      </c>
      <c r="B385" s="347"/>
      <c r="C385" s="347"/>
      <c r="D385" s="347"/>
      <c r="E385" s="620"/>
      <c r="F385" s="198"/>
    </row>
    <row r="386" spans="1:6" s="621" customFormat="1" ht="12.75">
      <c r="A386" s="368" t="s">
        <v>260</v>
      </c>
      <c r="B386" s="347"/>
      <c r="C386" s="347"/>
      <c r="D386" s="347"/>
      <c r="E386" s="620"/>
      <c r="F386" s="198"/>
    </row>
    <row r="387" spans="1:6" s="621" customFormat="1" ht="12.75">
      <c r="A387" s="194" t="s">
        <v>959</v>
      </c>
      <c r="B387" s="632">
        <v>224384246</v>
      </c>
      <c r="C387" s="632">
        <v>68595028</v>
      </c>
      <c r="D387" s="632">
        <v>49608298</v>
      </c>
      <c r="E387" s="633">
        <v>22.10863680688171</v>
      </c>
      <c r="F387" s="198">
        <v>8898782</v>
      </c>
    </row>
    <row r="388" spans="1:6" s="621" customFormat="1" ht="12.75">
      <c r="A388" s="247" t="s">
        <v>1019</v>
      </c>
      <c r="B388" s="632">
        <v>130661254</v>
      </c>
      <c r="C388" s="632">
        <v>52498153</v>
      </c>
      <c r="D388" s="632">
        <v>33511423</v>
      </c>
      <c r="E388" s="633">
        <v>25.647559604777708</v>
      </c>
      <c r="F388" s="198">
        <v>5345024</v>
      </c>
    </row>
    <row r="389" spans="1:6" s="621" customFormat="1" ht="12.75">
      <c r="A389" s="247" t="s">
        <v>1003</v>
      </c>
      <c r="B389" s="632">
        <v>93722992</v>
      </c>
      <c r="C389" s="632">
        <v>16096875</v>
      </c>
      <c r="D389" s="632">
        <v>16096875</v>
      </c>
      <c r="E389" s="633">
        <v>17.174947850576515</v>
      </c>
      <c r="F389" s="198">
        <v>3553758</v>
      </c>
    </row>
    <row r="390" spans="1:6" s="621" customFormat="1" ht="25.5">
      <c r="A390" s="249" t="s">
        <v>1004</v>
      </c>
      <c r="B390" s="632">
        <v>93722992</v>
      </c>
      <c r="C390" s="632">
        <v>16096875</v>
      </c>
      <c r="D390" s="632">
        <v>16096875</v>
      </c>
      <c r="E390" s="633">
        <v>17.174947850576515</v>
      </c>
      <c r="F390" s="198">
        <v>3553758</v>
      </c>
    </row>
    <row r="391" spans="1:6" s="621" customFormat="1" ht="12.75">
      <c r="A391" s="190" t="s">
        <v>1005</v>
      </c>
      <c r="B391" s="632">
        <v>232577664</v>
      </c>
      <c r="C391" s="632">
        <v>56552423</v>
      </c>
      <c r="D391" s="632">
        <v>17409735</v>
      </c>
      <c r="E391" s="633">
        <v>7.485557598514705</v>
      </c>
      <c r="F391" s="198">
        <v>5017911</v>
      </c>
    </row>
    <row r="392" spans="1:6" s="621" customFormat="1" ht="12.75">
      <c r="A392" s="247" t="s">
        <v>1006</v>
      </c>
      <c r="B392" s="632">
        <v>116350831</v>
      </c>
      <c r="C392" s="632">
        <v>32148735</v>
      </c>
      <c r="D392" s="632">
        <v>8369059</v>
      </c>
      <c r="E392" s="633">
        <v>7.192951634354894</v>
      </c>
      <c r="F392" s="198">
        <v>3114961</v>
      </c>
    </row>
    <row r="393" spans="1:6" s="621" customFormat="1" ht="12.75">
      <c r="A393" s="262" t="s">
        <v>1007</v>
      </c>
      <c r="B393" s="632">
        <v>7928306</v>
      </c>
      <c r="C393" s="632">
        <v>3164442</v>
      </c>
      <c r="D393" s="632">
        <v>1099923</v>
      </c>
      <c r="E393" s="633">
        <v>13.873367148038938</v>
      </c>
      <c r="F393" s="198">
        <v>16907</v>
      </c>
    </row>
    <row r="394" spans="1:6" s="621" customFormat="1" ht="12.75">
      <c r="A394" s="264" t="s">
        <v>1008</v>
      </c>
      <c r="B394" s="632">
        <v>12410</v>
      </c>
      <c r="C394" s="632">
        <v>12410</v>
      </c>
      <c r="D394" s="632">
        <v>0</v>
      </c>
      <c r="E394" s="633">
        <v>0</v>
      </c>
      <c r="F394" s="198">
        <v>0</v>
      </c>
    </row>
    <row r="395" spans="1:6" s="621" customFormat="1" ht="12.75">
      <c r="A395" s="269" t="s">
        <v>1009</v>
      </c>
      <c r="B395" s="632">
        <v>10000</v>
      </c>
      <c r="C395" s="632">
        <v>10000</v>
      </c>
      <c r="D395" s="632">
        <v>0</v>
      </c>
      <c r="E395" s="633">
        <v>0</v>
      </c>
      <c r="F395" s="198">
        <v>0</v>
      </c>
    </row>
    <row r="396" spans="1:6" s="621" customFormat="1" ht="12.75">
      <c r="A396" s="264" t="s">
        <v>1010</v>
      </c>
      <c r="B396" s="632">
        <v>7915896</v>
      </c>
      <c r="C396" s="632">
        <v>3152032</v>
      </c>
      <c r="D396" s="632">
        <v>1099923</v>
      </c>
      <c r="E396" s="633">
        <v>13.89511686358689</v>
      </c>
      <c r="F396" s="198">
        <v>16907</v>
      </c>
    </row>
    <row r="397" spans="1:6" s="621" customFormat="1" ht="12.75">
      <c r="A397" s="262" t="s">
        <v>1011</v>
      </c>
      <c r="B397" s="632">
        <v>108422525</v>
      </c>
      <c r="C397" s="632">
        <v>28984293</v>
      </c>
      <c r="D397" s="632">
        <v>7269136</v>
      </c>
      <c r="E397" s="633">
        <v>6.704451865514108</v>
      </c>
      <c r="F397" s="198">
        <v>3098054</v>
      </c>
    </row>
    <row r="398" spans="1:6" s="621" customFormat="1" ht="12.75">
      <c r="A398" s="264" t="s">
        <v>1023</v>
      </c>
      <c r="B398" s="632">
        <v>108422525</v>
      </c>
      <c r="C398" s="632">
        <v>28984293</v>
      </c>
      <c r="D398" s="632">
        <v>7269136</v>
      </c>
      <c r="E398" s="633">
        <v>6.704451865514108</v>
      </c>
      <c r="F398" s="198">
        <v>3098054</v>
      </c>
    </row>
    <row r="399" spans="1:6" s="621" customFormat="1" ht="12.75">
      <c r="A399" s="247" t="s">
        <v>65</v>
      </c>
      <c r="B399" s="632">
        <v>116226833</v>
      </c>
      <c r="C399" s="632">
        <v>24403688</v>
      </c>
      <c r="D399" s="632">
        <v>9040676</v>
      </c>
      <c r="E399" s="633">
        <v>7.778475732880032</v>
      </c>
      <c r="F399" s="198">
        <v>1902950</v>
      </c>
    </row>
    <row r="400" spans="1:6" s="621" customFormat="1" ht="12.75">
      <c r="A400" s="262" t="s">
        <v>1013</v>
      </c>
      <c r="B400" s="632">
        <v>116226833</v>
      </c>
      <c r="C400" s="632">
        <v>24403688</v>
      </c>
      <c r="D400" s="632">
        <v>9040676</v>
      </c>
      <c r="E400" s="633">
        <v>7.778475732880032</v>
      </c>
      <c r="F400" s="198">
        <v>1902950</v>
      </c>
    </row>
    <row r="401" spans="1:6" s="634" customFormat="1" ht="12.75">
      <c r="A401" s="247" t="s">
        <v>627</v>
      </c>
      <c r="B401" s="632">
        <v>-8193418</v>
      </c>
      <c r="C401" s="632">
        <v>12042605</v>
      </c>
      <c r="D401" s="632">
        <v>32198563</v>
      </c>
      <c r="E401" s="633" t="s">
        <v>623</v>
      </c>
      <c r="F401" s="198">
        <v>3880871</v>
      </c>
    </row>
    <row r="402" spans="1:6" s="634" customFormat="1" ht="12.75">
      <c r="A402" s="247" t="s">
        <v>628</v>
      </c>
      <c r="B402" s="632">
        <v>8193418</v>
      </c>
      <c r="C402" s="632">
        <v>-12042605</v>
      </c>
      <c r="D402" s="620" t="s">
        <v>623</v>
      </c>
      <c r="E402" s="633" t="s">
        <v>623</v>
      </c>
      <c r="F402" s="198" t="s">
        <v>623</v>
      </c>
    </row>
    <row r="403" spans="1:6" s="634" customFormat="1" ht="12.75">
      <c r="A403" s="262" t="s">
        <v>1026</v>
      </c>
      <c r="B403" s="632">
        <v>8193418</v>
      </c>
      <c r="C403" s="632">
        <v>-12042605</v>
      </c>
      <c r="D403" s="620" t="s">
        <v>623</v>
      </c>
      <c r="E403" s="633" t="s">
        <v>623</v>
      </c>
      <c r="F403" s="198" t="s">
        <v>623</v>
      </c>
    </row>
    <row r="404" spans="1:6" s="634" customFormat="1" ht="38.25">
      <c r="A404" s="273" t="s">
        <v>76</v>
      </c>
      <c r="B404" s="632">
        <v>12250</v>
      </c>
      <c r="C404" s="632">
        <v>12250</v>
      </c>
      <c r="D404" s="620" t="s">
        <v>623</v>
      </c>
      <c r="E404" s="633" t="s">
        <v>623</v>
      </c>
      <c r="F404" s="198" t="s">
        <v>623</v>
      </c>
    </row>
    <row r="405" spans="1:6" s="621" customFormat="1" ht="25.5" customHeight="1">
      <c r="A405" s="273" t="s">
        <v>961</v>
      </c>
      <c r="B405" s="632">
        <v>8181168</v>
      </c>
      <c r="C405" s="632">
        <v>-12054855</v>
      </c>
      <c r="D405" s="632" t="s">
        <v>623</v>
      </c>
      <c r="E405" s="633" t="s">
        <v>623</v>
      </c>
      <c r="F405" s="198" t="s">
        <v>623</v>
      </c>
    </row>
    <row r="406" spans="1:6" s="621" customFormat="1" ht="12.75">
      <c r="A406" s="368" t="s">
        <v>261</v>
      </c>
      <c r="B406" s="347"/>
      <c r="C406" s="347"/>
      <c r="D406" s="347"/>
      <c r="E406" s="620"/>
      <c r="F406" s="198"/>
    </row>
    <row r="407" spans="1:6" s="621" customFormat="1" ht="12.75">
      <c r="A407" s="194" t="s">
        <v>959</v>
      </c>
      <c r="B407" s="632">
        <v>24676930</v>
      </c>
      <c r="C407" s="632">
        <v>3511231</v>
      </c>
      <c r="D407" s="632">
        <v>3511231</v>
      </c>
      <c r="E407" s="633">
        <v>14.22879993581049</v>
      </c>
      <c r="F407" s="198">
        <v>1314285</v>
      </c>
    </row>
    <row r="408" spans="1:6" s="621" customFormat="1" ht="12.75">
      <c r="A408" s="247" t="s">
        <v>1003</v>
      </c>
      <c r="B408" s="632">
        <v>24676930</v>
      </c>
      <c r="C408" s="632">
        <v>3511231</v>
      </c>
      <c r="D408" s="632">
        <v>3511231</v>
      </c>
      <c r="E408" s="633">
        <v>14.22879993581049</v>
      </c>
      <c r="F408" s="198">
        <v>1314285</v>
      </c>
    </row>
    <row r="409" spans="1:6" s="621" customFormat="1" ht="25.5">
      <c r="A409" s="249" t="s">
        <v>1004</v>
      </c>
      <c r="B409" s="632">
        <v>24676930</v>
      </c>
      <c r="C409" s="632">
        <v>3511231</v>
      </c>
      <c r="D409" s="632">
        <v>3511231</v>
      </c>
      <c r="E409" s="633">
        <v>14.22879993581049</v>
      </c>
      <c r="F409" s="198">
        <v>1314285</v>
      </c>
    </row>
    <row r="410" spans="1:6" s="635" customFormat="1" ht="12.75">
      <c r="A410" s="190" t="s">
        <v>1005</v>
      </c>
      <c r="B410" s="632">
        <v>24676930</v>
      </c>
      <c r="C410" s="632">
        <v>3511231</v>
      </c>
      <c r="D410" s="632">
        <v>1244554</v>
      </c>
      <c r="E410" s="633">
        <v>5.043390729722052</v>
      </c>
      <c r="F410" s="198">
        <v>207251</v>
      </c>
    </row>
    <row r="411" spans="1:6" s="635" customFormat="1" ht="12.75">
      <c r="A411" s="247" t="s">
        <v>1006</v>
      </c>
      <c r="B411" s="632">
        <v>217430</v>
      </c>
      <c r="C411" s="632">
        <v>87302</v>
      </c>
      <c r="D411" s="632">
        <v>13585</v>
      </c>
      <c r="E411" s="633">
        <v>6.247987858161248</v>
      </c>
      <c r="F411" s="198">
        <v>0</v>
      </c>
    </row>
    <row r="412" spans="1:6" s="635" customFormat="1" ht="12.75">
      <c r="A412" s="262" t="s">
        <v>1007</v>
      </c>
      <c r="B412" s="632">
        <v>68481</v>
      </c>
      <c r="C412" s="632">
        <v>13013</v>
      </c>
      <c r="D412" s="632">
        <v>0</v>
      </c>
      <c r="E412" s="633">
        <v>0</v>
      </c>
      <c r="F412" s="198">
        <v>0</v>
      </c>
    </row>
    <row r="413" spans="1:6" s="635" customFormat="1" ht="12.75">
      <c r="A413" s="264" t="s">
        <v>1010</v>
      </c>
      <c r="B413" s="632">
        <v>68481</v>
      </c>
      <c r="C413" s="632">
        <v>13013</v>
      </c>
      <c r="D413" s="632">
        <v>0</v>
      </c>
      <c r="E413" s="633">
        <v>0</v>
      </c>
      <c r="F413" s="198">
        <v>0</v>
      </c>
    </row>
    <row r="414" spans="1:6" s="635" customFormat="1" ht="12.75">
      <c r="A414" s="262" t="s">
        <v>1011</v>
      </c>
      <c r="B414" s="632">
        <v>148949</v>
      </c>
      <c r="C414" s="632">
        <v>74289</v>
      </c>
      <c r="D414" s="632">
        <v>13585</v>
      </c>
      <c r="E414" s="633">
        <v>9.120571470771875</v>
      </c>
      <c r="F414" s="198">
        <v>0</v>
      </c>
    </row>
    <row r="415" spans="1:6" s="635" customFormat="1" ht="12.75">
      <c r="A415" s="264" t="s">
        <v>1023</v>
      </c>
      <c r="B415" s="632">
        <v>148949</v>
      </c>
      <c r="C415" s="632">
        <v>74289</v>
      </c>
      <c r="D415" s="632">
        <v>13585</v>
      </c>
      <c r="E415" s="633">
        <v>9.120571470771875</v>
      </c>
      <c r="F415" s="198">
        <v>0</v>
      </c>
    </row>
    <row r="416" spans="1:6" s="635" customFormat="1" ht="12.75">
      <c r="A416" s="247" t="s">
        <v>65</v>
      </c>
      <c r="B416" s="632">
        <v>24459500</v>
      </c>
      <c r="C416" s="632">
        <v>3423929</v>
      </c>
      <c r="D416" s="632">
        <v>1230969</v>
      </c>
      <c r="E416" s="633">
        <v>5.03268259776365</v>
      </c>
      <c r="F416" s="198">
        <v>207251</v>
      </c>
    </row>
    <row r="417" spans="1:6" s="635" customFormat="1" ht="12.75">
      <c r="A417" s="262" t="s">
        <v>1013</v>
      </c>
      <c r="B417" s="632">
        <v>24459500</v>
      </c>
      <c r="C417" s="632">
        <v>3423929</v>
      </c>
      <c r="D417" s="632">
        <v>1230969</v>
      </c>
      <c r="E417" s="633">
        <v>5.03268259776365</v>
      </c>
      <c r="F417" s="198">
        <v>207251</v>
      </c>
    </row>
    <row r="418" spans="1:6" s="635" customFormat="1" ht="12.75">
      <c r="A418" s="262"/>
      <c r="B418" s="632"/>
      <c r="C418" s="347"/>
      <c r="D418" s="347"/>
      <c r="E418" s="620"/>
      <c r="F418" s="198"/>
    </row>
    <row r="419" spans="1:6" s="627" customFormat="1" ht="12.75">
      <c r="A419" s="238" t="s">
        <v>262</v>
      </c>
      <c r="B419" s="632"/>
      <c r="C419" s="347"/>
      <c r="D419" s="347"/>
      <c r="E419" s="620"/>
      <c r="F419" s="198"/>
    </row>
    <row r="420" spans="1:6" s="635" customFormat="1" ht="12.75">
      <c r="A420" s="349" t="s">
        <v>259</v>
      </c>
      <c r="B420" s="347"/>
      <c r="C420" s="347"/>
      <c r="D420" s="347"/>
      <c r="E420" s="620"/>
      <c r="F420" s="198"/>
    </row>
    <row r="421" spans="1:6" s="635" customFormat="1" ht="12.75">
      <c r="A421" s="194" t="s">
        <v>959</v>
      </c>
      <c r="B421" s="347">
        <v>659768</v>
      </c>
      <c r="C421" s="347">
        <v>16000</v>
      </c>
      <c r="D421" s="347">
        <v>16000</v>
      </c>
      <c r="E421" s="620">
        <v>2.425094881837252</v>
      </c>
      <c r="F421" s="198">
        <v>5000</v>
      </c>
    </row>
    <row r="422" spans="1:6" s="635" customFormat="1" ht="12.75">
      <c r="A422" s="247" t="s">
        <v>1019</v>
      </c>
      <c r="B422" s="347">
        <v>562000</v>
      </c>
      <c r="C422" s="347">
        <v>0</v>
      </c>
      <c r="D422" s="347">
        <v>0</v>
      </c>
      <c r="E422" s="620">
        <v>0</v>
      </c>
      <c r="F422" s="198">
        <v>0</v>
      </c>
    </row>
    <row r="423" spans="1:6" s="635" customFormat="1" ht="12.75">
      <c r="A423" s="247" t="s">
        <v>1003</v>
      </c>
      <c r="B423" s="347">
        <v>97768</v>
      </c>
      <c r="C423" s="347">
        <v>16000</v>
      </c>
      <c r="D423" s="347">
        <v>16000</v>
      </c>
      <c r="E423" s="620">
        <v>16.365272890925457</v>
      </c>
      <c r="F423" s="198">
        <v>5000</v>
      </c>
    </row>
    <row r="424" spans="1:6" s="635" customFormat="1" ht="23.25" customHeight="1">
      <c r="A424" s="249" t="s">
        <v>1004</v>
      </c>
      <c r="B424" s="347">
        <v>97768</v>
      </c>
      <c r="C424" s="347">
        <v>16000</v>
      </c>
      <c r="D424" s="347">
        <v>16000</v>
      </c>
      <c r="E424" s="620">
        <v>16.365272890925457</v>
      </c>
      <c r="F424" s="198">
        <v>5000</v>
      </c>
    </row>
    <row r="425" spans="1:6" s="635" customFormat="1" ht="12.75">
      <c r="A425" s="190" t="s">
        <v>1005</v>
      </c>
      <c r="B425" s="347">
        <v>1020654</v>
      </c>
      <c r="C425" s="347">
        <v>221000</v>
      </c>
      <c r="D425" s="347">
        <v>74029</v>
      </c>
      <c r="E425" s="620">
        <v>7.253094584452715</v>
      </c>
      <c r="F425" s="198">
        <v>16907</v>
      </c>
    </row>
    <row r="426" spans="1:6" s="635" customFormat="1" ht="12.75">
      <c r="A426" s="247" t="s">
        <v>1006</v>
      </c>
      <c r="B426" s="347">
        <v>1020654</v>
      </c>
      <c r="C426" s="347">
        <v>221000</v>
      </c>
      <c r="D426" s="347">
        <v>74029</v>
      </c>
      <c r="E426" s="620">
        <v>7.253094584452715</v>
      </c>
      <c r="F426" s="198">
        <v>16907</v>
      </c>
    </row>
    <row r="427" spans="1:6" s="635" customFormat="1" ht="12.75">
      <c r="A427" s="262" t="s">
        <v>1007</v>
      </c>
      <c r="B427" s="347">
        <v>1020654</v>
      </c>
      <c r="C427" s="347">
        <v>221000</v>
      </c>
      <c r="D427" s="347">
        <v>74029</v>
      </c>
      <c r="E427" s="620">
        <v>7.253094584452715</v>
      </c>
      <c r="F427" s="198">
        <v>16907</v>
      </c>
    </row>
    <row r="428" spans="1:6" s="635" customFormat="1" ht="12.75">
      <c r="A428" s="264" t="s">
        <v>1010</v>
      </c>
      <c r="B428" s="347">
        <v>1020654</v>
      </c>
      <c r="C428" s="347">
        <v>221000</v>
      </c>
      <c r="D428" s="347">
        <v>74029</v>
      </c>
      <c r="E428" s="620">
        <v>7.253094584452715</v>
      </c>
      <c r="F428" s="198">
        <v>16907</v>
      </c>
    </row>
    <row r="429" spans="1:6" s="635" customFormat="1" ht="12.75">
      <c r="A429" s="247" t="s">
        <v>627</v>
      </c>
      <c r="B429" s="347">
        <v>-360886</v>
      </c>
      <c r="C429" s="347">
        <v>-205000</v>
      </c>
      <c r="D429" s="347">
        <v>-58029</v>
      </c>
      <c r="E429" s="620" t="s">
        <v>623</v>
      </c>
      <c r="F429" s="198">
        <v>-11907</v>
      </c>
    </row>
    <row r="430" spans="1:6" s="635" customFormat="1" ht="12.75">
      <c r="A430" s="247" t="s">
        <v>628</v>
      </c>
      <c r="B430" s="347">
        <v>360886</v>
      </c>
      <c r="C430" s="347">
        <v>205000</v>
      </c>
      <c r="D430" s="347" t="s">
        <v>623</v>
      </c>
      <c r="E430" s="620" t="s">
        <v>623</v>
      </c>
      <c r="F430" s="620" t="s">
        <v>623</v>
      </c>
    </row>
    <row r="431" spans="1:6" s="635" customFormat="1" ht="12.75">
      <c r="A431" s="262" t="s">
        <v>1026</v>
      </c>
      <c r="B431" s="347">
        <v>360886</v>
      </c>
      <c r="C431" s="347">
        <v>205000</v>
      </c>
      <c r="D431" s="347" t="s">
        <v>623</v>
      </c>
      <c r="E431" s="620" t="s">
        <v>623</v>
      </c>
      <c r="F431" s="620" t="s">
        <v>623</v>
      </c>
    </row>
    <row r="432" spans="1:6" s="621" customFormat="1" ht="25.5" customHeight="1">
      <c r="A432" s="273" t="s">
        <v>961</v>
      </c>
      <c r="B432" s="632">
        <v>360886</v>
      </c>
      <c r="C432" s="632">
        <v>205000</v>
      </c>
      <c r="D432" s="632" t="s">
        <v>623</v>
      </c>
      <c r="E432" s="633" t="s">
        <v>623</v>
      </c>
      <c r="F432" s="633" t="s">
        <v>623</v>
      </c>
    </row>
    <row r="433" spans="1:6" s="635" customFormat="1" ht="12.75">
      <c r="A433" s="155" t="s">
        <v>3</v>
      </c>
      <c r="B433" s="347"/>
      <c r="C433" s="347"/>
      <c r="D433" s="347"/>
      <c r="E433" s="620"/>
      <c r="F433" s="198"/>
    </row>
    <row r="434" spans="1:6" s="635" customFormat="1" ht="12.75">
      <c r="A434" s="368" t="s">
        <v>260</v>
      </c>
      <c r="B434" s="347"/>
      <c r="C434" s="347"/>
      <c r="D434" s="347"/>
      <c r="E434" s="620"/>
      <c r="F434" s="198"/>
    </row>
    <row r="435" spans="1:6" s="635" customFormat="1" ht="12.75">
      <c r="A435" s="194" t="s">
        <v>959</v>
      </c>
      <c r="B435" s="347">
        <v>659768</v>
      </c>
      <c r="C435" s="347">
        <v>16000</v>
      </c>
      <c r="D435" s="347">
        <v>16000</v>
      </c>
      <c r="E435" s="620">
        <v>2.425094881837252</v>
      </c>
      <c r="F435" s="198">
        <v>5000</v>
      </c>
    </row>
    <row r="436" spans="1:6" s="635" customFormat="1" ht="12.75">
      <c r="A436" s="247" t="s">
        <v>1019</v>
      </c>
      <c r="B436" s="347">
        <v>562000</v>
      </c>
      <c r="C436" s="347">
        <v>0</v>
      </c>
      <c r="D436" s="347">
        <v>0</v>
      </c>
      <c r="E436" s="620">
        <v>0</v>
      </c>
      <c r="F436" s="198">
        <v>0</v>
      </c>
    </row>
    <row r="437" spans="1:6" s="635" customFormat="1" ht="12.75">
      <c r="A437" s="247" t="s">
        <v>1003</v>
      </c>
      <c r="B437" s="347">
        <v>97768</v>
      </c>
      <c r="C437" s="347">
        <v>16000</v>
      </c>
      <c r="D437" s="347">
        <v>16000</v>
      </c>
      <c r="E437" s="620">
        <v>16.365272890925457</v>
      </c>
      <c r="F437" s="198">
        <v>5000</v>
      </c>
    </row>
    <row r="438" spans="1:6" s="635" customFormat="1" ht="24.75" customHeight="1">
      <c r="A438" s="249" t="s">
        <v>1004</v>
      </c>
      <c r="B438" s="347">
        <v>97768</v>
      </c>
      <c r="C438" s="347">
        <v>16000</v>
      </c>
      <c r="D438" s="347">
        <v>16000</v>
      </c>
      <c r="E438" s="620">
        <v>16.365272890925457</v>
      </c>
      <c r="F438" s="198">
        <v>5000</v>
      </c>
    </row>
    <row r="439" spans="1:6" s="635" customFormat="1" ht="12.75">
      <c r="A439" s="190" t="s">
        <v>1005</v>
      </c>
      <c r="B439" s="347">
        <v>1020654</v>
      </c>
      <c r="C439" s="347">
        <v>221000</v>
      </c>
      <c r="D439" s="347">
        <v>74029</v>
      </c>
      <c r="E439" s="620">
        <v>7.253094584452715</v>
      </c>
      <c r="F439" s="198">
        <v>16907</v>
      </c>
    </row>
    <row r="440" spans="1:6" s="635" customFormat="1" ht="12.75">
      <c r="A440" s="247" t="s">
        <v>1006</v>
      </c>
      <c r="B440" s="347">
        <v>1020654</v>
      </c>
      <c r="C440" s="347">
        <v>221000</v>
      </c>
      <c r="D440" s="347">
        <v>74029</v>
      </c>
      <c r="E440" s="620">
        <v>7.253094584452715</v>
      </c>
      <c r="F440" s="198">
        <v>16907</v>
      </c>
    </row>
    <row r="441" spans="1:6" s="635" customFormat="1" ht="12.75">
      <c r="A441" s="262" t="s">
        <v>1007</v>
      </c>
      <c r="B441" s="347">
        <v>1020654</v>
      </c>
      <c r="C441" s="347">
        <v>221000</v>
      </c>
      <c r="D441" s="347">
        <v>74029</v>
      </c>
      <c r="E441" s="620">
        <v>7.253094584452715</v>
      </c>
      <c r="F441" s="198">
        <v>16907</v>
      </c>
    </row>
    <row r="442" spans="1:6" s="635" customFormat="1" ht="12.75">
      <c r="A442" s="264" t="s">
        <v>1010</v>
      </c>
      <c r="B442" s="347">
        <v>1020654</v>
      </c>
      <c r="C442" s="347">
        <v>221000</v>
      </c>
      <c r="D442" s="347">
        <v>74029</v>
      </c>
      <c r="E442" s="620">
        <v>7.253094584452715</v>
      </c>
      <c r="F442" s="198">
        <v>16907</v>
      </c>
    </row>
    <row r="443" spans="1:6" s="635" customFormat="1" ht="12.75">
      <c r="A443" s="247" t="s">
        <v>627</v>
      </c>
      <c r="B443" s="347">
        <v>-360886</v>
      </c>
      <c r="C443" s="347">
        <v>-205000</v>
      </c>
      <c r="D443" s="347">
        <v>-58029</v>
      </c>
      <c r="E443" s="620" t="s">
        <v>623</v>
      </c>
      <c r="F443" s="198">
        <v>-11907</v>
      </c>
    </row>
    <row r="444" spans="1:6" s="635" customFormat="1" ht="12.75">
      <c r="A444" s="247" t="s">
        <v>628</v>
      </c>
      <c r="B444" s="347">
        <v>360886</v>
      </c>
      <c r="C444" s="347">
        <v>205000</v>
      </c>
      <c r="D444" s="620" t="s">
        <v>623</v>
      </c>
      <c r="E444" s="620" t="s">
        <v>623</v>
      </c>
      <c r="F444" s="198" t="s">
        <v>623</v>
      </c>
    </row>
    <row r="445" spans="1:6" s="635" customFormat="1" ht="12.75">
      <c r="A445" s="262" t="s">
        <v>1026</v>
      </c>
      <c r="B445" s="347">
        <v>360886</v>
      </c>
      <c r="C445" s="347">
        <v>205000</v>
      </c>
      <c r="D445" s="620" t="s">
        <v>623</v>
      </c>
      <c r="E445" s="620" t="s">
        <v>623</v>
      </c>
      <c r="F445" s="198" t="s">
        <v>623</v>
      </c>
    </row>
    <row r="446" spans="1:6" s="621" customFormat="1" ht="25.5" customHeight="1">
      <c r="A446" s="273" t="s">
        <v>961</v>
      </c>
      <c r="B446" s="632">
        <v>360886</v>
      </c>
      <c r="C446" s="632">
        <v>205000</v>
      </c>
      <c r="D446" s="632" t="s">
        <v>623</v>
      </c>
      <c r="E446" s="633" t="s">
        <v>623</v>
      </c>
      <c r="F446" s="198" t="s">
        <v>623</v>
      </c>
    </row>
    <row r="447" spans="1:6" s="635" customFormat="1" ht="12.75">
      <c r="A447" s="349"/>
      <c r="B447" s="347"/>
      <c r="C447" s="347"/>
      <c r="D447" s="347"/>
      <c r="E447" s="620"/>
      <c r="F447" s="198"/>
    </row>
    <row r="448" spans="1:6" s="635" customFormat="1" ht="12.75">
      <c r="A448" s="238" t="s">
        <v>263</v>
      </c>
      <c r="B448" s="347"/>
      <c r="C448" s="347"/>
      <c r="D448" s="347"/>
      <c r="E448" s="620"/>
      <c r="F448" s="198"/>
    </row>
    <row r="449" spans="1:6" s="635" customFormat="1" ht="12.75">
      <c r="A449" s="349" t="s">
        <v>259</v>
      </c>
      <c r="B449" s="347"/>
      <c r="C449" s="347"/>
      <c r="D449" s="347"/>
      <c r="E449" s="620"/>
      <c r="F449" s="198"/>
    </row>
    <row r="450" spans="1:6" s="635" customFormat="1" ht="12.75">
      <c r="A450" s="194" t="s">
        <v>959</v>
      </c>
      <c r="B450" s="347">
        <v>137362312</v>
      </c>
      <c r="C450" s="347">
        <v>40967987</v>
      </c>
      <c r="D450" s="347">
        <v>31449511</v>
      </c>
      <c r="E450" s="620">
        <v>22.89529823871922</v>
      </c>
      <c r="F450" s="198">
        <v>6668815</v>
      </c>
    </row>
    <row r="451" spans="1:6" s="635" customFormat="1" ht="12.75">
      <c r="A451" s="247" t="s">
        <v>1019</v>
      </c>
      <c r="B451" s="347">
        <v>59793173</v>
      </c>
      <c r="C451" s="347">
        <v>31279219</v>
      </c>
      <c r="D451" s="347">
        <v>21760743</v>
      </c>
      <c r="E451" s="620">
        <v>36.39335714798076</v>
      </c>
      <c r="F451" s="198">
        <v>3268250</v>
      </c>
    </row>
    <row r="452" spans="1:6" s="635" customFormat="1" ht="12.75">
      <c r="A452" s="247" t="s">
        <v>1003</v>
      </c>
      <c r="B452" s="347">
        <v>77569139</v>
      </c>
      <c r="C452" s="347">
        <v>9688768</v>
      </c>
      <c r="D452" s="347">
        <v>9688768</v>
      </c>
      <c r="E452" s="620">
        <v>12.49049315862588</v>
      </c>
      <c r="F452" s="198">
        <v>3400565</v>
      </c>
    </row>
    <row r="453" spans="1:6" s="635" customFormat="1" ht="23.25" customHeight="1">
      <c r="A453" s="249" t="s">
        <v>1004</v>
      </c>
      <c r="B453" s="347">
        <v>77569139</v>
      </c>
      <c r="C453" s="347">
        <v>9688768</v>
      </c>
      <c r="D453" s="347">
        <v>9688768</v>
      </c>
      <c r="E453" s="620">
        <v>12.49049315862588</v>
      </c>
      <c r="F453" s="198">
        <v>3400565</v>
      </c>
    </row>
    <row r="454" spans="1:6" s="635" customFormat="1" ht="12.75">
      <c r="A454" s="190" t="s">
        <v>1005</v>
      </c>
      <c r="B454" s="347">
        <v>142269430</v>
      </c>
      <c r="C454" s="347">
        <v>28967804</v>
      </c>
      <c r="D454" s="347">
        <v>10001132</v>
      </c>
      <c r="E454" s="620">
        <v>7.029712567204354</v>
      </c>
      <c r="F454" s="198">
        <v>2110201</v>
      </c>
    </row>
    <row r="455" spans="1:6" s="635" customFormat="1" ht="12.75">
      <c r="A455" s="247" t="s">
        <v>1006</v>
      </c>
      <c r="B455" s="347">
        <v>5308802</v>
      </c>
      <c r="C455" s="347">
        <v>1895199</v>
      </c>
      <c r="D455" s="347">
        <v>0</v>
      </c>
      <c r="E455" s="620">
        <v>0</v>
      </c>
      <c r="F455" s="198">
        <v>0</v>
      </c>
    </row>
    <row r="456" spans="1:6" s="635" customFormat="1" ht="12.75">
      <c r="A456" s="262" t="s">
        <v>1007</v>
      </c>
      <c r="B456" s="347">
        <v>12410</v>
      </c>
      <c r="C456" s="347">
        <v>12410</v>
      </c>
      <c r="D456" s="347">
        <v>0</v>
      </c>
      <c r="E456" s="620">
        <v>0</v>
      </c>
      <c r="F456" s="198">
        <v>0</v>
      </c>
    </row>
    <row r="457" spans="1:6" s="635" customFormat="1" ht="12.75">
      <c r="A457" s="264" t="s">
        <v>1008</v>
      </c>
      <c r="B457" s="347">
        <v>12410</v>
      </c>
      <c r="C457" s="347">
        <v>12410</v>
      </c>
      <c r="D457" s="347">
        <v>0</v>
      </c>
      <c r="E457" s="620">
        <v>0</v>
      </c>
      <c r="F457" s="198">
        <v>0</v>
      </c>
    </row>
    <row r="458" spans="1:6" s="635" customFormat="1" ht="12.75">
      <c r="A458" s="269" t="s">
        <v>1009</v>
      </c>
      <c r="B458" s="347">
        <v>10000</v>
      </c>
      <c r="C458" s="347">
        <v>10000</v>
      </c>
      <c r="D458" s="347">
        <v>0</v>
      </c>
      <c r="E458" s="620">
        <v>0</v>
      </c>
      <c r="F458" s="198">
        <v>0</v>
      </c>
    </row>
    <row r="459" spans="1:6" s="635" customFormat="1" ht="12.75">
      <c r="A459" s="262" t="s">
        <v>1011</v>
      </c>
      <c r="B459" s="347">
        <v>5296392</v>
      </c>
      <c r="C459" s="347">
        <v>1882789</v>
      </c>
      <c r="D459" s="347">
        <v>0</v>
      </c>
      <c r="E459" s="620">
        <v>0</v>
      </c>
      <c r="F459" s="198">
        <v>0</v>
      </c>
    </row>
    <row r="460" spans="1:6" s="635" customFormat="1" ht="12.75">
      <c r="A460" s="264" t="s">
        <v>1023</v>
      </c>
      <c r="B460" s="347">
        <v>5296392</v>
      </c>
      <c r="C460" s="347">
        <v>1882789</v>
      </c>
      <c r="D460" s="347">
        <v>0</v>
      </c>
      <c r="E460" s="620">
        <v>0</v>
      </c>
      <c r="F460" s="198">
        <v>0</v>
      </c>
    </row>
    <row r="461" spans="1:6" s="635" customFormat="1" ht="12.75">
      <c r="A461" s="247" t="s">
        <v>65</v>
      </c>
      <c r="B461" s="347">
        <v>136960628</v>
      </c>
      <c r="C461" s="347">
        <v>27072605</v>
      </c>
      <c r="D461" s="347">
        <v>10001132</v>
      </c>
      <c r="E461" s="620">
        <v>7.302194905239483</v>
      </c>
      <c r="F461" s="198">
        <v>2110201</v>
      </c>
    </row>
    <row r="462" spans="1:6" s="635" customFormat="1" ht="12.75">
      <c r="A462" s="262" t="s">
        <v>1013</v>
      </c>
      <c r="B462" s="347">
        <v>136960628</v>
      </c>
      <c r="C462" s="347">
        <v>27072605</v>
      </c>
      <c r="D462" s="347">
        <v>10001132</v>
      </c>
      <c r="E462" s="620">
        <v>7.302194905239483</v>
      </c>
      <c r="F462" s="198">
        <v>2110201</v>
      </c>
    </row>
    <row r="463" spans="1:6" s="635" customFormat="1" ht="12.75">
      <c r="A463" s="247" t="s">
        <v>627</v>
      </c>
      <c r="B463" s="347">
        <v>-4907118</v>
      </c>
      <c r="C463" s="347">
        <v>12000183</v>
      </c>
      <c r="D463" s="347">
        <v>21448379</v>
      </c>
      <c r="E463" s="620" t="s">
        <v>623</v>
      </c>
      <c r="F463" s="198">
        <v>4558614</v>
      </c>
    </row>
    <row r="464" spans="1:6" s="635" customFormat="1" ht="12.75">
      <c r="A464" s="247" t="s">
        <v>628</v>
      </c>
      <c r="B464" s="347">
        <v>4907118</v>
      </c>
      <c r="C464" s="347">
        <v>-12000183</v>
      </c>
      <c r="D464" s="620" t="s">
        <v>623</v>
      </c>
      <c r="E464" s="620" t="s">
        <v>623</v>
      </c>
      <c r="F464" s="198" t="s">
        <v>623</v>
      </c>
    </row>
    <row r="465" spans="1:6" s="635" customFormat="1" ht="12.75">
      <c r="A465" s="262" t="s">
        <v>1026</v>
      </c>
      <c r="B465" s="347">
        <v>4907118</v>
      </c>
      <c r="C465" s="347">
        <v>-12000183</v>
      </c>
      <c r="D465" s="620" t="s">
        <v>623</v>
      </c>
      <c r="E465" s="620" t="s">
        <v>623</v>
      </c>
      <c r="F465" s="198" t="s">
        <v>623</v>
      </c>
    </row>
    <row r="466" spans="1:6" s="635" customFormat="1" ht="24" customHeight="1">
      <c r="A466" s="273" t="s">
        <v>961</v>
      </c>
      <c r="B466" s="347">
        <v>4907118</v>
      </c>
      <c r="C466" s="347">
        <v>-12000183</v>
      </c>
      <c r="D466" s="620" t="s">
        <v>623</v>
      </c>
      <c r="E466" s="620" t="s">
        <v>623</v>
      </c>
      <c r="F466" s="198" t="s">
        <v>623</v>
      </c>
    </row>
    <row r="467" spans="1:6" s="635" customFormat="1" ht="12.75">
      <c r="A467" s="155" t="s">
        <v>3</v>
      </c>
      <c r="B467" s="347"/>
      <c r="C467" s="347"/>
      <c r="D467" s="347"/>
      <c r="E467" s="620"/>
      <c r="F467" s="198"/>
    </row>
    <row r="468" spans="1:6" s="635" customFormat="1" ht="12.75">
      <c r="A468" s="368" t="s">
        <v>260</v>
      </c>
      <c r="B468" s="347"/>
      <c r="C468" s="347"/>
      <c r="D468" s="347"/>
      <c r="E468" s="620"/>
      <c r="F468" s="198"/>
    </row>
    <row r="469" spans="1:6" s="635" customFormat="1" ht="12.75">
      <c r="A469" s="194" t="s">
        <v>959</v>
      </c>
      <c r="B469" s="347">
        <v>113454398</v>
      </c>
      <c r="C469" s="347">
        <v>37642487</v>
      </c>
      <c r="D469" s="347">
        <v>28124011</v>
      </c>
      <c r="E469" s="620">
        <v>24.788823964320887</v>
      </c>
      <c r="F469" s="198">
        <v>5389315</v>
      </c>
    </row>
    <row r="470" spans="1:6" s="635" customFormat="1" ht="12.75">
      <c r="A470" s="247" t="s">
        <v>1019</v>
      </c>
      <c r="B470" s="347">
        <v>59793173</v>
      </c>
      <c r="C470" s="347">
        <v>31279219</v>
      </c>
      <c r="D470" s="347">
        <v>21760743</v>
      </c>
      <c r="E470" s="620">
        <v>36.39335714798076</v>
      </c>
      <c r="F470" s="198">
        <v>3268250</v>
      </c>
    </row>
    <row r="471" spans="1:6" s="635" customFormat="1" ht="12.75">
      <c r="A471" s="247" t="s">
        <v>1003</v>
      </c>
      <c r="B471" s="347">
        <v>53661225</v>
      </c>
      <c r="C471" s="347">
        <v>6363268</v>
      </c>
      <c r="D471" s="347">
        <v>6363268</v>
      </c>
      <c r="E471" s="620">
        <v>11.858223512415156</v>
      </c>
      <c r="F471" s="198">
        <v>2121065</v>
      </c>
    </row>
    <row r="472" spans="1:6" s="635" customFormat="1" ht="25.5" customHeight="1">
      <c r="A472" s="249" t="s">
        <v>1004</v>
      </c>
      <c r="B472" s="347">
        <v>53661225</v>
      </c>
      <c r="C472" s="347">
        <v>6363268</v>
      </c>
      <c r="D472" s="347">
        <v>6363268</v>
      </c>
      <c r="E472" s="620">
        <v>11.858223512415156</v>
      </c>
      <c r="F472" s="198">
        <v>2121065</v>
      </c>
    </row>
    <row r="473" spans="1:6" s="635" customFormat="1" ht="12.75">
      <c r="A473" s="190" t="s">
        <v>1005</v>
      </c>
      <c r="B473" s="347">
        <v>118361516</v>
      </c>
      <c r="C473" s="347">
        <v>25642304</v>
      </c>
      <c r="D473" s="347">
        <v>8794685</v>
      </c>
      <c r="E473" s="620">
        <v>7.4303585297099435</v>
      </c>
      <c r="F473" s="198">
        <v>1902950</v>
      </c>
    </row>
    <row r="474" spans="1:6" s="635" customFormat="1" ht="12.75">
      <c r="A474" s="247" t="s">
        <v>1006</v>
      </c>
      <c r="B474" s="347">
        <v>5308802</v>
      </c>
      <c r="C474" s="347">
        <v>1895199</v>
      </c>
      <c r="D474" s="347">
        <v>0</v>
      </c>
      <c r="E474" s="620">
        <v>0</v>
      </c>
      <c r="F474" s="198">
        <v>0</v>
      </c>
    </row>
    <row r="475" spans="1:6" s="635" customFormat="1" ht="12.75">
      <c r="A475" s="262" t="s">
        <v>1007</v>
      </c>
      <c r="B475" s="347">
        <v>12410</v>
      </c>
      <c r="C475" s="347">
        <v>12410</v>
      </c>
      <c r="D475" s="347">
        <v>0</v>
      </c>
      <c r="E475" s="620">
        <v>0</v>
      </c>
      <c r="F475" s="198">
        <v>0</v>
      </c>
    </row>
    <row r="476" spans="1:6" s="635" customFormat="1" ht="12.75">
      <c r="A476" s="264" t="s">
        <v>1008</v>
      </c>
      <c r="B476" s="347">
        <v>12410</v>
      </c>
      <c r="C476" s="347">
        <v>12410</v>
      </c>
      <c r="D476" s="347">
        <v>0</v>
      </c>
      <c r="E476" s="620">
        <v>0</v>
      </c>
      <c r="F476" s="198">
        <v>0</v>
      </c>
    </row>
    <row r="477" spans="1:6" s="635" customFormat="1" ht="12.75">
      <c r="A477" s="269" t="s">
        <v>1009</v>
      </c>
      <c r="B477" s="347">
        <v>10000</v>
      </c>
      <c r="C477" s="347">
        <v>10000</v>
      </c>
      <c r="D477" s="347">
        <v>0</v>
      </c>
      <c r="E477" s="620">
        <v>0</v>
      </c>
      <c r="F477" s="198">
        <v>0</v>
      </c>
    </row>
    <row r="478" spans="1:6" s="635" customFormat="1" ht="12.75">
      <c r="A478" s="262" t="s">
        <v>1011</v>
      </c>
      <c r="B478" s="347">
        <v>5296392</v>
      </c>
      <c r="C478" s="347">
        <v>1882789</v>
      </c>
      <c r="D478" s="347">
        <v>0</v>
      </c>
      <c r="E478" s="620">
        <v>0</v>
      </c>
      <c r="F478" s="198">
        <v>0</v>
      </c>
    </row>
    <row r="479" spans="1:6" s="635" customFormat="1" ht="12.75">
      <c r="A479" s="264" t="s">
        <v>1023</v>
      </c>
      <c r="B479" s="347">
        <v>5296392</v>
      </c>
      <c r="C479" s="347">
        <v>1882789</v>
      </c>
      <c r="D479" s="347">
        <v>0</v>
      </c>
      <c r="E479" s="620">
        <v>0</v>
      </c>
      <c r="F479" s="198">
        <v>0</v>
      </c>
    </row>
    <row r="480" spans="1:6" s="635" customFormat="1" ht="12.75">
      <c r="A480" s="247" t="s">
        <v>65</v>
      </c>
      <c r="B480" s="347">
        <v>113052714</v>
      </c>
      <c r="C480" s="347">
        <v>23747105</v>
      </c>
      <c r="D480" s="347">
        <v>8794685</v>
      </c>
      <c r="E480" s="620">
        <v>7.7792780808428885</v>
      </c>
      <c r="F480" s="198">
        <v>1902950</v>
      </c>
    </row>
    <row r="481" spans="1:6" s="635" customFormat="1" ht="12.75">
      <c r="A481" s="262" t="s">
        <v>1013</v>
      </c>
      <c r="B481" s="347">
        <v>113052714</v>
      </c>
      <c r="C481" s="347">
        <v>23747105</v>
      </c>
      <c r="D481" s="347">
        <v>8794685</v>
      </c>
      <c r="E481" s="620">
        <v>7.7792780808428885</v>
      </c>
      <c r="F481" s="198">
        <v>1902950</v>
      </c>
    </row>
    <row r="482" spans="1:6" s="635" customFormat="1" ht="12.75">
      <c r="A482" s="247" t="s">
        <v>627</v>
      </c>
      <c r="B482" s="347">
        <v>-4907118</v>
      </c>
      <c r="C482" s="347">
        <v>12000183</v>
      </c>
      <c r="D482" s="347">
        <v>19329326</v>
      </c>
      <c r="E482" s="620" t="s">
        <v>623</v>
      </c>
      <c r="F482" s="198">
        <v>3486365</v>
      </c>
    </row>
    <row r="483" spans="1:6" s="635" customFormat="1" ht="12.75">
      <c r="A483" s="247" t="s">
        <v>628</v>
      </c>
      <c r="B483" s="347">
        <v>4907118</v>
      </c>
      <c r="C483" s="347">
        <v>-12000183</v>
      </c>
      <c r="D483" s="620" t="s">
        <v>623</v>
      </c>
      <c r="E483" s="620" t="s">
        <v>623</v>
      </c>
      <c r="F483" s="620" t="s">
        <v>623</v>
      </c>
    </row>
    <row r="484" spans="1:6" s="635" customFormat="1" ht="12.75">
      <c r="A484" s="262" t="s">
        <v>1026</v>
      </c>
      <c r="B484" s="347">
        <v>4907118</v>
      </c>
      <c r="C484" s="347">
        <v>-12000183</v>
      </c>
      <c r="D484" s="620" t="s">
        <v>623</v>
      </c>
      <c r="E484" s="620" t="s">
        <v>623</v>
      </c>
      <c r="F484" s="620" t="s">
        <v>623</v>
      </c>
    </row>
    <row r="485" spans="1:6" s="635" customFormat="1" ht="25.5" customHeight="1">
      <c r="A485" s="273" t="s">
        <v>961</v>
      </c>
      <c r="B485" s="347">
        <v>4907118</v>
      </c>
      <c r="C485" s="347">
        <v>-12000183</v>
      </c>
      <c r="D485" s="620" t="s">
        <v>623</v>
      </c>
      <c r="E485" s="620" t="s">
        <v>623</v>
      </c>
      <c r="F485" s="620" t="s">
        <v>623</v>
      </c>
    </row>
    <row r="486" spans="1:6" s="635" customFormat="1" ht="12.75">
      <c r="A486" s="368" t="s">
        <v>261</v>
      </c>
      <c r="B486" s="347"/>
      <c r="C486" s="347"/>
      <c r="D486" s="347"/>
      <c r="E486" s="620"/>
      <c r="F486" s="198"/>
    </row>
    <row r="487" spans="1:6" s="635" customFormat="1" ht="12.75">
      <c r="A487" s="194" t="s">
        <v>959</v>
      </c>
      <c r="B487" s="347">
        <v>23907914</v>
      </c>
      <c r="C487" s="347">
        <v>3325500</v>
      </c>
      <c r="D487" s="347">
        <v>3325500</v>
      </c>
      <c r="E487" s="620">
        <v>13.909620053008389</v>
      </c>
      <c r="F487" s="198">
        <v>1279500</v>
      </c>
    </row>
    <row r="488" spans="1:6" s="635" customFormat="1" ht="12.75">
      <c r="A488" s="247" t="s">
        <v>1003</v>
      </c>
      <c r="B488" s="347">
        <v>23907914</v>
      </c>
      <c r="C488" s="347">
        <v>3325500</v>
      </c>
      <c r="D488" s="347">
        <v>3325500</v>
      </c>
      <c r="E488" s="620">
        <v>13.909620053008389</v>
      </c>
      <c r="F488" s="198">
        <v>1279500</v>
      </c>
    </row>
    <row r="489" spans="1:6" s="635" customFormat="1" ht="27" customHeight="1">
      <c r="A489" s="249" t="s">
        <v>1004</v>
      </c>
      <c r="B489" s="347">
        <v>23907914</v>
      </c>
      <c r="C489" s="347">
        <v>3325500</v>
      </c>
      <c r="D489" s="347">
        <v>3325500</v>
      </c>
      <c r="E489" s="620">
        <v>13.909620053008389</v>
      </c>
      <c r="F489" s="198">
        <v>1279500</v>
      </c>
    </row>
    <row r="490" spans="1:6" s="635" customFormat="1" ht="12.75">
      <c r="A490" s="190" t="s">
        <v>1005</v>
      </c>
      <c r="B490" s="347">
        <v>23907914</v>
      </c>
      <c r="C490" s="347">
        <v>3325500</v>
      </c>
      <c r="D490" s="347">
        <v>1206447</v>
      </c>
      <c r="E490" s="620">
        <v>5.046224442667812</v>
      </c>
      <c r="F490" s="198">
        <v>207251</v>
      </c>
    </row>
    <row r="491" spans="1:6" s="635" customFormat="1" ht="12.75">
      <c r="A491" s="247" t="s">
        <v>65</v>
      </c>
      <c r="B491" s="347">
        <v>23907914</v>
      </c>
      <c r="C491" s="347">
        <v>3325500</v>
      </c>
      <c r="D491" s="347">
        <v>1206447</v>
      </c>
      <c r="E491" s="620">
        <v>5.046224442667812</v>
      </c>
      <c r="F491" s="198">
        <v>207251</v>
      </c>
    </row>
    <row r="492" spans="1:6" s="635" customFormat="1" ht="12.75">
      <c r="A492" s="262" t="s">
        <v>1013</v>
      </c>
      <c r="B492" s="347">
        <v>23907914</v>
      </c>
      <c r="C492" s="347">
        <v>3325500</v>
      </c>
      <c r="D492" s="347">
        <v>1206447</v>
      </c>
      <c r="E492" s="620">
        <v>5.046224442667812</v>
      </c>
      <c r="F492" s="198">
        <v>207251</v>
      </c>
    </row>
    <row r="493" spans="1:6" s="635" customFormat="1" ht="12.75">
      <c r="A493" s="247"/>
      <c r="B493" s="347"/>
      <c r="C493" s="347"/>
      <c r="D493" s="347"/>
      <c r="E493" s="620"/>
      <c r="F493" s="198"/>
    </row>
    <row r="494" spans="1:6" s="635" customFormat="1" ht="12.75">
      <c r="A494" s="238" t="s">
        <v>254</v>
      </c>
      <c r="B494" s="347"/>
      <c r="C494" s="347"/>
      <c r="D494" s="347"/>
      <c r="E494" s="620"/>
      <c r="F494" s="198"/>
    </row>
    <row r="495" spans="1:6" s="635" customFormat="1" ht="12.75">
      <c r="A495" s="349" t="s">
        <v>259</v>
      </c>
      <c r="B495" s="347"/>
      <c r="C495" s="347"/>
      <c r="D495" s="347"/>
      <c r="E495" s="620"/>
      <c r="F495" s="198"/>
    </row>
    <row r="496" spans="1:6" s="635" customFormat="1" ht="12.75">
      <c r="A496" s="194" t="s">
        <v>959</v>
      </c>
      <c r="B496" s="347">
        <v>111039096</v>
      </c>
      <c r="C496" s="347">
        <v>31122272</v>
      </c>
      <c r="D496" s="347">
        <v>21654018</v>
      </c>
      <c r="E496" s="620">
        <v>19.501255665842237</v>
      </c>
      <c r="F496" s="198">
        <v>3539252</v>
      </c>
    </row>
    <row r="497" spans="1:6" s="635" customFormat="1" ht="12.75">
      <c r="A497" s="247" t="s">
        <v>1019</v>
      </c>
      <c r="B497" s="347">
        <v>70306081</v>
      </c>
      <c r="C497" s="347">
        <v>21218934</v>
      </c>
      <c r="D497" s="347">
        <v>11750680</v>
      </c>
      <c r="E497" s="620">
        <v>16.71360404799124</v>
      </c>
      <c r="F497" s="198">
        <v>2076774</v>
      </c>
    </row>
    <row r="498" spans="1:6" s="635" customFormat="1" ht="12.75">
      <c r="A498" s="247" t="s">
        <v>1003</v>
      </c>
      <c r="B498" s="347">
        <v>40733015</v>
      </c>
      <c r="C498" s="347">
        <v>9903338</v>
      </c>
      <c r="D498" s="347">
        <v>9903338</v>
      </c>
      <c r="E498" s="620">
        <v>24.312803753908224</v>
      </c>
      <c r="F498" s="198">
        <v>1462478</v>
      </c>
    </row>
    <row r="499" spans="1:6" s="635" customFormat="1" ht="25.5" customHeight="1">
      <c r="A499" s="249" t="s">
        <v>1004</v>
      </c>
      <c r="B499" s="347">
        <v>40733015</v>
      </c>
      <c r="C499" s="347">
        <v>9903338</v>
      </c>
      <c r="D499" s="347">
        <v>9903338</v>
      </c>
      <c r="E499" s="620">
        <v>24.312803753908224</v>
      </c>
      <c r="F499" s="198">
        <v>1462478</v>
      </c>
    </row>
    <row r="500" spans="1:6" s="635" customFormat="1" ht="12.75">
      <c r="A500" s="190" t="s">
        <v>1005</v>
      </c>
      <c r="B500" s="347">
        <v>113964510</v>
      </c>
      <c r="C500" s="347">
        <v>30874850</v>
      </c>
      <c r="D500" s="347">
        <v>8579128</v>
      </c>
      <c r="E500" s="620">
        <v>7.527894429590405</v>
      </c>
      <c r="F500" s="198">
        <v>3098054</v>
      </c>
    </row>
    <row r="501" spans="1:6" s="635" customFormat="1" ht="12.75">
      <c r="A501" s="247" t="s">
        <v>1006</v>
      </c>
      <c r="B501" s="347">
        <v>110238805</v>
      </c>
      <c r="C501" s="347">
        <v>30119838</v>
      </c>
      <c r="D501" s="347">
        <v>8308615</v>
      </c>
      <c r="E501" s="620">
        <v>7.536924044124027</v>
      </c>
      <c r="F501" s="198">
        <v>3098054</v>
      </c>
    </row>
    <row r="502" spans="1:6" s="635" customFormat="1" ht="12.75">
      <c r="A502" s="262" t="s">
        <v>1007</v>
      </c>
      <c r="B502" s="347">
        <v>6963723</v>
      </c>
      <c r="C502" s="347">
        <v>2944045</v>
      </c>
      <c r="D502" s="347">
        <v>1025894</v>
      </c>
      <c r="E502" s="620">
        <v>14.731975984685203</v>
      </c>
      <c r="F502" s="198">
        <v>0</v>
      </c>
    </row>
    <row r="503" spans="1:6" s="635" customFormat="1" ht="12.75">
      <c r="A503" s="264" t="s">
        <v>1010</v>
      </c>
      <c r="B503" s="347">
        <v>6963723</v>
      </c>
      <c r="C503" s="347">
        <v>2944045</v>
      </c>
      <c r="D503" s="347">
        <v>1025894</v>
      </c>
      <c r="E503" s="620">
        <v>14.731975984685203</v>
      </c>
      <c r="F503" s="198">
        <v>0</v>
      </c>
    </row>
    <row r="504" spans="1:6" s="635" customFormat="1" ht="12.75">
      <c r="A504" s="262" t="s">
        <v>1011</v>
      </c>
      <c r="B504" s="347">
        <v>103275082</v>
      </c>
      <c r="C504" s="347">
        <v>27175793</v>
      </c>
      <c r="D504" s="347">
        <v>7282721</v>
      </c>
      <c r="E504" s="620">
        <v>7.051769757975114</v>
      </c>
      <c r="F504" s="198">
        <v>3098054</v>
      </c>
    </row>
    <row r="505" spans="1:6" s="635" customFormat="1" ht="12.75">
      <c r="A505" s="264" t="s">
        <v>1023</v>
      </c>
      <c r="B505" s="347">
        <v>103275082</v>
      </c>
      <c r="C505" s="347">
        <v>27175793</v>
      </c>
      <c r="D505" s="347">
        <v>7282721</v>
      </c>
      <c r="E505" s="620">
        <v>7.051769757975114</v>
      </c>
      <c r="F505" s="198">
        <v>3098054</v>
      </c>
    </row>
    <row r="506" spans="1:6" s="635" customFormat="1" ht="12.75">
      <c r="A506" s="247" t="s">
        <v>65</v>
      </c>
      <c r="B506" s="347">
        <v>3725705</v>
      </c>
      <c r="C506" s="347">
        <v>755012</v>
      </c>
      <c r="D506" s="347">
        <v>270513</v>
      </c>
      <c r="E506" s="620">
        <v>7.260719783235656</v>
      </c>
      <c r="F506" s="198">
        <v>0</v>
      </c>
    </row>
    <row r="507" spans="1:6" s="635" customFormat="1" ht="12.75">
      <c r="A507" s="262" t="s">
        <v>1013</v>
      </c>
      <c r="B507" s="347">
        <v>3725705</v>
      </c>
      <c r="C507" s="347">
        <v>755012</v>
      </c>
      <c r="D507" s="347">
        <v>270513</v>
      </c>
      <c r="E507" s="620">
        <v>7.260719783235656</v>
      </c>
      <c r="F507" s="198">
        <v>0</v>
      </c>
    </row>
    <row r="508" spans="1:6" s="635" customFormat="1" ht="12.75">
      <c r="A508" s="247" t="s">
        <v>627</v>
      </c>
      <c r="B508" s="347">
        <v>-2925414</v>
      </c>
      <c r="C508" s="347">
        <v>247422</v>
      </c>
      <c r="D508" s="347">
        <v>13074890</v>
      </c>
      <c r="E508" s="620" t="s">
        <v>623</v>
      </c>
      <c r="F508" s="198">
        <v>441198</v>
      </c>
    </row>
    <row r="509" spans="1:6" s="635" customFormat="1" ht="12.75">
      <c r="A509" s="247" t="s">
        <v>628</v>
      </c>
      <c r="B509" s="347">
        <v>2925414</v>
      </c>
      <c r="C509" s="347">
        <v>-247422</v>
      </c>
      <c r="D509" s="347" t="s">
        <v>623</v>
      </c>
      <c r="E509" s="620" t="s">
        <v>623</v>
      </c>
      <c r="F509" s="620" t="s">
        <v>623</v>
      </c>
    </row>
    <row r="510" spans="1:6" s="635" customFormat="1" ht="12.75">
      <c r="A510" s="262" t="s">
        <v>1026</v>
      </c>
      <c r="B510" s="347">
        <v>2925414</v>
      </c>
      <c r="C510" s="347">
        <v>-247422</v>
      </c>
      <c r="D510" s="347" t="s">
        <v>623</v>
      </c>
      <c r="E510" s="620" t="s">
        <v>623</v>
      </c>
      <c r="F510" s="620" t="s">
        <v>623</v>
      </c>
    </row>
    <row r="511" spans="1:6" s="635" customFormat="1" ht="38.25" customHeight="1">
      <c r="A511" s="273" t="s">
        <v>76</v>
      </c>
      <c r="B511" s="347">
        <v>12250</v>
      </c>
      <c r="C511" s="347">
        <v>12250</v>
      </c>
      <c r="D511" s="347" t="s">
        <v>623</v>
      </c>
      <c r="E511" s="620" t="s">
        <v>623</v>
      </c>
      <c r="F511" s="620" t="s">
        <v>623</v>
      </c>
    </row>
    <row r="512" spans="1:6" s="635" customFormat="1" ht="28.5" customHeight="1">
      <c r="A512" s="273" t="s">
        <v>961</v>
      </c>
      <c r="B512" s="347">
        <v>2913164</v>
      </c>
      <c r="C512" s="347">
        <v>-259672</v>
      </c>
      <c r="D512" s="347" t="s">
        <v>623</v>
      </c>
      <c r="E512" s="620" t="s">
        <v>623</v>
      </c>
      <c r="F512" s="620" t="s">
        <v>623</v>
      </c>
    </row>
    <row r="513" spans="1:6" s="635" customFormat="1" ht="12.75">
      <c r="A513" s="155" t="s">
        <v>3</v>
      </c>
      <c r="B513" s="347"/>
      <c r="C513" s="347"/>
      <c r="D513" s="347"/>
      <c r="E513" s="620"/>
      <c r="F513" s="198"/>
    </row>
    <row r="514" spans="1:6" s="635" customFormat="1" ht="12.75">
      <c r="A514" s="368" t="s">
        <v>260</v>
      </c>
      <c r="B514" s="347"/>
      <c r="C514" s="347"/>
      <c r="D514" s="347"/>
      <c r="E514" s="620"/>
      <c r="F514" s="198"/>
    </row>
    <row r="515" spans="1:6" s="635" customFormat="1" ht="12.75">
      <c r="A515" s="194" t="s">
        <v>959</v>
      </c>
      <c r="B515" s="347">
        <v>110270080</v>
      </c>
      <c r="C515" s="347">
        <v>30936541</v>
      </c>
      <c r="D515" s="347">
        <v>21468287</v>
      </c>
      <c r="E515" s="620">
        <v>19.468823274636236</v>
      </c>
      <c r="F515" s="198">
        <v>3504467</v>
      </c>
    </row>
    <row r="516" spans="1:6" s="635" customFormat="1" ht="12" customHeight="1">
      <c r="A516" s="247" t="s">
        <v>1019</v>
      </c>
      <c r="B516" s="347">
        <v>70306081</v>
      </c>
      <c r="C516" s="347">
        <v>21218934</v>
      </c>
      <c r="D516" s="347">
        <v>11750680</v>
      </c>
      <c r="E516" s="620">
        <v>16.71360404799124</v>
      </c>
      <c r="F516" s="198">
        <v>2076774</v>
      </c>
    </row>
    <row r="517" spans="1:6" s="635" customFormat="1" ht="12.75">
      <c r="A517" s="247" t="s">
        <v>1003</v>
      </c>
      <c r="B517" s="347">
        <v>39963999</v>
      </c>
      <c r="C517" s="347">
        <v>9717607</v>
      </c>
      <c r="D517" s="347">
        <v>9717607</v>
      </c>
      <c r="E517" s="620">
        <v>24.315902420075627</v>
      </c>
      <c r="F517" s="198">
        <v>1427693</v>
      </c>
    </row>
    <row r="518" spans="1:6" s="635" customFormat="1" ht="26.25" customHeight="1">
      <c r="A518" s="249" t="s">
        <v>1004</v>
      </c>
      <c r="B518" s="347">
        <v>39963999</v>
      </c>
      <c r="C518" s="347">
        <v>9717607</v>
      </c>
      <c r="D518" s="347">
        <v>9717607</v>
      </c>
      <c r="E518" s="620">
        <v>24.315902420075627</v>
      </c>
      <c r="F518" s="198">
        <v>1427693</v>
      </c>
    </row>
    <row r="519" spans="1:6" s="635" customFormat="1" ht="13.5" customHeight="1">
      <c r="A519" s="190" t="s">
        <v>1005</v>
      </c>
      <c r="B519" s="347">
        <v>113195494</v>
      </c>
      <c r="C519" s="347">
        <v>30689119</v>
      </c>
      <c r="D519" s="347">
        <v>8541021</v>
      </c>
      <c r="E519" s="620">
        <v>7.545371903231413</v>
      </c>
      <c r="F519" s="198">
        <v>3098054</v>
      </c>
    </row>
    <row r="520" spans="1:6" s="635" customFormat="1" ht="13.5" customHeight="1">
      <c r="A520" s="247" t="s">
        <v>1006</v>
      </c>
      <c r="B520" s="347">
        <v>110021375</v>
      </c>
      <c r="C520" s="347">
        <v>30032536</v>
      </c>
      <c r="D520" s="347">
        <v>8295030</v>
      </c>
      <c r="E520" s="620">
        <v>7.5394713072800625</v>
      </c>
      <c r="F520" s="198">
        <v>3098054</v>
      </c>
    </row>
    <row r="521" spans="1:6" s="635" customFormat="1" ht="13.5" customHeight="1">
      <c r="A521" s="262" t="s">
        <v>1007</v>
      </c>
      <c r="B521" s="347">
        <v>6895242</v>
      </c>
      <c r="C521" s="347">
        <v>2931032</v>
      </c>
      <c r="D521" s="347">
        <v>1025894</v>
      </c>
      <c r="E521" s="620">
        <v>14.87828853577583</v>
      </c>
      <c r="F521" s="198">
        <v>0</v>
      </c>
    </row>
    <row r="522" spans="1:6" s="635" customFormat="1" ht="13.5" customHeight="1">
      <c r="A522" s="264" t="s">
        <v>1010</v>
      </c>
      <c r="B522" s="347">
        <v>6895242</v>
      </c>
      <c r="C522" s="347">
        <v>2931032</v>
      </c>
      <c r="D522" s="347">
        <v>1025894</v>
      </c>
      <c r="E522" s="620">
        <v>14.87828853577583</v>
      </c>
      <c r="F522" s="198">
        <v>0</v>
      </c>
    </row>
    <row r="523" spans="1:6" s="635" customFormat="1" ht="13.5" customHeight="1">
      <c r="A523" s="262" t="s">
        <v>1011</v>
      </c>
      <c r="B523" s="347">
        <v>103126133</v>
      </c>
      <c r="C523" s="347">
        <v>27101504</v>
      </c>
      <c r="D523" s="347">
        <v>7269136</v>
      </c>
      <c r="E523" s="620">
        <v>7.048781708900109</v>
      </c>
      <c r="F523" s="198">
        <v>3098054</v>
      </c>
    </row>
    <row r="524" spans="1:6" s="635" customFormat="1" ht="13.5" customHeight="1">
      <c r="A524" s="264" t="s">
        <v>1023</v>
      </c>
      <c r="B524" s="347">
        <v>103126133</v>
      </c>
      <c r="C524" s="347">
        <v>27101504</v>
      </c>
      <c r="D524" s="347">
        <v>7269136</v>
      </c>
      <c r="E524" s="620">
        <v>7.048781708900109</v>
      </c>
      <c r="F524" s="198">
        <v>3098054</v>
      </c>
    </row>
    <row r="525" spans="1:6" s="635" customFormat="1" ht="13.5" customHeight="1">
      <c r="A525" s="247" t="s">
        <v>65</v>
      </c>
      <c r="B525" s="347">
        <v>3174119</v>
      </c>
      <c r="C525" s="347">
        <v>656583</v>
      </c>
      <c r="D525" s="347">
        <v>245991</v>
      </c>
      <c r="E525" s="620">
        <v>7.749898475766032</v>
      </c>
      <c r="F525" s="198">
        <v>0</v>
      </c>
    </row>
    <row r="526" spans="1:6" s="635" customFormat="1" ht="13.5" customHeight="1">
      <c r="A526" s="262" t="s">
        <v>1013</v>
      </c>
      <c r="B526" s="347">
        <v>3174119</v>
      </c>
      <c r="C526" s="347">
        <v>656583</v>
      </c>
      <c r="D526" s="347">
        <v>245991</v>
      </c>
      <c r="E526" s="620">
        <v>7.749898475766032</v>
      </c>
      <c r="F526" s="198">
        <v>0</v>
      </c>
    </row>
    <row r="527" spans="1:6" s="635" customFormat="1" ht="13.5" customHeight="1">
      <c r="A527" s="247" t="s">
        <v>627</v>
      </c>
      <c r="B527" s="347">
        <v>-2925414</v>
      </c>
      <c r="C527" s="347">
        <v>247422</v>
      </c>
      <c r="D527" s="347">
        <v>12927266</v>
      </c>
      <c r="E527" s="620" t="s">
        <v>623</v>
      </c>
      <c r="F527" s="198">
        <v>406413</v>
      </c>
    </row>
    <row r="528" spans="1:6" s="635" customFormat="1" ht="13.5" customHeight="1">
      <c r="A528" s="247" t="s">
        <v>628</v>
      </c>
      <c r="B528" s="347">
        <v>2925414</v>
      </c>
      <c r="C528" s="347">
        <v>-247422</v>
      </c>
      <c r="D528" s="347" t="s">
        <v>623</v>
      </c>
      <c r="E528" s="620" t="s">
        <v>623</v>
      </c>
      <c r="F528" s="620" t="s">
        <v>623</v>
      </c>
    </row>
    <row r="529" spans="1:6" s="635" customFormat="1" ht="13.5" customHeight="1">
      <c r="A529" s="262" t="s">
        <v>1026</v>
      </c>
      <c r="B529" s="347">
        <v>2925414</v>
      </c>
      <c r="C529" s="347">
        <v>-247422</v>
      </c>
      <c r="D529" s="347" t="s">
        <v>623</v>
      </c>
      <c r="E529" s="620" t="s">
        <v>623</v>
      </c>
      <c r="F529" s="620" t="s">
        <v>623</v>
      </c>
    </row>
    <row r="530" spans="1:6" s="635" customFormat="1" ht="36.75" customHeight="1">
      <c r="A530" s="273" t="s">
        <v>76</v>
      </c>
      <c r="B530" s="347">
        <v>12250</v>
      </c>
      <c r="C530" s="347">
        <v>12250</v>
      </c>
      <c r="D530" s="347" t="s">
        <v>623</v>
      </c>
      <c r="E530" s="620" t="s">
        <v>623</v>
      </c>
      <c r="F530" s="620" t="s">
        <v>623</v>
      </c>
    </row>
    <row r="531" spans="1:6" s="635" customFormat="1" ht="25.5" customHeight="1">
      <c r="A531" s="273" t="s">
        <v>961</v>
      </c>
      <c r="B531" s="347">
        <v>2913164</v>
      </c>
      <c r="C531" s="347">
        <v>-259672</v>
      </c>
      <c r="D531" s="347" t="s">
        <v>623</v>
      </c>
      <c r="E531" s="620" t="s">
        <v>623</v>
      </c>
      <c r="F531" s="620" t="s">
        <v>623</v>
      </c>
    </row>
    <row r="532" spans="1:6" s="635" customFormat="1" ht="13.5" customHeight="1">
      <c r="A532" s="368" t="s">
        <v>261</v>
      </c>
      <c r="B532" s="347"/>
      <c r="C532" s="347"/>
      <c r="D532" s="347"/>
      <c r="E532" s="620"/>
      <c r="F532" s="198">
        <v>0</v>
      </c>
    </row>
    <row r="533" spans="1:6" s="635" customFormat="1" ht="13.5" customHeight="1">
      <c r="A533" s="194" t="s">
        <v>959</v>
      </c>
      <c r="B533" s="347">
        <v>769016</v>
      </c>
      <c r="C533" s="347">
        <v>185731</v>
      </c>
      <c r="D533" s="347">
        <v>185731</v>
      </c>
      <c r="E533" s="620">
        <v>24.151773175070478</v>
      </c>
      <c r="F533" s="198">
        <v>34785</v>
      </c>
    </row>
    <row r="534" spans="1:6" s="635" customFormat="1" ht="13.5" customHeight="1">
      <c r="A534" s="247" t="s">
        <v>1003</v>
      </c>
      <c r="B534" s="347">
        <v>769016</v>
      </c>
      <c r="C534" s="347">
        <v>185731</v>
      </c>
      <c r="D534" s="347">
        <v>185731</v>
      </c>
      <c r="E534" s="620">
        <v>24.151773175070478</v>
      </c>
      <c r="F534" s="198">
        <v>34785</v>
      </c>
    </row>
    <row r="535" spans="1:6" s="635" customFormat="1" ht="25.5" customHeight="1">
      <c r="A535" s="249" t="s">
        <v>1004</v>
      </c>
      <c r="B535" s="347">
        <v>769016</v>
      </c>
      <c r="C535" s="347">
        <v>185731</v>
      </c>
      <c r="D535" s="347">
        <v>185731</v>
      </c>
      <c r="E535" s="620">
        <v>24.151773175070478</v>
      </c>
      <c r="F535" s="198">
        <v>34785</v>
      </c>
    </row>
    <row r="536" spans="1:6" s="635" customFormat="1" ht="13.5" customHeight="1">
      <c r="A536" s="190" t="s">
        <v>1005</v>
      </c>
      <c r="B536" s="347">
        <v>769016</v>
      </c>
      <c r="C536" s="347">
        <v>185731</v>
      </c>
      <c r="D536" s="347">
        <v>38107</v>
      </c>
      <c r="E536" s="620">
        <v>4.955293517950212</v>
      </c>
      <c r="F536" s="198">
        <v>0</v>
      </c>
    </row>
    <row r="537" spans="1:6" s="635" customFormat="1" ht="13.5" customHeight="1">
      <c r="A537" s="247" t="s">
        <v>1006</v>
      </c>
      <c r="B537" s="347">
        <v>217430</v>
      </c>
      <c r="C537" s="347">
        <v>87302</v>
      </c>
      <c r="D537" s="347">
        <v>13585</v>
      </c>
      <c r="E537" s="620">
        <v>6.247987858161248</v>
      </c>
      <c r="F537" s="198">
        <v>0</v>
      </c>
    </row>
    <row r="538" spans="1:6" s="635" customFormat="1" ht="13.5" customHeight="1">
      <c r="A538" s="262" t="s">
        <v>1007</v>
      </c>
      <c r="B538" s="347">
        <v>68481</v>
      </c>
      <c r="C538" s="347">
        <v>13013</v>
      </c>
      <c r="D538" s="347">
        <v>0</v>
      </c>
      <c r="E538" s="620">
        <v>0</v>
      </c>
      <c r="F538" s="198">
        <v>0</v>
      </c>
    </row>
    <row r="539" spans="1:6" s="635" customFormat="1" ht="13.5" customHeight="1">
      <c r="A539" s="264" t="s">
        <v>1010</v>
      </c>
      <c r="B539" s="347">
        <v>68481</v>
      </c>
      <c r="C539" s="347">
        <v>13013</v>
      </c>
      <c r="D539" s="347">
        <v>0</v>
      </c>
      <c r="E539" s="620">
        <v>0</v>
      </c>
      <c r="F539" s="198">
        <v>0</v>
      </c>
    </row>
    <row r="540" spans="1:6" s="635" customFormat="1" ht="13.5" customHeight="1">
      <c r="A540" s="262" t="s">
        <v>1011</v>
      </c>
      <c r="B540" s="347">
        <v>148949</v>
      </c>
      <c r="C540" s="347">
        <v>74289</v>
      </c>
      <c r="D540" s="347">
        <v>13585</v>
      </c>
      <c r="E540" s="620">
        <v>9.120571470771875</v>
      </c>
      <c r="F540" s="198">
        <v>0</v>
      </c>
    </row>
    <row r="541" spans="1:6" s="635" customFormat="1" ht="13.5" customHeight="1">
      <c r="A541" s="264" t="s">
        <v>1023</v>
      </c>
      <c r="B541" s="347">
        <v>148949</v>
      </c>
      <c r="C541" s="347">
        <v>74289</v>
      </c>
      <c r="D541" s="347">
        <v>13585</v>
      </c>
      <c r="E541" s="620">
        <v>9.120571470771875</v>
      </c>
      <c r="F541" s="198">
        <v>0</v>
      </c>
    </row>
    <row r="542" spans="1:6" s="635" customFormat="1" ht="13.5" customHeight="1">
      <c r="A542" s="247" t="s">
        <v>65</v>
      </c>
      <c r="B542" s="347">
        <v>551586</v>
      </c>
      <c r="C542" s="347">
        <v>98429</v>
      </c>
      <c r="D542" s="347">
        <v>24522</v>
      </c>
      <c r="E542" s="620">
        <v>4.445725598546736</v>
      </c>
      <c r="F542" s="198">
        <v>0</v>
      </c>
    </row>
    <row r="543" spans="1:6" s="635" customFormat="1" ht="13.5" customHeight="1">
      <c r="A543" s="262" t="s">
        <v>1013</v>
      </c>
      <c r="B543" s="347">
        <v>551586</v>
      </c>
      <c r="C543" s="347">
        <v>98429</v>
      </c>
      <c r="D543" s="347">
        <v>24522</v>
      </c>
      <c r="E543" s="620">
        <v>4.445725598546736</v>
      </c>
      <c r="F543" s="198">
        <v>0</v>
      </c>
    </row>
    <row r="544" spans="1:6" s="635" customFormat="1" ht="13.5" customHeight="1">
      <c r="A544" s="262"/>
      <c r="B544" s="347"/>
      <c r="C544" s="347"/>
      <c r="D544" s="347"/>
      <c r="E544" s="620"/>
      <c r="F544" s="198"/>
    </row>
    <row r="545" spans="1:6" s="626" customFormat="1" ht="25.5">
      <c r="A545" s="185" t="s">
        <v>264</v>
      </c>
      <c r="B545" s="636"/>
      <c r="C545" s="636"/>
      <c r="D545" s="636"/>
      <c r="E545" s="637"/>
      <c r="F545" s="198"/>
    </row>
    <row r="546" spans="1:6" s="626" customFormat="1" ht="12.75">
      <c r="A546" s="194" t="s">
        <v>959</v>
      </c>
      <c r="B546" s="632">
        <v>102436816</v>
      </c>
      <c r="C546" s="632">
        <v>32795279</v>
      </c>
      <c r="D546" s="632">
        <v>32744072</v>
      </c>
      <c r="E546" s="633">
        <v>31.965140345635106</v>
      </c>
      <c r="F546" s="198">
        <v>10211950</v>
      </c>
    </row>
    <row r="547" spans="1:6" s="626" customFormat="1" ht="12.75">
      <c r="A547" s="247" t="s">
        <v>1015</v>
      </c>
      <c r="B547" s="632">
        <v>82557</v>
      </c>
      <c r="C547" s="632">
        <v>71207</v>
      </c>
      <c r="D547" s="632">
        <v>20000</v>
      </c>
      <c r="E547" s="633">
        <v>24.225686495391063</v>
      </c>
      <c r="F547" s="198">
        <v>0</v>
      </c>
    </row>
    <row r="548" spans="1:6" s="626" customFormat="1" ht="12.75">
      <c r="A548" s="247" t="s">
        <v>1003</v>
      </c>
      <c r="B548" s="632">
        <v>102354259</v>
      </c>
      <c r="C548" s="632">
        <v>32724072</v>
      </c>
      <c r="D548" s="632">
        <v>32724072</v>
      </c>
      <c r="E548" s="633">
        <v>31.97138284201735</v>
      </c>
      <c r="F548" s="198">
        <v>10211950</v>
      </c>
    </row>
    <row r="549" spans="1:6" s="626" customFormat="1" ht="25.5">
      <c r="A549" s="249" t="s">
        <v>1004</v>
      </c>
      <c r="B549" s="632">
        <v>102354259</v>
      </c>
      <c r="C549" s="632">
        <v>32724072</v>
      </c>
      <c r="D549" s="632">
        <v>32724072</v>
      </c>
      <c r="E549" s="633">
        <v>31.97138284201735</v>
      </c>
      <c r="F549" s="198">
        <v>10211950</v>
      </c>
    </row>
    <row r="550" spans="1:6" s="626" customFormat="1" ht="12.75">
      <c r="A550" s="190" t="s">
        <v>1005</v>
      </c>
      <c r="B550" s="632">
        <v>102436816</v>
      </c>
      <c r="C550" s="632">
        <v>32795279</v>
      </c>
      <c r="D550" s="632">
        <v>16911524</v>
      </c>
      <c r="E550" s="633">
        <v>16.509224574102344</v>
      </c>
      <c r="F550" s="198">
        <v>5284045</v>
      </c>
    </row>
    <row r="551" spans="1:6" s="626" customFormat="1" ht="12.75">
      <c r="A551" s="247" t="s">
        <v>1006</v>
      </c>
      <c r="B551" s="632">
        <v>95441718</v>
      </c>
      <c r="C551" s="632">
        <v>29010244</v>
      </c>
      <c r="D551" s="632">
        <v>14946795</v>
      </c>
      <c r="E551" s="633">
        <v>15.660651665972736</v>
      </c>
      <c r="F551" s="198">
        <v>4125720</v>
      </c>
    </row>
    <row r="552" spans="1:6" s="626" customFormat="1" ht="12.75">
      <c r="A552" s="262" t="s">
        <v>1007</v>
      </c>
      <c r="B552" s="632">
        <v>9165251</v>
      </c>
      <c r="C552" s="632">
        <v>3545871</v>
      </c>
      <c r="D552" s="632">
        <v>1898848</v>
      </c>
      <c r="E552" s="633">
        <v>20.71790505246392</v>
      </c>
      <c r="F552" s="198">
        <v>685223</v>
      </c>
    </row>
    <row r="553" spans="1:6" s="626" customFormat="1" ht="12.75">
      <c r="A553" s="264" t="s">
        <v>1008</v>
      </c>
      <c r="B553" s="632">
        <v>5221220</v>
      </c>
      <c r="C553" s="632">
        <v>1823450</v>
      </c>
      <c r="D553" s="632">
        <v>1368636</v>
      </c>
      <c r="E553" s="633">
        <v>26.212954060545236</v>
      </c>
      <c r="F553" s="198">
        <v>486099</v>
      </c>
    </row>
    <row r="554" spans="1:6" s="626" customFormat="1" ht="12.75">
      <c r="A554" s="269" t="s">
        <v>1009</v>
      </c>
      <c r="B554" s="632">
        <v>4144269</v>
      </c>
      <c r="C554" s="632">
        <v>1436735</v>
      </c>
      <c r="D554" s="632">
        <v>1084844</v>
      </c>
      <c r="E554" s="633">
        <v>26.176968724761835</v>
      </c>
      <c r="F554" s="198">
        <v>382326</v>
      </c>
    </row>
    <row r="555" spans="1:6" s="626" customFormat="1" ht="12.75">
      <c r="A555" s="264" t="s">
        <v>1010</v>
      </c>
      <c r="B555" s="632">
        <v>3944031</v>
      </c>
      <c r="C555" s="632">
        <v>1722421</v>
      </c>
      <c r="D555" s="632">
        <v>530212</v>
      </c>
      <c r="E555" s="633">
        <v>13.443403462092462</v>
      </c>
      <c r="F555" s="198">
        <v>199124</v>
      </c>
    </row>
    <row r="556" spans="1:6" s="626" customFormat="1" ht="12.75">
      <c r="A556" s="262" t="s">
        <v>1011</v>
      </c>
      <c r="B556" s="632">
        <v>45796837</v>
      </c>
      <c r="C556" s="632">
        <v>15084223</v>
      </c>
      <c r="D556" s="632">
        <v>10560257</v>
      </c>
      <c r="E556" s="633">
        <v>23.058922169668616</v>
      </c>
      <c r="F556" s="198">
        <v>2870861</v>
      </c>
    </row>
    <row r="557" spans="1:6" s="626" customFormat="1" ht="12.75">
      <c r="A557" s="264" t="s">
        <v>1023</v>
      </c>
      <c r="B557" s="632">
        <v>45796837</v>
      </c>
      <c r="C557" s="632">
        <v>15084223</v>
      </c>
      <c r="D557" s="632">
        <v>10560257</v>
      </c>
      <c r="E557" s="633">
        <v>23.058922169668616</v>
      </c>
      <c r="F557" s="198">
        <v>2870861</v>
      </c>
    </row>
    <row r="558" spans="1:6" s="626" customFormat="1" ht="12.75">
      <c r="A558" s="262" t="s">
        <v>60</v>
      </c>
      <c r="B558" s="632">
        <v>40479630</v>
      </c>
      <c r="C558" s="632">
        <v>10380150</v>
      </c>
      <c r="D558" s="632">
        <v>2487690</v>
      </c>
      <c r="E558" s="633">
        <v>6.1455354211488595</v>
      </c>
      <c r="F558" s="198">
        <v>569636</v>
      </c>
    </row>
    <row r="559" spans="1:6" s="626" customFormat="1" ht="12.75">
      <c r="A559" s="262" t="s">
        <v>265</v>
      </c>
      <c r="B559" s="632">
        <v>40479630</v>
      </c>
      <c r="C559" s="632">
        <v>0</v>
      </c>
      <c r="D559" s="632">
        <v>0</v>
      </c>
      <c r="E559" s="633">
        <v>0</v>
      </c>
      <c r="F559" s="198">
        <v>0</v>
      </c>
    </row>
    <row r="560" spans="1:6" s="626" customFormat="1" ht="12.75">
      <c r="A560" s="264" t="s">
        <v>1049</v>
      </c>
      <c r="B560" s="632">
        <v>0</v>
      </c>
      <c r="C560" s="632">
        <v>10380150</v>
      </c>
      <c r="D560" s="632">
        <v>2487690</v>
      </c>
      <c r="E560" s="633" t="s">
        <v>623</v>
      </c>
      <c r="F560" s="198">
        <v>569636</v>
      </c>
    </row>
    <row r="561" spans="1:6" s="626" customFormat="1" ht="12.75">
      <c r="A561" s="247" t="s">
        <v>65</v>
      </c>
      <c r="B561" s="632">
        <v>6995098</v>
      </c>
      <c r="C561" s="632">
        <v>3785035</v>
      </c>
      <c r="D561" s="632">
        <v>1964729</v>
      </c>
      <c r="E561" s="633">
        <v>28.08722622613722</v>
      </c>
      <c r="F561" s="198">
        <v>1158325</v>
      </c>
    </row>
    <row r="562" spans="1:6" s="626" customFormat="1" ht="12.75">
      <c r="A562" s="262" t="s">
        <v>1013</v>
      </c>
      <c r="B562" s="632">
        <v>6995098</v>
      </c>
      <c r="C562" s="632">
        <v>3785035</v>
      </c>
      <c r="D562" s="632">
        <v>1964729</v>
      </c>
      <c r="E562" s="633">
        <v>28.08722622613722</v>
      </c>
      <c r="F562" s="198">
        <v>1158325</v>
      </c>
    </row>
    <row r="563" spans="1:6" s="626" customFormat="1" ht="12.75">
      <c r="A563" s="262"/>
      <c r="B563" s="632"/>
      <c r="C563" s="636"/>
      <c r="D563" s="636"/>
      <c r="E563" s="637"/>
      <c r="F563" s="198"/>
    </row>
    <row r="564" spans="1:6" s="627" customFormat="1" ht="12.75">
      <c r="A564" s="238" t="s">
        <v>964</v>
      </c>
      <c r="B564" s="632"/>
      <c r="C564" s="347"/>
      <c r="D564" s="347"/>
      <c r="E564" s="620"/>
      <c r="F564" s="198"/>
    </row>
    <row r="565" spans="1:6" s="627" customFormat="1" ht="25.5">
      <c r="A565" s="185" t="s">
        <v>264</v>
      </c>
      <c r="B565" s="632"/>
      <c r="C565" s="347"/>
      <c r="D565" s="347"/>
      <c r="E565" s="620"/>
      <c r="F565" s="198"/>
    </row>
    <row r="566" spans="1:6" s="627" customFormat="1" ht="12.75">
      <c r="A566" s="194" t="s">
        <v>959</v>
      </c>
      <c r="B566" s="632">
        <v>40604276</v>
      </c>
      <c r="C566" s="632">
        <v>10905981</v>
      </c>
      <c r="D566" s="632">
        <v>10905981</v>
      </c>
      <c r="E566" s="633">
        <v>26.859193351951404</v>
      </c>
      <c r="F566" s="198">
        <v>5021141</v>
      </c>
    </row>
    <row r="567" spans="1:6" s="627" customFormat="1" ht="12.75">
      <c r="A567" s="247" t="s">
        <v>1003</v>
      </c>
      <c r="B567" s="632">
        <v>40604276</v>
      </c>
      <c r="C567" s="632">
        <v>10905981</v>
      </c>
      <c r="D567" s="632">
        <v>10905981</v>
      </c>
      <c r="E567" s="633">
        <v>26.859193351951404</v>
      </c>
      <c r="F567" s="198">
        <v>5021141</v>
      </c>
    </row>
    <row r="568" spans="1:6" s="627" customFormat="1" ht="25.5">
      <c r="A568" s="249" t="s">
        <v>1004</v>
      </c>
      <c r="B568" s="632">
        <v>40604276</v>
      </c>
      <c r="C568" s="632">
        <v>10905981</v>
      </c>
      <c r="D568" s="632">
        <v>10905981</v>
      </c>
      <c r="E568" s="633">
        <v>26.859193351951404</v>
      </c>
      <c r="F568" s="198">
        <v>5021141</v>
      </c>
    </row>
    <row r="569" spans="1:6" s="627" customFormat="1" ht="12.75">
      <c r="A569" s="190" t="s">
        <v>1005</v>
      </c>
      <c r="B569" s="632">
        <v>40604276</v>
      </c>
      <c r="C569" s="632">
        <v>10905981</v>
      </c>
      <c r="D569" s="632">
        <v>6851923</v>
      </c>
      <c r="E569" s="633">
        <v>16.87488036974234</v>
      </c>
      <c r="F569" s="198">
        <v>1006366</v>
      </c>
    </row>
    <row r="570" spans="1:6" s="627" customFormat="1" ht="12.75">
      <c r="A570" s="247" t="s">
        <v>1006</v>
      </c>
      <c r="B570" s="632">
        <v>40604276</v>
      </c>
      <c r="C570" s="632">
        <v>10905981</v>
      </c>
      <c r="D570" s="632">
        <v>6851923</v>
      </c>
      <c r="E570" s="633">
        <v>16.87488036974234</v>
      </c>
      <c r="F570" s="198">
        <v>1006366</v>
      </c>
    </row>
    <row r="571" spans="1:6" s="627" customFormat="1" ht="12.75">
      <c r="A571" s="262" t="s">
        <v>1007</v>
      </c>
      <c r="B571" s="632">
        <v>565289</v>
      </c>
      <c r="C571" s="632">
        <v>191608</v>
      </c>
      <c r="D571" s="632">
        <v>79187</v>
      </c>
      <c r="E571" s="633">
        <v>14.008232956947687</v>
      </c>
      <c r="F571" s="198">
        <v>17211</v>
      </c>
    </row>
    <row r="572" spans="1:6" s="627" customFormat="1" ht="12.75">
      <c r="A572" s="264" t="s">
        <v>1008</v>
      </c>
      <c r="B572" s="632">
        <v>146676</v>
      </c>
      <c r="C572" s="632">
        <v>89344</v>
      </c>
      <c r="D572" s="632">
        <v>70366</v>
      </c>
      <c r="E572" s="633">
        <v>47.973765305844175</v>
      </c>
      <c r="F572" s="198">
        <v>15444</v>
      </c>
    </row>
    <row r="573" spans="1:6" s="627" customFormat="1" ht="12.75">
      <c r="A573" s="269" t="s">
        <v>1009</v>
      </c>
      <c r="B573" s="632">
        <v>118200</v>
      </c>
      <c r="C573" s="632">
        <v>72000</v>
      </c>
      <c r="D573" s="632">
        <v>60454</v>
      </c>
      <c r="E573" s="633">
        <v>51.14551607445008</v>
      </c>
      <c r="F573" s="198">
        <v>14902</v>
      </c>
    </row>
    <row r="574" spans="1:6" s="627" customFormat="1" ht="12.75">
      <c r="A574" s="264" t="s">
        <v>1010</v>
      </c>
      <c r="B574" s="632">
        <v>418613</v>
      </c>
      <c r="C574" s="632">
        <v>102264</v>
      </c>
      <c r="D574" s="632">
        <v>8821</v>
      </c>
      <c r="E574" s="633">
        <v>2.107196862018141</v>
      </c>
      <c r="F574" s="198">
        <v>1767</v>
      </c>
    </row>
    <row r="575" spans="1:6" s="627" customFormat="1" ht="12.75">
      <c r="A575" s="262" t="s">
        <v>1011</v>
      </c>
      <c r="B575" s="632">
        <v>40038987</v>
      </c>
      <c r="C575" s="632">
        <v>10714373</v>
      </c>
      <c r="D575" s="632">
        <v>6772736</v>
      </c>
      <c r="E575" s="633">
        <v>16.915353028287157</v>
      </c>
      <c r="F575" s="198">
        <v>989155</v>
      </c>
    </row>
    <row r="576" spans="1:6" s="627" customFormat="1" ht="12.75">
      <c r="A576" s="264" t="s">
        <v>1023</v>
      </c>
      <c r="B576" s="632">
        <v>40038987</v>
      </c>
      <c r="C576" s="632">
        <v>10714373</v>
      </c>
      <c r="D576" s="632">
        <v>6772736</v>
      </c>
      <c r="E576" s="633">
        <v>16.915353028287157</v>
      </c>
      <c r="F576" s="198">
        <v>989155</v>
      </c>
    </row>
    <row r="577" spans="1:6" s="627" customFormat="1" ht="12.75">
      <c r="A577" s="238"/>
      <c r="B577" s="632"/>
      <c r="C577" s="347"/>
      <c r="D577" s="347"/>
      <c r="E577" s="620"/>
      <c r="F577" s="198"/>
    </row>
    <row r="578" spans="1:6" s="627" customFormat="1" ht="12.75">
      <c r="A578" s="238" t="s">
        <v>965</v>
      </c>
      <c r="B578" s="632"/>
      <c r="C578" s="347"/>
      <c r="D578" s="347"/>
      <c r="E578" s="620"/>
      <c r="F578" s="198"/>
    </row>
    <row r="579" spans="1:6" s="627" customFormat="1" ht="25.5">
      <c r="A579" s="185" t="s">
        <v>264</v>
      </c>
      <c r="B579" s="632"/>
      <c r="C579" s="347"/>
      <c r="D579" s="347"/>
      <c r="E579" s="620"/>
      <c r="F579" s="198"/>
    </row>
    <row r="580" spans="1:6" s="627" customFormat="1" ht="12.75">
      <c r="A580" s="194" t="s">
        <v>959</v>
      </c>
      <c r="B580" s="632">
        <v>111128783</v>
      </c>
      <c r="C580" s="632">
        <v>35520180</v>
      </c>
      <c r="D580" s="632">
        <v>35520180</v>
      </c>
      <c r="E580" s="633">
        <v>31.96307836827476</v>
      </c>
      <c r="F580" s="198">
        <v>9285159</v>
      </c>
    </row>
    <row r="581" spans="1:6" s="627" customFormat="1" ht="12.75">
      <c r="A581" s="247" t="s">
        <v>1003</v>
      </c>
      <c r="B581" s="632">
        <v>45061131</v>
      </c>
      <c r="C581" s="632">
        <v>35520180</v>
      </c>
      <c r="D581" s="632">
        <v>35520180</v>
      </c>
      <c r="E581" s="633">
        <v>78.82664995692186</v>
      </c>
      <c r="F581" s="198">
        <v>9285159</v>
      </c>
    </row>
    <row r="582" spans="1:6" s="627" customFormat="1" ht="25.5">
      <c r="A582" s="249" t="s">
        <v>1004</v>
      </c>
      <c r="B582" s="632">
        <v>45061131</v>
      </c>
      <c r="C582" s="632">
        <v>13520180</v>
      </c>
      <c r="D582" s="632">
        <v>13520180</v>
      </c>
      <c r="E582" s="633">
        <v>30.00408489525041</v>
      </c>
      <c r="F582" s="198">
        <v>3285159</v>
      </c>
    </row>
    <row r="583" spans="1:6" s="627" customFormat="1" ht="25.5">
      <c r="A583" s="272" t="s">
        <v>1042</v>
      </c>
      <c r="B583" s="632">
        <v>66067652</v>
      </c>
      <c r="C583" s="632">
        <v>22000000</v>
      </c>
      <c r="D583" s="632">
        <v>22000000</v>
      </c>
      <c r="E583" s="633">
        <v>33.29920064360695</v>
      </c>
      <c r="F583" s="198">
        <v>6000000</v>
      </c>
    </row>
    <row r="584" spans="1:6" s="627" customFormat="1" ht="12.75">
      <c r="A584" s="190" t="s">
        <v>1005</v>
      </c>
      <c r="B584" s="632">
        <v>111128783</v>
      </c>
      <c r="C584" s="632">
        <v>35520180</v>
      </c>
      <c r="D584" s="632">
        <v>13500763</v>
      </c>
      <c r="E584" s="633">
        <v>12.148754477046689</v>
      </c>
      <c r="F584" s="198">
        <v>5854697</v>
      </c>
    </row>
    <row r="585" spans="1:6" s="627" customFormat="1" ht="12.75">
      <c r="A585" s="247" t="s">
        <v>1006</v>
      </c>
      <c r="B585" s="632">
        <v>87635833</v>
      </c>
      <c r="C585" s="632">
        <v>29621180</v>
      </c>
      <c r="D585" s="632">
        <v>7724699</v>
      </c>
      <c r="E585" s="633">
        <v>8.81454393204661</v>
      </c>
      <c r="F585" s="198">
        <v>3878633</v>
      </c>
    </row>
    <row r="586" spans="1:6" s="627" customFormat="1" ht="12.75">
      <c r="A586" s="262" t="s">
        <v>1007</v>
      </c>
      <c r="B586" s="632">
        <v>2446651</v>
      </c>
      <c r="C586" s="632">
        <v>1021180</v>
      </c>
      <c r="D586" s="632">
        <v>321517</v>
      </c>
      <c r="E586" s="633">
        <v>13.141105944411361</v>
      </c>
      <c r="F586" s="198">
        <v>118488</v>
      </c>
    </row>
    <row r="587" spans="1:6" s="627" customFormat="1" ht="12.75">
      <c r="A587" s="264" t="s">
        <v>1008</v>
      </c>
      <c r="B587" s="632">
        <v>1041861</v>
      </c>
      <c r="C587" s="632">
        <v>334804</v>
      </c>
      <c r="D587" s="632">
        <v>212666</v>
      </c>
      <c r="E587" s="633">
        <v>20.412127913416473</v>
      </c>
      <c r="F587" s="198">
        <v>88413</v>
      </c>
    </row>
    <row r="588" spans="1:6" s="627" customFormat="1" ht="12.75">
      <c r="A588" s="269" t="s">
        <v>1009</v>
      </c>
      <c r="B588" s="632">
        <v>782000</v>
      </c>
      <c r="C588" s="632">
        <v>246668</v>
      </c>
      <c r="D588" s="632">
        <v>160120</v>
      </c>
      <c r="E588" s="633">
        <v>20.475703324808183</v>
      </c>
      <c r="F588" s="198">
        <v>64194</v>
      </c>
    </row>
    <row r="589" spans="1:6" s="627" customFormat="1" ht="12.75">
      <c r="A589" s="264" t="s">
        <v>1010</v>
      </c>
      <c r="B589" s="632">
        <v>1404790</v>
      </c>
      <c r="C589" s="632">
        <v>686376</v>
      </c>
      <c r="D589" s="632">
        <v>108851</v>
      </c>
      <c r="E589" s="633">
        <v>7.748560283031628</v>
      </c>
      <c r="F589" s="198">
        <v>30075</v>
      </c>
    </row>
    <row r="590" spans="1:6" s="627" customFormat="1" ht="12.75">
      <c r="A590" s="262" t="s">
        <v>1011</v>
      </c>
      <c r="B590" s="632">
        <v>2019850</v>
      </c>
      <c r="C590" s="632">
        <v>2019850</v>
      </c>
      <c r="D590" s="632">
        <v>1603354</v>
      </c>
      <c r="E590" s="633">
        <v>79.37985493972324</v>
      </c>
      <c r="F590" s="198">
        <v>1230421</v>
      </c>
    </row>
    <row r="591" spans="1:6" s="627" customFormat="1" ht="12.75">
      <c r="A591" s="264" t="s">
        <v>1023</v>
      </c>
      <c r="B591" s="632">
        <v>2019850</v>
      </c>
      <c r="C591" s="632">
        <v>2019850</v>
      </c>
      <c r="D591" s="632">
        <v>1603354</v>
      </c>
      <c r="E591" s="633">
        <v>79.37985493972324</v>
      </c>
      <c r="F591" s="198">
        <v>1230421</v>
      </c>
    </row>
    <row r="592" spans="1:6" s="627" customFormat="1" ht="12.75">
      <c r="A592" s="262" t="s">
        <v>60</v>
      </c>
      <c r="B592" s="632">
        <v>83169332</v>
      </c>
      <c r="C592" s="632">
        <v>26580150</v>
      </c>
      <c r="D592" s="632">
        <v>5799828</v>
      </c>
      <c r="E592" s="633">
        <v>6.973517594201669</v>
      </c>
      <c r="F592" s="198">
        <v>2529724</v>
      </c>
    </row>
    <row r="593" spans="1:6" s="627" customFormat="1" ht="12.75">
      <c r="A593" s="262" t="s">
        <v>266</v>
      </c>
      <c r="B593" s="632">
        <v>40479630</v>
      </c>
      <c r="C593" s="632">
        <v>0</v>
      </c>
      <c r="D593" s="632">
        <v>0</v>
      </c>
      <c r="E593" s="633">
        <v>0</v>
      </c>
      <c r="F593" s="198">
        <v>0</v>
      </c>
    </row>
    <row r="594" spans="1:6" s="627" customFormat="1" ht="12.75">
      <c r="A594" s="264" t="s">
        <v>1049</v>
      </c>
      <c r="B594" s="632">
        <v>0</v>
      </c>
      <c r="C594" s="632">
        <v>10380150</v>
      </c>
      <c r="D594" s="632">
        <v>2487690</v>
      </c>
      <c r="E594" s="633" t="s">
        <v>623</v>
      </c>
      <c r="F594" s="198">
        <v>569636</v>
      </c>
    </row>
    <row r="595" spans="1:6" s="627" customFormat="1" ht="12.75">
      <c r="A595" s="276" t="s">
        <v>267</v>
      </c>
      <c r="B595" s="632">
        <v>42689702</v>
      </c>
      <c r="C595" s="632">
        <v>16200000</v>
      </c>
      <c r="D595" s="632">
        <v>3312138</v>
      </c>
      <c r="E595" s="633">
        <v>7.758634623404023</v>
      </c>
      <c r="F595" s="198">
        <v>1960088</v>
      </c>
    </row>
    <row r="596" spans="1:6" s="627" customFormat="1" ht="25.5" customHeight="1">
      <c r="A596" s="276" t="s">
        <v>268</v>
      </c>
      <c r="B596" s="632">
        <v>42689702</v>
      </c>
      <c r="C596" s="632">
        <v>16200000</v>
      </c>
      <c r="D596" s="632">
        <v>3312138</v>
      </c>
      <c r="E596" s="633">
        <v>7.758634623404023</v>
      </c>
      <c r="F596" s="198">
        <v>1960088</v>
      </c>
    </row>
    <row r="597" spans="1:6" s="627" customFormat="1" ht="12.75">
      <c r="A597" s="247" t="s">
        <v>65</v>
      </c>
      <c r="B597" s="632">
        <v>23492950</v>
      </c>
      <c r="C597" s="632">
        <v>5899000</v>
      </c>
      <c r="D597" s="632">
        <v>5776064</v>
      </c>
      <c r="E597" s="633">
        <v>24.586371656177704</v>
      </c>
      <c r="F597" s="198">
        <v>1976064</v>
      </c>
    </row>
    <row r="598" spans="1:6" s="627" customFormat="1" ht="12.75">
      <c r="A598" s="262" t="s">
        <v>1013</v>
      </c>
      <c r="B598" s="632">
        <v>115000</v>
      </c>
      <c r="C598" s="632">
        <v>99000</v>
      </c>
      <c r="D598" s="632">
        <v>0</v>
      </c>
      <c r="E598" s="633">
        <v>0</v>
      </c>
      <c r="F598" s="198">
        <v>0</v>
      </c>
    </row>
    <row r="599" spans="1:6" s="627" customFormat="1" ht="12.75">
      <c r="A599" s="247" t="s">
        <v>960</v>
      </c>
      <c r="B599" s="632">
        <v>23377950</v>
      </c>
      <c r="C599" s="632">
        <v>5800000</v>
      </c>
      <c r="D599" s="632">
        <v>5776064</v>
      </c>
      <c r="E599" s="633">
        <v>24.707316082034566</v>
      </c>
      <c r="F599" s="198">
        <v>1976064</v>
      </c>
    </row>
    <row r="600" spans="1:6" s="627" customFormat="1" ht="25.5">
      <c r="A600" s="276" t="s">
        <v>269</v>
      </c>
      <c r="B600" s="632">
        <v>23377950</v>
      </c>
      <c r="C600" s="632">
        <v>5800000</v>
      </c>
      <c r="D600" s="632">
        <v>5776064</v>
      </c>
      <c r="E600" s="633">
        <v>24.707316082034566</v>
      </c>
      <c r="F600" s="198">
        <v>1976064</v>
      </c>
    </row>
    <row r="601" spans="1:6" s="627" customFormat="1" ht="12.75">
      <c r="A601" s="238"/>
      <c r="B601" s="632"/>
      <c r="C601" s="347"/>
      <c r="D601" s="347"/>
      <c r="E601" s="620"/>
      <c r="F601" s="198"/>
    </row>
    <row r="602" spans="1:6" s="627" customFormat="1" ht="12.75">
      <c r="A602" s="238" t="s">
        <v>250</v>
      </c>
      <c r="B602" s="632"/>
      <c r="C602" s="347"/>
      <c r="D602" s="347"/>
      <c r="E602" s="620"/>
      <c r="F602" s="198"/>
    </row>
    <row r="603" spans="1:6" s="627" customFormat="1" ht="25.5">
      <c r="A603" s="185" t="s">
        <v>264</v>
      </c>
      <c r="B603" s="632"/>
      <c r="C603" s="347"/>
      <c r="D603" s="347"/>
      <c r="E603" s="620"/>
      <c r="F603" s="198"/>
    </row>
    <row r="604" spans="1:6" s="627" customFormat="1" ht="12.75">
      <c r="A604" s="194" t="s">
        <v>959</v>
      </c>
      <c r="B604" s="632">
        <v>76360</v>
      </c>
      <c r="C604" s="632">
        <v>47869</v>
      </c>
      <c r="D604" s="632">
        <v>47869</v>
      </c>
      <c r="E604" s="633">
        <v>62.68858040859089</v>
      </c>
      <c r="F604" s="198">
        <v>41662</v>
      </c>
    </row>
    <row r="605" spans="1:6" s="627" customFormat="1" ht="12.75">
      <c r="A605" s="247" t="s">
        <v>1003</v>
      </c>
      <c r="B605" s="632">
        <v>76360</v>
      </c>
      <c r="C605" s="632">
        <v>47869</v>
      </c>
      <c r="D605" s="632">
        <v>47869</v>
      </c>
      <c r="E605" s="633">
        <v>62.68858040859089</v>
      </c>
      <c r="F605" s="198">
        <v>41662</v>
      </c>
    </row>
    <row r="606" spans="1:6" s="627" customFormat="1" ht="25.5">
      <c r="A606" s="249" t="s">
        <v>1004</v>
      </c>
      <c r="B606" s="632">
        <v>76360</v>
      </c>
      <c r="C606" s="632">
        <v>47869</v>
      </c>
      <c r="D606" s="632">
        <v>47869</v>
      </c>
      <c r="E606" s="633">
        <v>62.68858040859089</v>
      </c>
      <c r="F606" s="198">
        <v>41662</v>
      </c>
    </row>
    <row r="607" spans="1:6" s="627" customFormat="1" ht="12.75">
      <c r="A607" s="190" t="s">
        <v>1005</v>
      </c>
      <c r="B607" s="632">
        <v>76360</v>
      </c>
      <c r="C607" s="632">
        <v>47869</v>
      </c>
      <c r="D607" s="632">
        <v>29748</v>
      </c>
      <c r="E607" s="633">
        <v>38.95756940806705</v>
      </c>
      <c r="F607" s="198">
        <v>25264</v>
      </c>
    </row>
    <row r="608" spans="1:6" s="627" customFormat="1" ht="12.75">
      <c r="A608" s="247" t="s">
        <v>1006</v>
      </c>
      <c r="B608" s="632">
        <v>76360</v>
      </c>
      <c r="C608" s="632">
        <v>47869</v>
      </c>
      <c r="D608" s="632">
        <v>29748</v>
      </c>
      <c r="E608" s="633">
        <v>38.95756940806705</v>
      </c>
      <c r="F608" s="198">
        <v>25264</v>
      </c>
    </row>
    <row r="609" spans="1:6" s="627" customFormat="1" ht="12.75">
      <c r="A609" s="262" t="s">
        <v>1007</v>
      </c>
      <c r="B609" s="632">
        <v>28020</v>
      </c>
      <c r="C609" s="632">
        <v>6609</v>
      </c>
      <c r="D609" s="632">
        <v>4831</v>
      </c>
      <c r="E609" s="633">
        <v>17.2412562455389</v>
      </c>
      <c r="F609" s="198">
        <v>347</v>
      </c>
    </row>
    <row r="610" spans="1:6" s="627" customFormat="1" ht="12.75">
      <c r="A610" s="264" t="s">
        <v>1008</v>
      </c>
      <c r="B610" s="632">
        <v>2400</v>
      </c>
      <c r="C610" s="632">
        <v>1609</v>
      </c>
      <c r="D610" s="632">
        <v>347</v>
      </c>
      <c r="E610" s="633">
        <v>14.458333333333334</v>
      </c>
      <c r="F610" s="198">
        <v>347</v>
      </c>
    </row>
    <row r="611" spans="1:6" s="627" customFormat="1" ht="12.75">
      <c r="A611" s="269" t="s">
        <v>1009</v>
      </c>
      <c r="B611" s="632">
        <v>1934</v>
      </c>
      <c r="C611" s="632">
        <v>1296</v>
      </c>
      <c r="D611" s="632">
        <v>280</v>
      </c>
      <c r="E611" s="633">
        <v>14.477766287487073</v>
      </c>
      <c r="F611" s="198">
        <v>280</v>
      </c>
    </row>
    <row r="612" spans="1:6" s="627" customFormat="1" ht="12.75">
      <c r="A612" s="264" t="s">
        <v>1010</v>
      </c>
      <c r="B612" s="632">
        <v>25620</v>
      </c>
      <c r="C612" s="632">
        <v>5000</v>
      </c>
      <c r="D612" s="632">
        <v>4484</v>
      </c>
      <c r="E612" s="633">
        <v>17.501951600312257</v>
      </c>
      <c r="F612" s="198">
        <v>0</v>
      </c>
    </row>
    <row r="613" spans="1:6" s="627" customFormat="1" ht="12.75">
      <c r="A613" s="247" t="s">
        <v>65</v>
      </c>
      <c r="B613" s="632">
        <v>48340</v>
      </c>
      <c r="C613" s="632">
        <v>41260</v>
      </c>
      <c r="D613" s="632">
        <v>24917</v>
      </c>
      <c r="E613" s="633">
        <v>51.545304095986765</v>
      </c>
      <c r="F613" s="198">
        <v>24917</v>
      </c>
    </row>
    <row r="614" spans="1:6" s="627" customFormat="1" ht="12.75">
      <c r="A614" s="262" t="s">
        <v>1013</v>
      </c>
      <c r="B614" s="632">
        <v>48340</v>
      </c>
      <c r="C614" s="632">
        <v>41260</v>
      </c>
      <c r="D614" s="632">
        <v>24917</v>
      </c>
      <c r="E614" s="633">
        <v>51.545304095986765</v>
      </c>
      <c r="F614" s="198">
        <v>24917</v>
      </c>
    </row>
    <row r="615" spans="1:6" s="627" customFormat="1" ht="12.75">
      <c r="A615" s="238"/>
      <c r="B615" s="632"/>
      <c r="C615" s="347"/>
      <c r="D615" s="347"/>
      <c r="E615" s="620"/>
      <c r="F615" s="198"/>
    </row>
    <row r="616" spans="1:6" s="627" customFormat="1" ht="12.75">
      <c r="A616" s="238" t="s">
        <v>971</v>
      </c>
      <c r="B616" s="632"/>
      <c r="C616" s="347"/>
      <c r="D616" s="347"/>
      <c r="E616" s="620"/>
      <c r="F616" s="198"/>
    </row>
    <row r="617" spans="1:6" s="627" customFormat="1" ht="25.5">
      <c r="A617" s="185" t="s">
        <v>264</v>
      </c>
      <c r="B617" s="632"/>
      <c r="C617" s="347"/>
      <c r="D617" s="347"/>
      <c r="E617" s="620"/>
      <c r="F617" s="198"/>
    </row>
    <row r="618" spans="1:6" s="627" customFormat="1" ht="12.75">
      <c r="A618" s="194" t="s">
        <v>959</v>
      </c>
      <c r="B618" s="632">
        <v>4072661</v>
      </c>
      <c r="C618" s="632">
        <v>1471523</v>
      </c>
      <c r="D618" s="632">
        <v>1471523</v>
      </c>
      <c r="E618" s="633">
        <v>36.13173303645946</v>
      </c>
      <c r="F618" s="198">
        <v>340204</v>
      </c>
    </row>
    <row r="619" spans="1:6" s="627" customFormat="1" ht="12.75">
      <c r="A619" s="247" t="s">
        <v>1003</v>
      </c>
      <c r="B619" s="632">
        <v>4072661</v>
      </c>
      <c r="C619" s="632">
        <v>1471523</v>
      </c>
      <c r="D619" s="632">
        <v>1471523</v>
      </c>
      <c r="E619" s="633">
        <v>36.13173303645946</v>
      </c>
      <c r="F619" s="198">
        <v>340204</v>
      </c>
    </row>
    <row r="620" spans="1:6" s="627" customFormat="1" ht="25.5">
      <c r="A620" s="249" t="s">
        <v>1004</v>
      </c>
      <c r="B620" s="632">
        <v>4072661</v>
      </c>
      <c r="C620" s="632">
        <v>1471523</v>
      </c>
      <c r="D620" s="632">
        <v>1471523</v>
      </c>
      <c r="E620" s="633">
        <v>36.13173303645946</v>
      </c>
      <c r="F620" s="198">
        <v>340204</v>
      </c>
    </row>
    <row r="621" spans="1:6" s="627" customFormat="1" ht="12.75">
      <c r="A621" s="190" t="s">
        <v>1005</v>
      </c>
      <c r="B621" s="632">
        <v>4072661</v>
      </c>
      <c r="C621" s="632">
        <v>1471523</v>
      </c>
      <c r="D621" s="632">
        <v>905813</v>
      </c>
      <c r="E621" s="633">
        <v>22.24130611411065</v>
      </c>
      <c r="F621" s="198">
        <v>327498</v>
      </c>
    </row>
    <row r="622" spans="1:6" s="627" customFormat="1" ht="12.75">
      <c r="A622" s="247" t="s">
        <v>1006</v>
      </c>
      <c r="B622" s="632">
        <v>4072661</v>
      </c>
      <c r="C622" s="632">
        <v>1471523</v>
      </c>
      <c r="D622" s="632">
        <v>905813</v>
      </c>
      <c r="E622" s="633">
        <v>22.24130611411065</v>
      </c>
      <c r="F622" s="198">
        <v>327498</v>
      </c>
    </row>
    <row r="623" spans="1:6" s="627" customFormat="1" ht="12.75">
      <c r="A623" s="262" t="s">
        <v>1007</v>
      </c>
      <c r="B623" s="632">
        <v>3351733</v>
      </c>
      <c r="C623" s="632">
        <v>1208699</v>
      </c>
      <c r="D623" s="632">
        <v>855618</v>
      </c>
      <c r="E623" s="633">
        <v>25.527630034969967</v>
      </c>
      <c r="F623" s="198">
        <v>320605</v>
      </c>
    </row>
    <row r="624" spans="1:6" s="627" customFormat="1" ht="12.75">
      <c r="A624" s="264" t="s">
        <v>1008</v>
      </c>
      <c r="B624" s="632">
        <v>2687554</v>
      </c>
      <c r="C624" s="632">
        <v>909977</v>
      </c>
      <c r="D624" s="632">
        <v>739273</v>
      </c>
      <c r="E624" s="633">
        <v>27.50727985372573</v>
      </c>
      <c r="F624" s="198">
        <v>291685</v>
      </c>
    </row>
    <row r="625" spans="1:6" s="627" customFormat="1" ht="12.75">
      <c r="A625" s="269" t="s">
        <v>1009</v>
      </c>
      <c r="B625" s="632">
        <v>2168120</v>
      </c>
      <c r="C625" s="632">
        <v>730456</v>
      </c>
      <c r="D625" s="632">
        <v>597388</v>
      </c>
      <c r="E625" s="633">
        <v>27.553271959116653</v>
      </c>
      <c r="F625" s="198">
        <v>231411</v>
      </c>
    </row>
    <row r="626" spans="1:6" s="627" customFormat="1" ht="12.75">
      <c r="A626" s="264" t="s">
        <v>1010</v>
      </c>
      <c r="B626" s="632">
        <v>664179</v>
      </c>
      <c r="C626" s="632">
        <v>298722</v>
      </c>
      <c r="D626" s="632">
        <v>116345</v>
      </c>
      <c r="E626" s="633">
        <v>17.517115115051816</v>
      </c>
      <c r="F626" s="198">
        <v>28920</v>
      </c>
    </row>
    <row r="627" spans="1:6" s="627" customFormat="1" ht="12.75">
      <c r="A627" s="247" t="s">
        <v>65</v>
      </c>
      <c r="B627" s="632">
        <v>720928</v>
      </c>
      <c r="C627" s="632">
        <v>262824</v>
      </c>
      <c r="D627" s="632">
        <v>50195</v>
      </c>
      <c r="E627" s="633">
        <v>6.9625538195215055</v>
      </c>
      <c r="F627" s="198">
        <v>6893</v>
      </c>
    </row>
    <row r="628" spans="1:6" s="627" customFormat="1" ht="12.75">
      <c r="A628" s="262" t="s">
        <v>1013</v>
      </c>
      <c r="B628" s="632">
        <v>720928</v>
      </c>
      <c r="C628" s="632">
        <v>262824</v>
      </c>
      <c r="D628" s="632">
        <v>50195</v>
      </c>
      <c r="E628" s="633">
        <v>6.9625538195215055</v>
      </c>
      <c r="F628" s="198">
        <v>6893</v>
      </c>
    </row>
    <row r="629" spans="1:6" s="627" customFormat="1" ht="12.75">
      <c r="A629" s="238"/>
      <c r="B629" s="632"/>
      <c r="C629" s="347"/>
      <c r="D629" s="347"/>
      <c r="E629" s="620"/>
      <c r="F629" s="198"/>
    </row>
    <row r="630" spans="1:6" s="627" customFormat="1" ht="12.75">
      <c r="A630" s="238" t="s">
        <v>373</v>
      </c>
      <c r="B630" s="632"/>
      <c r="C630" s="347"/>
      <c r="D630" s="347"/>
      <c r="E630" s="620"/>
      <c r="F630" s="198"/>
    </row>
    <row r="631" spans="1:6" s="627" customFormat="1" ht="25.5">
      <c r="A631" s="185" t="s">
        <v>264</v>
      </c>
      <c r="B631" s="632"/>
      <c r="C631" s="347"/>
      <c r="D631" s="347"/>
      <c r="E631" s="620"/>
      <c r="F631" s="198"/>
    </row>
    <row r="632" spans="1:6" s="627" customFormat="1" ht="12.75">
      <c r="A632" s="194" t="s">
        <v>959</v>
      </c>
      <c r="B632" s="632">
        <v>376356</v>
      </c>
      <c r="C632" s="632">
        <v>160625</v>
      </c>
      <c r="D632" s="632">
        <v>160625</v>
      </c>
      <c r="E632" s="633">
        <v>42.6790060474657</v>
      </c>
      <c r="F632" s="198">
        <v>47576</v>
      </c>
    </row>
    <row r="633" spans="1:6" s="627" customFormat="1" ht="12.75">
      <c r="A633" s="247" t="s">
        <v>1003</v>
      </c>
      <c r="B633" s="632">
        <v>376356</v>
      </c>
      <c r="C633" s="632">
        <v>160625</v>
      </c>
      <c r="D633" s="632">
        <v>160625</v>
      </c>
      <c r="E633" s="633">
        <v>42.6790060474657</v>
      </c>
      <c r="F633" s="198">
        <v>47576</v>
      </c>
    </row>
    <row r="634" spans="1:6" s="627" customFormat="1" ht="25.5">
      <c r="A634" s="249" t="s">
        <v>1004</v>
      </c>
      <c r="B634" s="632">
        <v>376356</v>
      </c>
      <c r="C634" s="632">
        <v>160625</v>
      </c>
      <c r="D634" s="632">
        <v>160625</v>
      </c>
      <c r="E634" s="633">
        <v>42.6790060474657</v>
      </c>
      <c r="F634" s="198">
        <v>47576</v>
      </c>
    </row>
    <row r="635" spans="1:6" s="627" customFormat="1" ht="12.75">
      <c r="A635" s="190" t="s">
        <v>1005</v>
      </c>
      <c r="B635" s="632">
        <v>376356</v>
      </c>
      <c r="C635" s="632">
        <v>160625</v>
      </c>
      <c r="D635" s="632">
        <v>66333</v>
      </c>
      <c r="E635" s="633">
        <v>17.62506775499793</v>
      </c>
      <c r="F635" s="198">
        <v>11440</v>
      </c>
    </row>
    <row r="636" spans="1:6" s="627" customFormat="1" ht="12.75">
      <c r="A636" s="247" t="s">
        <v>1006</v>
      </c>
      <c r="B636" s="632">
        <v>376356</v>
      </c>
      <c r="C636" s="632">
        <v>160625</v>
      </c>
      <c r="D636" s="632">
        <v>66333</v>
      </c>
      <c r="E636" s="633">
        <v>17.62506775499793</v>
      </c>
      <c r="F636" s="198">
        <v>11440</v>
      </c>
    </row>
    <row r="637" spans="1:6" s="627" customFormat="1" ht="12.75">
      <c r="A637" s="262" t="s">
        <v>1007</v>
      </c>
      <c r="B637" s="632">
        <v>327018</v>
      </c>
      <c r="C637" s="632">
        <v>117287</v>
      </c>
      <c r="D637" s="632">
        <v>65551</v>
      </c>
      <c r="E637" s="633">
        <v>20.045073971463346</v>
      </c>
      <c r="F637" s="198">
        <v>11440</v>
      </c>
    </row>
    <row r="638" spans="1:6" s="627" customFormat="1" ht="12.75">
      <c r="A638" s="264" t="s">
        <v>1008</v>
      </c>
      <c r="B638" s="632">
        <v>273240</v>
      </c>
      <c r="C638" s="632">
        <v>91474</v>
      </c>
      <c r="D638" s="632">
        <v>61188</v>
      </c>
      <c r="E638" s="633">
        <v>22.393500219587175</v>
      </c>
      <c r="F638" s="198">
        <v>11050</v>
      </c>
    </row>
    <row r="639" spans="1:6" s="627" customFormat="1" ht="12.75">
      <c r="A639" s="269" t="s">
        <v>1009</v>
      </c>
      <c r="B639" s="632">
        <v>220195</v>
      </c>
      <c r="C639" s="632">
        <v>72587</v>
      </c>
      <c r="D639" s="632">
        <v>46480</v>
      </c>
      <c r="E639" s="633">
        <v>21.108562864733532</v>
      </c>
      <c r="F639" s="198">
        <v>7961</v>
      </c>
    </row>
    <row r="640" spans="1:6" s="627" customFormat="1" ht="12.75">
      <c r="A640" s="264" t="s">
        <v>1010</v>
      </c>
      <c r="B640" s="632">
        <v>53778</v>
      </c>
      <c r="C640" s="632">
        <v>25813</v>
      </c>
      <c r="D640" s="632">
        <v>4363</v>
      </c>
      <c r="E640" s="633">
        <v>8.112983004202462</v>
      </c>
      <c r="F640" s="198">
        <v>390</v>
      </c>
    </row>
    <row r="641" spans="1:6" s="627" customFormat="1" ht="12.75">
      <c r="A641" s="247" t="s">
        <v>65</v>
      </c>
      <c r="B641" s="632">
        <v>49338</v>
      </c>
      <c r="C641" s="632">
        <v>43338</v>
      </c>
      <c r="D641" s="632">
        <v>782</v>
      </c>
      <c r="E641" s="633">
        <v>1.5849852041023147</v>
      </c>
      <c r="F641" s="198">
        <v>0</v>
      </c>
    </row>
    <row r="642" spans="1:6" s="627" customFormat="1" ht="12.75">
      <c r="A642" s="262" t="s">
        <v>1013</v>
      </c>
      <c r="B642" s="632">
        <v>49338</v>
      </c>
      <c r="C642" s="632">
        <v>43338</v>
      </c>
      <c r="D642" s="261">
        <v>782</v>
      </c>
      <c r="E642" s="633">
        <v>1.5849852041023147</v>
      </c>
      <c r="F642" s="198">
        <v>0</v>
      </c>
    </row>
    <row r="643" spans="1:6" s="627" customFormat="1" ht="12.75">
      <c r="A643" s="185"/>
      <c r="B643" s="632"/>
      <c r="C643" s="347"/>
      <c r="D643" s="347"/>
      <c r="E643" s="620"/>
      <c r="F643" s="198"/>
    </row>
    <row r="644" spans="1:6" s="627" customFormat="1" ht="12.75">
      <c r="A644" s="238" t="s">
        <v>270</v>
      </c>
      <c r="B644" s="632"/>
      <c r="C644" s="347"/>
      <c r="D644" s="347"/>
      <c r="E644" s="620"/>
      <c r="F644" s="198"/>
    </row>
    <row r="645" spans="1:6" s="627" customFormat="1" ht="25.5">
      <c r="A645" s="185" t="s">
        <v>264</v>
      </c>
      <c r="B645" s="632"/>
      <c r="C645" s="347"/>
      <c r="D645" s="347"/>
      <c r="E645" s="620"/>
      <c r="F645" s="198"/>
    </row>
    <row r="646" spans="1:6" s="627" customFormat="1" ht="12.75">
      <c r="A646" s="194" t="s">
        <v>959</v>
      </c>
      <c r="B646" s="632">
        <v>3333325</v>
      </c>
      <c r="C646" s="632">
        <v>1480136</v>
      </c>
      <c r="D646" s="632">
        <v>1480136</v>
      </c>
      <c r="E646" s="633">
        <v>44.404191010477525</v>
      </c>
      <c r="F646" s="198">
        <v>131658</v>
      </c>
    </row>
    <row r="647" spans="1:6" s="627" customFormat="1" ht="12.75">
      <c r="A647" s="247" t="s">
        <v>1003</v>
      </c>
      <c r="B647" s="632">
        <v>3333325</v>
      </c>
      <c r="C647" s="632">
        <v>1480136</v>
      </c>
      <c r="D647" s="632">
        <v>1480136</v>
      </c>
      <c r="E647" s="633">
        <v>44.404191010477525</v>
      </c>
      <c r="F647" s="198">
        <v>131658</v>
      </c>
    </row>
    <row r="648" spans="1:6" s="627" customFormat="1" ht="25.5">
      <c r="A648" s="249" t="s">
        <v>1004</v>
      </c>
      <c r="B648" s="632">
        <v>3333325</v>
      </c>
      <c r="C648" s="632">
        <v>1480136</v>
      </c>
      <c r="D648" s="632">
        <v>1480136</v>
      </c>
      <c r="E648" s="633">
        <v>44.404191010477525</v>
      </c>
      <c r="F648" s="198">
        <v>131658</v>
      </c>
    </row>
    <row r="649" spans="1:6" s="627" customFormat="1" ht="12.75">
      <c r="A649" s="190" t="s">
        <v>1005</v>
      </c>
      <c r="B649" s="632">
        <v>3333325</v>
      </c>
      <c r="C649" s="632">
        <v>1480136</v>
      </c>
      <c r="D649" s="632">
        <v>1392827</v>
      </c>
      <c r="E649" s="633">
        <v>41.78491446228615</v>
      </c>
      <c r="F649" s="198">
        <v>1030790</v>
      </c>
    </row>
    <row r="650" spans="1:6" s="627" customFormat="1" ht="12.75">
      <c r="A650" s="247" t="s">
        <v>1006</v>
      </c>
      <c r="B650" s="632">
        <v>3333325</v>
      </c>
      <c r="C650" s="632">
        <v>1480136</v>
      </c>
      <c r="D650" s="632">
        <v>1392827</v>
      </c>
      <c r="E650" s="633">
        <v>41.78491446228615</v>
      </c>
      <c r="F650" s="198">
        <v>1030790</v>
      </c>
    </row>
    <row r="651" spans="1:6" s="627" customFormat="1" ht="12.75">
      <c r="A651" s="262" t="s">
        <v>1007</v>
      </c>
      <c r="B651" s="632">
        <v>31165</v>
      </c>
      <c r="C651" s="632">
        <v>9141</v>
      </c>
      <c r="D651" s="632">
        <v>5994</v>
      </c>
      <c r="E651" s="633">
        <v>19.23311407027114</v>
      </c>
      <c r="F651" s="198">
        <v>1967</v>
      </c>
    </row>
    <row r="652" spans="1:6" s="627" customFormat="1" ht="12.75">
      <c r="A652" s="264" t="s">
        <v>1008</v>
      </c>
      <c r="B652" s="632">
        <v>25165</v>
      </c>
      <c r="C652" s="632">
        <v>9141</v>
      </c>
      <c r="D652" s="632">
        <v>5994</v>
      </c>
      <c r="E652" s="633">
        <v>23.81879594675144</v>
      </c>
      <c r="F652" s="198">
        <v>1967</v>
      </c>
    </row>
    <row r="653" spans="1:6" s="627" customFormat="1" ht="12.75">
      <c r="A653" s="269" t="s">
        <v>1009</v>
      </c>
      <c r="B653" s="632">
        <v>18832</v>
      </c>
      <c r="C653" s="632">
        <v>6484</v>
      </c>
      <c r="D653" s="632">
        <v>4466</v>
      </c>
      <c r="E653" s="633">
        <v>23.714953271028037</v>
      </c>
      <c r="F653" s="198">
        <v>1420</v>
      </c>
    </row>
    <row r="654" spans="1:6" s="627" customFormat="1" ht="12.75">
      <c r="A654" s="264" t="s">
        <v>1010</v>
      </c>
      <c r="B654" s="632">
        <v>6000</v>
      </c>
      <c r="C654" s="632">
        <v>0</v>
      </c>
      <c r="D654" s="632">
        <v>0</v>
      </c>
      <c r="E654" s="633">
        <v>0</v>
      </c>
      <c r="F654" s="198">
        <v>0</v>
      </c>
    </row>
    <row r="655" spans="1:6" s="627" customFormat="1" ht="12.75">
      <c r="A655" s="247" t="s">
        <v>65</v>
      </c>
      <c r="B655" s="632">
        <v>3302160</v>
      </c>
      <c r="C655" s="632">
        <v>1470995</v>
      </c>
      <c r="D655" s="632">
        <v>1386833</v>
      </c>
      <c r="E655" s="633">
        <v>41.997752985924365</v>
      </c>
      <c r="F655" s="198">
        <v>1028823</v>
      </c>
    </row>
    <row r="656" spans="1:6" s="627" customFormat="1" ht="12.75">
      <c r="A656" s="262" t="s">
        <v>1013</v>
      </c>
      <c r="B656" s="632">
        <v>3302160</v>
      </c>
      <c r="C656" s="632">
        <v>1470995</v>
      </c>
      <c r="D656" s="632">
        <v>1386833</v>
      </c>
      <c r="E656" s="633">
        <v>41.997752985924365</v>
      </c>
      <c r="F656" s="198">
        <v>1028823</v>
      </c>
    </row>
    <row r="657" spans="1:6" s="627" customFormat="1" ht="12.75">
      <c r="A657" s="185"/>
      <c r="B657" s="632"/>
      <c r="C657" s="347"/>
      <c r="D657" s="347"/>
      <c r="E657" s="620"/>
      <c r="F657" s="198"/>
    </row>
    <row r="658" spans="1:6" s="627" customFormat="1" ht="12.75">
      <c r="A658" s="238" t="s">
        <v>374</v>
      </c>
      <c r="B658" s="632"/>
      <c r="C658" s="347"/>
      <c r="D658" s="347"/>
      <c r="E658" s="620"/>
      <c r="F658" s="198"/>
    </row>
    <row r="659" spans="1:6" s="627" customFormat="1" ht="25.5">
      <c r="A659" s="185" t="s">
        <v>264</v>
      </c>
      <c r="B659" s="632"/>
      <c r="C659" s="347"/>
      <c r="D659" s="347"/>
      <c r="E659" s="620"/>
      <c r="F659" s="198"/>
    </row>
    <row r="660" spans="1:6" s="627" customFormat="1" ht="12.75">
      <c r="A660" s="194" t="s">
        <v>959</v>
      </c>
      <c r="B660" s="632">
        <v>943940</v>
      </c>
      <c r="C660" s="632">
        <v>413654</v>
      </c>
      <c r="D660" s="632">
        <v>362447</v>
      </c>
      <c r="E660" s="633">
        <v>38.39724982520075</v>
      </c>
      <c r="F660" s="198">
        <v>76042</v>
      </c>
    </row>
    <row r="661" spans="1:6" s="627" customFormat="1" ht="25.5">
      <c r="A661" s="272" t="s">
        <v>1015</v>
      </c>
      <c r="B661" s="632">
        <v>82557</v>
      </c>
      <c r="C661" s="632">
        <v>71207</v>
      </c>
      <c r="D661" s="632">
        <v>20000</v>
      </c>
      <c r="E661" s="633">
        <v>24.225686495391063</v>
      </c>
      <c r="F661" s="198">
        <v>0</v>
      </c>
    </row>
    <row r="662" spans="1:6" s="627" customFormat="1" ht="12.75">
      <c r="A662" s="247" t="s">
        <v>1003</v>
      </c>
      <c r="B662" s="632">
        <v>861383</v>
      </c>
      <c r="C662" s="632">
        <v>342447</v>
      </c>
      <c r="D662" s="632">
        <v>342447</v>
      </c>
      <c r="E662" s="633">
        <v>39.75548623550732</v>
      </c>
      <c r="F662" s="198">
        <v>76042</v>
      </c>
    </row>
    <row r="663" spans="1:6" s="627" customFormat="1" ht="25.5">
      <c r="A663" s="249" t="s">
        <v>1004</v>
      </c>
      <c r="B663" s="632">
        <v>861383</v>
      </c>
      <c r="C663" s="632">
        <v>342447</v>
      </c>
      <c r="D663" s="632">
        <v>342447</v>
      </c>
      <c r="E663" s="633">
        <v>39.75548623550732</v>
      </c>
      <c r="F663" s="198">
        <v>76042</v>
      </c>
    </row>
    <row r="664" spans="1:6" s="627" customFormat="1" ht="12.75">
      <c r="A664" s="190" t="s">
        <v>1005</v>
      </c>
      <c r="B664" s="632">
        <v>943940</v>
      </c>
      <c r="C664" s="632">
        <v>413654</v>
      </c>
      <c r="D664" s="632">
        <v>261639</v>
      </c>
      <c r="E664" s="633">
        <v>27.717757484585885</v>
      </c>
      <c r="F664" s="198">
        <v>61998</v>
      </c>
    </row>
    <row r="665" spans="1:6" s="627" customFormat="1" ht="12.75">
      <c r="A665" s="247" t="s">
        <v>1006</v>
      </c>
      <c r="B665" s="632">
        <v>667578</v>
      </c>
      <c r="C665" s="632">
        <v>413654</v>
      </c>
      <c r="D665" s="632">
        <v>261639</v>
      </c>
      <c r="E665" s="633">
        <v>39.192274161221604</v>
      </c>
      <c r="F665" s="198">
        <v>61998</v>
      </c>
    </row>
    <row r="666" spans="1:6" s="627" customFormat="1" ht="12.75">
      <c r="A666" s="262" t="s">
        <v>1007</v>
      </c>
      <c r="B666" s="632">
        <v>667578</v>
      </c>
      <c r="C666" s="632">
        <v>209942</v>
      </c>
      <c r="D666" s="632">
        <v>167056</v>
      </c>
      <c r="E666" s="633">
        <v>25.024191929632195</v>
      </c>
      <c r="F666" s="198">
        <v>47113</v>
      </c>
    </row>
    <row r="667" spans="1:6" s="627" customFormat="1" ht="12.75">
      <c r="A667" s="264" t="s">
        <v>1008</v>
      </c>
      <c r="B667" s="632">
        <v>588706</v>
      </c>
      <c r="C667" s="632">
        <v>195970</v>
      </c>
      <c r="D667" s="632">
        <v>158090</v>
      </c>
      <c r="E667" s="633">
        <v>26.85381157997371</v>
      </c>
      <c r="F667" s="198">
        <v>44820</v>
      </c>
    </row>
    <row r="668" spans="1:6" s="627" customFormat="1" ht="12.75">
      <c r="A668" s="269" t="s">
        <v>1009</v>
      </c>
      <c r="B668" s="632">
        <v>470258</v>
      </c>
      <c r="C668" s="632">
        <v>155232</v>
      </c>
      <c r="D668" s="632">
        <v>121632</v>
      </c>
      <c r="E668" s="633">
        <v>25.864950729174197</v>
      </c>
      <c r="F668" s="198">
        <v>37366</v>
      </c>
    </row>
    <row r="669" spans="1:6" s="627" customFormat="1" ht="12.75">
      <c r="A669" s="264" t="s">
        <v>1010</v>
      </c>
      <c r="B669" s="632">
        <v>78872</v>
      </c>
      <c r="C669" s="632">
        <v>13972</v>
      </c>
      <c r="D669" s="632">
        <v>8966</v>
      </c>
      <c r="E669" s="633">
        <v>11.36778577949082</v>
      </c>
      <c r="F669" s="198">
        <v>2293</v>
      </c>
    </row>
    <row r="670" spans="1:6" s="627" customFormat="1" ht="12.75">
      <c r="A670" s="247" t="s">
        <v>65</v>
      </c>
      <c r="B670" s="632">
        <v>276362</v>
      </c>
      <c r="C670" s="632">
        <v>203712</v>
      </c>
      <c r="D670" s="632">
        <v>94583</v>
      </c>
      <c r="E670" s="633">
        <v>34.224314486072615</v>
      </c>
      <c r="F670" s="198">
        <v>14885</v>
      </c>
    </row>
    <row r="671" spans="1:6" s="627" customFormat="1" ht="12.75">
      <c r="A671" s="262" t="s">
        <v>1013</v>
      </c>
      <c r="B671" s="632">
        <v>276362</v>
      </c>
      <c r="C671" s="632">
        <v>203712</v>
      </c>
      <c r="D671" s="632">
        <v>94583</v>
      </c>
      <c r="E671" s="633">
        <v>34.224314486072615</v>
      </c>
      <c r="F671" s="198">
        <v>14885</v>
      </c>
    </row>
    <row r="672" spans="1:6" s="627" customFormat="1" ht="12.75">
      <c r="A672" s="262"/>
      <c r="B672" s="632"/>
      <c r="C672" s="347"/>
      <c r="D672" s="347"/>
      <c r="E672" s="620"/>
      <c r="F672" s="198"/>
    </row>
    <row r="673" spans="1:6" s="627" customFormat="1" ht="12.75">
      <c r="A673" s="238" t="s">
        <v>271</v>
      </c>
      <c r="B673" s="632"/>
      <c r="C673" s="347"/>
      <c r="D673" s="347"/>
      <c r="E673" s="620"/>
      <c r="F673" s="198"/>
    </row>
    <row r="674" spans="1:6" s="627" customFormat="1" ht="25.5">
      <c r="A674" s="185" t="s">
        <v>264</v>
      </c>
      <c r="B674" s="632"/>
      <c r="C674" s="347"/>
      <c r="D674" s="347"/>
      <c r="E674" s="620"/>
      <c r="F674" s="198"/>
    </row>
    <row r="675" spans="1:6" s="627" customFormat="1" ht="12.75">
      <c r="A675" s="194" t="s">
        <v>959</v>
      </c>
      <c r="B675" s="632">
        <v>733207</v>
      </c>
      <c r="C675" s="632">
        <v>551390</v>
      </c>
      <c r="D675" s="632">
        <v>551390</v>
      </c>
      <c r="E675" s="633">
        <v>75.20250079445503</v>
      </c>
      <c r="F675" s="198">
        <v>84890</v>
      </c>
    </row>
    <row r="676" spans="1:6" s="627" customFormat="1" ht="12.75">
      <c r="A676" s="247" t="s">
        <v>1003</v>
      </c>
      <c r="B676" s="632">
        <v>733207</v>
      </c>
      <c r="C676" s="632">
        <v>551390</v>
      </c>
      <c r="D676" s="632">
        <v>551390</v>
      </c>
      <c r="E676" s="633">
        <v>75.20250079445503</v>
      </c>
      <c r="F676" s="198">
        <v>84890</v>
      </c>
    </row>
    <row r="677" spans="1:6" s="627" customFormat="1" ht="25.5">
      <c r="A677" s="249" t="s">
        <v>1004</v>
      </c>
      <c r="B677" s="632">
        <v>733207</v>
      </c>
      <c r="C677" s="632">
        <v>551390</v>
      </c>
      <c r="D677" s="632">
        <v>551390</v>
      </c>
      <c r="E677" s="633">
        <v>75.20250079445503</v>
      </c>
      <c r="F677" s="198">
        <v>84890</v>
      </c>
    </row>
    <row r="678" spans="1:6" s="627" customFormat="1" ht="12.75">
      <c r="A678" s="190" t="s">
        <v>1005</v>
      </c>
      <c r="B678" s="632">
        <v>733207</v>
      </c>
      <c r="C678" s="632">
        <v>551390</v>
      </c>
      <c r="D678" s="632">
        <v>161</v>
      </c>
      <c r="E678" s="633">
        <v>0.02195832827564385</v>
      </c>
      <c r="F678" s="198">
        <v>0</v>
      </c>
    </row>
    <row r="679" spans="1:6" s="627" customFormat="1" ht="12.75">
      <c r="A679" s="247" t="s">
        <v>1006</v>
      </c>
      <c r="B679" s="632">
        <v>27350</v>
      </c>
      <c r="C679" s="632">
        <v>22000</v>
      </c>
      <c r="D679" s="632">
        <v>0</v>
      </c>
      <c r="E679" s="633">
        <v>0</v>
      </c>
      <c r="F679" s="198">
        <v>0</v>
      </c>
    </row>
    <row r="680" spans="1:6" s="627" customFormat="1" ht="12.75">
      <c r="A680" s="262" t="s">
        <v>1007</v>
      </c>
      <c r="B680" s="632">
        <v>27350</v>
      </c>
      <c r="C680" s="632">
        <v>22000</v>
      </c>
      <c r="D680" s="632">
        <v>0</v>
      </c>
      <c r="E680" s="633">
        <v>0</v>
      </c>
      <c r="F680" s="198">
        <v>0</v>
      </c>
    </row>
    <row r="681" spans="1:6" s="627" customFormat="1" ht="12.75">
      <c r="A681" s="264" t="s">
        <v>1010</v>
      </c>
      <c r="B681" s="632">
        <v>27350</v>
      </c>
      <c r="C681" s="632">
        <v>22000</v>
      </c>
      <c r="D681" s="632">
        <v>0</v>
      </c>
      <c r="E681" s="633">
        <v>0</v>
      </c>
      <c r="F681" s="198">
        <v>0</v>
      </c>
    </row>
    <row r="682" spans="1:6" s="627" customFormat="1" ht="12.75">
      <c r="A682" s="247" t="s">
        <v>65</v>
      </c>
      <c r="B682" s="632">
        <v>705857</v>
      </c>
      <c r="C682" s="632">
        <v>529390</v>
      </c>
      <c r="D682" s="632">
        <v>161</v>
      </c>
      <c r="E682" s="633">
        <v>0.022809152562062854</v>
      </c>
      <c r="F682" s="198">
        <v>0</v>
      </c>
    </row>
    <row r="683" spans="1:6" s="627" customFormat="1" ht="12.75">
      <c r="A683" s="262" t="s">
        <v>1013</v>
      </c>
      <c r="B683" s="632">
        <v>705857</v>
      </c>
      <c r="C683" s="632">
        <v>529390</v>
      </c>
      <c r="D683" s="632">
        <v>161</v>
      </c>
      <c r="E683" s="633">
        <v>0.022809152562062854</v>
      </c>
      <c r="F683" s="198">
        <v>0</v>
      </c>
    </row>
    <row r="684" spans="1:6" s="627" customFormat="1" ht="12.75">
      <c r="A684" s="262"/>
      <c r="B684" s="632"/>
      <c r="C684" s="347"/>
      <c r="D684" s="347"/>
      <c r="E684" s="620"/>
      <c r="F684" s="198"/>
    </row>
    <row r="685" spans="1:6" s="627" customFormat="1" ht="12.75">
      <c r="A685" s="238" t="s">
        <v>378</v>
      </c>
      <c r="B685" s="632"/>
      <c r="C685" s="347"/>
      <c r="D685" s="347"/>
      <c r="E685" s="620"/>
      <c r="F685" s="198"/>
    </row>
    <row r="686" spans="1:6" s="627" customFormat="1" ht="25.5">
      <c r="A686" s="185" t="s">
        <v>264</v>
      </c>
      <c r="B686" s="632"/>
      <c r="C686" s="347"/>
      <c r="D686" s="347"/>
      <c r="E686" s="620"/>
      <c r="F686" s="198"/>
    </row>
    <row r="687" spans="1:6" s="627" customFormat="1" ht="12.75">
      <c r="A687" s="194" t="s">
        <v>959</v>
      </c>
      <c r="B687" s="632">
        <v>1380371</v>
      </c>
      <c r="C687" s="632">
        <v>749881</v>
      </c>
      <c r="D687" s="632">
        <v>749881</v>
      </c>
      <c r="E687" s="633">
        <v>54.3245982420668</v>
      </c>
      <c r="F687" s="198">
        <v>144277</v>
      </c>
    </row>
    <row r="688" spans="1:6" s="627" customFormat="1" ht="12.75">
      <c r="A688" s="247" t="s">
        <v>1003</v>
      </c>
      <c r="B688" s="632">
        <v>1380371</v>
      </c>
      <c r="C688" s="632">
        <v>749881</v>
      </c>
      <c r="D688" s="632">
        <v>749881</v>
      </c>
      <c r="E688" s="633">
        <v>54.3245982420668</v>
      </c>
      <c r="F688" s="198">
        <v>144277</v>
      </c>
    </row>
    <row r="689" spans="1:6" s="627" customFormat="1" ht="25.5">
      <c r="A689" s="249" t="s">
        <v>1004</v>
      </c>
      <c r="B689" s="632">
        <v>1380371</v>
      </c>
      <c r="C689" s="632">
        <v>749881</v>
      </c>
      <c r="D689" s="632">
        <v>749881</v>
      </c>
      <c r="E689" s="633">
        <v>54.3245982420668</v>
      </c>
      <c r="F689" s="198">
        <v>144277</v>
      </c>
    </row>
    <row r="690" spans="1:6" s="627" customFormat="1" ht="12.75">
      <c r="A690" s="190" t="s">
        <v>1005</v>
      </c>
      <c r="B690" s="632">
        <v>1380371</v>
      </c>
      <c r="C690" s="632">
        <v>749881</v>
      </c>
      <c r="D690" s="632">
        <v>438625</v>
      </c>
      <c r="E690" s="633">
        <v>31.775877644488332</v>
      </c>
      <c r="F690" s="198">
        <v>206137</v>
      </c>
    </row>
    <row r="691" spans="1:6" s="627" customFormat="1" ht="12.75">
      <c r="A691" s="247" t="s">
        <v>1006</v>
      </c>
      <c r="B691" s="632">
        <v>1142378</v>
      </c>
      <c r="C691" s="632">
        <v>511888</v>
      </c>
      <c r="D691" s="632">
        <v>226962</v>
      </c>
      <c r="E691" s="633">
        <v>19.86750445124118</v>
      </c>
      <c r="F691" s="198">
        <v>102571</v>
      </c>
    </row>
    <row r="692" spans="1:6" s="627" customFormat="1" ht="12.75">
      <c r="A692" s="262" t="s">
        <v>1007</v>
      </c>
      <c r="B692" s="632">
        <v>1142378</v>
      </c>
      <c r="C692" s="632">
        <v>511888</v>
      </c>
      <c r="D692" s="632">
        <v>226962</v>
      </c>
      <c r="E692" s="633">
        <v>19.86750445124118</v>
      </c>
      <c r="F692" s="198">
        <v>102571</v>
      </c>
    </row>
    <row r="693" spans="1:6" s="627" customFormat="1" ht="12.75">
      <c r="A693" s="264" t="s">
        <v>1008</v>
      </c>
      <c r="B693" s="632">
        <v>86121</v>
      </c>
      <c r="C693" s="632">
        <v>35610</v>
      </c>
      <c r="D693" s="632">
        <v>16555</v>
      </c>
      <c r="E693" s="633">
        <v>19.222953751117615</v>
      </c>
      <c r="F693" s="198">
        <v>5076</v>
      </c>
    </row>
    <row r="694" spans="1:6" s="627" customFormat="1" ht="12.75">
      <c r="A694" s="269" t="s">
        <v>1009</v>
      </c>
      <c r="B694" s="632">
        <v>69402</v>
      </c>
      <c r="C694" s="632">
        <v>28698</v>
      </c>
      <c r="D694" s="632">
        <v>13374</v>
      </c>
      <c r="E694" s="633">
        <v>19.270338030604307</v>
      </c>
      <c r="F694" s="198">
        <v>4102</v>
      </c>
    </row>
    <row r="695" spans="1:6" s="627" customFormat="1" ht="12.75">
      <c r="A695" s="264" t="s">
        <v>1010</v>
      </c>
      <c r="B695" s="632">
        <v>1056257</v>
      </c>
      <c r="C695" s="632">
        <v>476278</v>
      </c>
      <c r="D695" s="632">
        <v>210407</v>
      </c>
      <c r="E695" s="633">
        <v>19.920057334531275</v>
      </c>
      <c r="F695" s="198">
        <v>97495</v>
      </c>
    </row>
    <row r="696" spans="1:6" s="627" customFormat="1" ht="12.75">
      <c r="A696" s="247" t="s">
        <v>65</v>
      </c>
      <c r="B696" s="632">
        <v>237993</v>
      </c>
      <c r="C696" s="632">
        <v>237993</v>
      </c>
      <c r="D696" s="632">
        <v>211663</v>
      </c>
      <c r="E696" s="633">
        <v>88.93664939725117</v>
      </c>
      <c r="F696" s="198">
        <v>103566</v>
      </c>
    </row>
    <row r="697" spans="1:6" s="627" customFormat="1" ht="12.75">
      <c r="A697" s="262" t="s">
        <v>1013</v>
      </c>
      <c r="B697" s="632">
        <v>237993</v>
      </c>
      <c r="C697" s="632">
        <v>237993</v>
      </c>
      <c r="D697" s="632">
        <v>211663</v>
      </c>
      <c r="E697" s="633">
        <v>88.93664939725117</v>
      </c>
      <c r="F697" s="198">
        <v>103566</v>
      </c>
    </row>
    <row r="698" spans="1:6" s="627" customFormat="1" ht="12.75">
      <c r="A698" s="262"/>
      <c r="B698" s="632"/>
      <c r="C698" s="347"/>
      <c r="D698" s="347"/>
      <c r="E698" s="620"/>
      <c r="F698" s="198"/>
    </row>
    <row r="699" spans="1:6" s="627" customFormat="1" ht="12.75">
      <c r="A699" s="238" t="s">
        <v>257</v>
      </c>
      <c r="B699" s="632"/>
      <c r="C699" s="347"/>
      <c r="D699" s="347"/>
      <c r="E699" s="620"/>
      <c r="F699" s="198"/>
    </row>
    <row r="700" spans="1:6" s="627" customFormat="1" ht="25.5">
      <c r="A700" s="185" t="s">
        <v>264</v>
      </c>
      <c r="B700" s="632"/>
      <c r="C700" s="347"/>
      <c r="D700" s="347"/>
      <c r="E700" s="620"/>
      <c r="F700" s="198"/>
    </row>
    <row r="701" spans="1:6" s="627" customFormat="1" ht="12.75">
      <c r="A701" s="194" t="s">
        <v>959</v>
      </c>
      <c r="B701" s="632">
        <v>123561</v>
      </c>
      <c r="C701" s="632">
        <v>16648</v>
      </c>
      <c r="D701" s="632">
        <v>16648</v>
      </c>
      <c r="E701" s="633">
        <v>13.473507012730554</v>
      </c>
      <c r="F701" s="198">
        <v>3462</v>
      </c>
    </row>
    <row r="702" spans="1:6" s="627" customFormat="1" ht="12.75">
      <c r="A702" s="247" t="s">
        <v>1003</v>
      </c>
      <c r="B702" s="632">
        <v>123561</v>
      </c>
      <c r="C702" s="632">
        <v>16648</v>
      </c>
      <c r="D702" s="632">
        <v>16648</v>
      </c>
      <c r="E702" s="633">
        <v>13.473507012730554</v>
      </c>
      <c r="F702" s="198">
        <v>3462</v>
      </c>
    </row>
    <row r="703" spans="1:6" s="627" customFormat="1" ht="25.5">
      <c r="A703" s="249" t="s">
        <v>1004</v>
      </c>
      <c r="B703" s="632">
        <v>123561</v>
      </c>
      <c r="C703" s="632">
        <v>16648</v>
      </c>
      <c r="D703" s="632">
        <v>16648</v>
      </c>
      <c r="E703" s="633">
        <v>13.473507012730554</v>
      </c>
      <c r="F703" s="198">
        <v>3462</v>
      </c>
    </row>
    <row r="704" spans="1:6" s="627" customFormat="1" ht="12.75">
      <c r="A704" s="190" t="s">
        <v>1005</v>
      </c>
      <c r="B704" s="632">
        <v>123561</v>
      </c>
      <c r="C704" s="632">
        <v>16648</v>
      </c>
      <c r="D704" s="632">
        <v>13086</v>
      </c>
      <c r="E704" s="633">
        <v>10.590720372933207</v>
      </c>
      <c r="F704" s="198">
        <v>3475</v>
      </c>
    </row>
    <row r="705" spans="1:6" s="627" customFormat="1" ht="12.75">
      <c r="A705" s="247" t="s">
        <v>1006</v>
      </c>
      <c r="B705" s="632">
        <v>123561</v>
      </c>
      <c r="C705" s="632">
        <v>16648</v>
      </c>
      <c r="D705" s="632">
        <v>13086</v>
      </c>
      <c r="E705" s="633">
        <v>10.590720372933207</v>
      </c>
      <c r="F705" s="198">
        <v>3475</v>
      </c>
    </row>
    <row r="706" spans="1:6" s="627" customFormat="1" ht="12.75">
      <c r="A706" s="262" t="s">
        <v>1007</v>
      </c>
      <c r="B706" s="632">
        <v>123561</v>
      </c>
      <c r="C706" s="632">
        <v>16648</v>
      </c>
      <c r="D706" s="632">
        <v>13086</v>
      </c>
      <c r="E706" s="633">
        <v>10.590720372933207</v>
      </c>
      <c r="F706" s="198">
        <v>3475</v>
      </c>
    </row>
    <row r="707" spans="1:6" s="627" customFormat="1" ht="12.75">
      <c r="A707" s="264" t="s">
        <v>1008</v>
      </c>
      <c r="B707" s="632">
        <v>47098</v>
      </c>
      <c r="C707" s="632">
        <v>16298</v>
      </c>
      <c r="D707" s="632">
        <v>13086</v>
      </c>
      <c r="E707" s="633">
        <v>27.784619304429064</v>
      </c>
      <c r="F707" s="198">
        <v>3475</v>
      </c>
    </row>
    <row r="708" spans="1:6" s="627" customFormat="1" ht="12.75">
      <c r="A708" s="269" t="s">
        <v>1009</v>
      </c>
      <c r="B708" s="632">
        <v>37954</v>
      </c>
      <c r="C708" s="632">
        <v>13165</v>
      </c>
      <c r="D708" s="632">
        <v>9073</v>
      </c>
      <c r="E708" s="633">
        <v>23.90525372819729</v>
      </c>
      <c r="F708" s="198">
        <v>2211</v>
      </c>
    </row>
    <row r="709" spans="1:6" s="627" customFormat="1" ht="12.75">
      <c r="A709" s="264" t="s">
        <v>1010</v>
      </c>
      <c r="B709" s="632">
        <v>76463</v>
      </c>
      <c r="C709" s="632">
        <v>350</v>
      </c>
      <c r="D709" s="632">
        <v>0</v>
      </c>
      <c r="E709" s="633">
        <v>0</v>
      </c>
      <c r="F709" s="198">
        <v>0</v>
      </c>
    </row>
    <row r="710" spans="1:6" s="627" customFormat="1" ht="12.75">
      <c r="A710" s="262"/>
      <c r="B710" s="632"/>
      <c r="C710" s="347"/>
      <c r="D710" s="347"/>
      <c r="E710" s="620"/>
      <c r="F710" s="198"/>
    </row>
    <row r="711" spans="1:6" s="627" customFormat="1" ht="25.5">
      <c r="A711" s="238" t="s">
        <v>188</v>
      </c>
      <c r="B711" s="632"/>
      <c r="C711" s="347"/>
      <c r="D711" s="347"/>
      <c r="E711" s="620"/>
      <c r="F711" s="198"/>
    </row>
    <row r="712" spans="1:6" s="627" customFormat="1" ht="25.5">
      <c r="A712" s="185" t="s">
        <v>264</v>
      </c>
      <c r="B712" s="632"/>
      <c r="C712" s="347"/>
      <c r="D712" s="347"/>
      <c r="E712" s="620"/>
      <c r="F712" s="198"/>
    </row>
    <row r="713" spans="1:6" s="627" customFormat="1" ht="12.75">
      <c r="A713" s="194" t="s">
        <v>959</v>
      </c>
      <c r="B713" s="632">
        <v>107810</v>
      </c>
      <c r="C713" s="632">
        <v>37602</v>
      </c>
      <c r="D713" s="632">
        <v>37602</v>
      </c>
      <c r="E713" s="633">
        <v>34.87802615712828</v>
      </c>
      <c r="F713" s="198">
        <v>8777</v>
      </c>
    </row>
    <row r="714" spans="1:6" s="627" customFormat="1" ht="12.75">
      <c r="A714" s="247" t="s">
        <v>1003</v>
      </c>
      <c r="B714" s="632">
        <v>107810</v>
      </c>
      <c r="C714" s="632">
        <v>37602</v>
      </c>
      <c r="D714" s="632">
        <v>37602</v>
      </c>
      <c r="E714" s="633">
        <v>34.87802615712828</v>
      </c>
      <c r="F714" s="198">
        <v>8777</v>
      </c>
    </row>
    <row r="715" spans="1:6" s="627" customFormat="1" ht="25.5">
      <c r="A715" s="249" t="s">
        <v>1004</v>
      </c>
      <c r="B715" s="632">
        <v>107810</v>
      </c>
      <c r="C715" s="632">
        <v>37602</v>
      </c>
      <c r="D715" s="632">
        <v>37602</v>
      </c>
      <c r="E715" s="633">
        <v>34.87802615712828</v>
      </c>
      <c r="F715" s="198">
        <v>8777</v>
      </c>
    </row>
    <row r="716" spans="1:6" s="627" customFormat="1" ht="12.75">
      <c r="A716" s="190" t="s">
        <v>1005</v>
      </c>
      <c r="B716" s="632">
        <v>107810</v>
      </c>
      <c r="C716" s="632">
        <v>37602</v>
      </c>
      <c r="D716" s="632">
        <v>31014</v>
      </c>
      <c r="E716" s="633">
        <v>28.76727576291624</v>
      </c>
      <c r="F716" s="198">
        <v>7648</v>
      </c>
    </row>
    <row r="717" spans="1:6" s="627" customFormat="1" ht="12.75">
      <c r="A717" s="247" t="s">
        <v>1006</v>
      </c>
      <c r="B717" s="632">
        <v>107810</v>
      </c>
      <c r="C717" s="632">
        <v>37602</v>
      </c>
      <c r="D717" s="632">
        <v>31014</v>
      </c>
      <c r="E717" s="633">
        <v>28.76727576291624</v>
      </c>
      <c r="F717" s="198">
        <v>7648</v>
      </c>
    </row>
    <row r="718" spans="1:6" s="627" customFormat="1" ht="12.75">
      <c r="A718" s="262" t="s">
        <v>1007</v>
      </c>
      <c r="B718" s="632">
        <v>107810</v>
      </c>
      <c r="C718" s="632">
        <v>37602</v>
      </c>
      <c r="D718" s="632">
        <v>31014</v>
      </c>
      <c r="E718" s="633">
        <v>28.76727576291624</v>
      </c>
      <c r="F718" s="198">
        <v>7648</v>
      </c>
    </row>
    <row r="719" spans="1:6" s="627" customFormat="1" ht="12.75">
      <c r="A719" s="264" t="s">
        <v>1008</v>
      </c>
      <c r="B719" s="632">
        <v>105316</v>
      </c>
      <c r="C719" s="632">
        <v>35108</v>
      </c>
      <c r="D719" s="632">
        <v>29339</v>
      </c>
      <c r="E719" s="633">
        <v>27.858065251243875</v>
      </c>
      <c r="F719" s="198">
        <v>7648</v>
      </c>
    </row>
    <row r="720" spans="1:6" s="627" customFormat="1" ht="12.75">
      <c r="A720" s="269" t="s">
        <v>1009</v>
      </c>
      <c r="B720" s="632">
        <v>84870</v>
      </c>
      <c r="C720" s="632">
        <v>28292</v>
      </c>
      <c r="D720" s="632">
        <v>23560</v>
      </c>
      <c r="E720" s="633">
        <v>27.760103687993404</v>
      </c>
      <c r="F720" s="198">
        <v>6080</v>
      </c>
    </row>
    <row r="721" spans="1:6" s="627" customFormat="1" ht="12.75">
      <c r="A721" s="264" t="s">
        <v>1010</v>
      </c>
      <c r="B721" s="632">
        <v>2494</v>
      </c>
      <c r="C721" s="632">
        <v>2494</v>
      </c>
      <c r="D721" s="632">
        <v>1675</v>
      </c>
      <c r="E721" s="633">
        <v>67.16118684843624</v>
      </c>
      <c r="F721" s="198">
        <v>0</v>
      </c>
    </row>
    <row r="722" spans="1:6" s="627" customFormat="1" ht="12.75">
      <c r="A722" s="247"/>
      <c r="B722" s="632"/>
      <c r="C722" s="347"/>
      <c r="D722" s="347"/>
      <c r="E722" s="620"/>
      <c r="F722" s="198"/>
    </row>
    <row r="723" spans="1:6" s="627" customFormat="1" ht="25.5">
      <c r="A723" s="238" t="s">
        <v>272</v>
      </c>
      <c r="B723" s="632"/>
      <c r="C723" s="347"/>
      <c r="D723" s="347"/>
      <c r="E723" s="620"/>
      <c r="F723" s="198"/>
    </row>
    <row r="724" spans="1:6" s="627" customFormat="1" ht="25.5">
      <c r="A724" s="185" t="s">
        <v>264</v>
      </c>
      <c r="B724" s="632"/>
      <c r="C724" s="347"/>
      <c r="D724" s="347"/>
      <c r="E724" s="620"/>
      <c r="F724" s="198"/>
    </row>
    <row r="725" spans="1:6" s="627" customFormat="1" ht="12.75">
      <c r="A725" s="194" t="s">
        <v>959</v>
      </c>
      <c r="B725" s="632">
        <v>1442112</v>
      </c>
      <c r="C725" s="632">
        <v>704895</v>
      </c>
      <c r="D725" s="632">
        <v>704895</v>
      </c>
      <c r="E725" s="633">
        <v>48.87935195047264</v>
      </c>
      <c r="F725" s="198">
        <v>321101</v>
      </c>
    </row>
    <row r="726" spans="1:6" s="627" customFormat="1" ht="12.75">
      <c r="A726" s="247" t="s">
        <v>1003</v>
      </c>
      <c r="B726" s="632">
        <v>1442112</v>
      </c>
      <c r="C726" s="632">
        <v>704895</v>
      </c>
      <c r="D726" s="632">
        <v>704895</v>
      </c>
      <c r="E726" s="633">
        <v>48.87935195047264</v>
      </c>
      <c r="F726" s="198">
        <v>321101</v>
      </c>
    </row>
    <row r="727" spans="1:6" s="627" customFormat="1" ht="25.5">
      <c r="A727" s="249" t="s">
        <v>1004</v>
      </c>
      <c r="B727" s="632">
        <v>1442112</v>
      </c>
      <c r="C727" s="632">
        <v>704895</v>
      </c>
      <c r="D727" s="632">
        <v>704895</v>
      </c>
      <c r="E727" s="633">
        <v>48.87935195047264</v>
      </c>
      <c r="F727" s="198">
        <v>321101</v>
      </c>
    </row>
    <row r="728" spans="1:6" s="627" customFormat="1" ht="12.75">
      <c r="A728" s="190" t="s">
        <v>1005</v>
      </c>
      <c r="B728" s="632">
        <v>1442112</v>
      </c>
      <c r="C728" s="632">
        <v>704895</v>
      </c>
      <c r="D728" s="632">
        <v>197083</v>
      </c>
      <c r="E728" s="633">
        <v>13.666275573603158</v>
      </c>
      <c r="F728" s="198">
        <v>21694</v>
      </c>
    </row>
    <row r="729" spans="1:6" s="627" customFormat="1" ht="12.75">
      <c r="A729" s="247" t="s">
        <v>1006</v>
      </c>
      <c r="B729" s="632">
        <v>172678</v>
      </c>
      <c r="C729" s="632">
        <v>65559</v>
      </c>
      <c r="D729" s="632">
        <v>60267</v>
      </c>
      <c r="E729" s="633">
        <v>34.901377129686466</v>
      </c>
      <c r="F729" s="198">
        <v>20797</v>
      </c>
    </row>
    <row r="730" spans="1:6" s="627" customFormat="1" ht="12.75">
      <c r="A730" s="262" t="s">
        <v>1007</v>
      </c>
      <c r="B730" s="632">
        <v>172678</v>
      </c>
      <c r="C730" s="632">
        <v>65559</v>
      </c>
      <c r="D730" s="632">
        <v>60267</v>
      </c>
      <c r="E730" s="633">
        <v>34.901377129686466</v>
      </c>
      <c r="F730" s="198">
        <v>20797</v>
      </c>
    </row>
    <row r="731" spans="1:6" s="627" customFormat="1" ht="12.75">
      <c r="A731" s="264" t="s">
        <v>1008</v>
      </c>
      <c r="B731" s="632">
        <v>98751</v>
      </c>
      <c r="C731" s="632">
        <v>32094</v>
      </c>
      <c r="D731" s="632">
        <v>21816</v>
      </c>
      <c r="E731" s="633">
        <v>22.09192818300574</v>
      </c>
      <c r="F731" s="198">
        <v>4990</v>
      </c>
    </row>
    <row r="732" spans="1:6" s="627" customFormat="1" ht="12.75">
      <c r="A732" s="269" t="s">
        <v>1009</v>
      </c>
      <c r="B732" s="632">
        <v>77145</v>
      </c>
      <c r="C732" s="632">
        <v>24214</v>
      </c>
      <c r="D732" s="632">
        <v>16725</v>
      </c>
      <c r="E732" s="633">
        <v>21.67995333462959</v>
      </c>
      <c r="F732" s="198">
        <v>3885</v>
      </c>
    </row>
    <row r="733" spans="1:6" s="627" customFormat="1" ht="12.75">
      <c r="A733" s="264" t="s">
        <v>1010</v>
      </c>
      <c r="B733" s="632">
        <v>73927</v>
      </c>
      <c r="C733" s="632">
        <v>33465</v>
      </c>
      <c r="D733" s="632">
        <v>38451</v>
      </c>
      <c r="E733" s="633">
        <v>52.012120064387844</v>
      </c>
      <c r="F733" s="198">
        <v>15807</v>
      </c>
    </row>
    <row r="734" spans="1:6" s="627" customFormat="1" ht="12.75">
      <c r="A734" s="247" t="s">
        <v>65</v>
      </c>
      <c r="B734" s="632">
        <v>1269434</v>
      </c>
      <c r="C734" s="632">
        <v>639336</v>
      </c>
      <c r="D734" s="632">
        <v>136816</v>
      </c>
      <c r="E734" s="633">
        <v>10.777716683183215</v>
      </c>
      <c r="F734" s="198">
        <v>897</v>
      </c>
    </row>
    <row r="735" spans="1:6" s="627" customFormat="1" ht="12.75">
      <c r="A735" s="262" t="s">
        <v>1013</v>
      </c>
      <c r="B735" s="632">
        <v>1269434</v>
      </c>
      <c r="C735" s="632">
        <v>639336</v>
      </c>
      <c r="D735" s="632">
        <v>136816</v>
      </c>
      <c r="E735" s="633">
        <v>10.777716683183215</v>
      </c>
      <c r="F735" s="198">
        <v>897</v>
      </c>
    </row>
    <row r="736" spans="1:6" s="627" customFormat="1" ht="12.75">
      <c r="A736" s="262"/>
      <c r="B736" s="632"/>
      <c r="C736" s="347"/>
      <c r="D736" s="347"/>
      <c r="E736" s="620"/>
      <c r="F736" s="198"/>
    </row>
    <row r="737" spans="1:6" s="627" customFormat="1" ht="12.75">
      <c r="A737" s="238" t="s">
        <v>381</v>
      </c>
      <c r="B737" s="632"/>
      <c r="C737" s="347"/>
      <c r="D737" s="347"/>
      <c r="E737" s="620"/>
      <c r="F737" s="198"/>
    </row>
    <row r="738" spans="1:6" s="627" customFormat="1" ht="25.5">
      <c r="A738" s="185" t="s">
        <v>264</v>
      </c>
      <c r="B738" s="632"/>
      <c r="C738" s="347"/>
      <c r="D738" s="347"/>
      <c r="E738" s="620"/>
      <c r="F738" s="198"/>
    </row>
    <row r="739" spans="1:6" s="627" customFormat="1" ht="12.75">
      <c r="A739" s="194" t="s">
        <v>959</v>
      </c>
      <c r="B739" s="632">
        <v>4181706</v>
      </c>
      <c r="C739" s="632">
        <v>2734895</v>
      </c>
      <c r="D739" s="632">
        <v>2734895</v>
      </c>
      <c r="E739" s="633">
        <v>65.4014175075914</v>
      </c>
      <c r="F739" s="198">
        <v>706001</v>
      </c>
    </row>
    <row r="740" spans="1:6" s="627" customFormat="1" ht="12.75">
      <c r="A740" s="247" t="s">
        <v>1003</v>
      </c>
      <c r="B740" s="632">
        <v>4181706</v>
      </c>
      <c r="C740" s="632">
        <v>2734895</v>
      </c>
      <c r="D740" s="632">
        <v>2734895</v>
      </c>
      <c r="E740" s="633">
        <v>65.4014175075914</v>
      </c>
      <c r="F740" s="198">
        <v>706001</v>
      </c>
    </row>
    <row r="741" spans="1:6" s="627" customFormat="1" ht="25.5">
      <c r="A741" s="249" t="s">
        <v>1004</v>
      </c>
      <c r="B741" s="632">
        <v>4181706</v>
      </c>
      <c r="C741" s="632">
        <v>2734895</v>
      </c>
      <c r="D741" s="632">
        <v>2734895</v>
      </c>
      <c r="E741" s="633">
        <v>65.4014175075914</v>
      </c>
      <c r="F741" s="198">
        <v>706001</v>
      </c>
    </row>
    <row r="742" spans="1:6" s="627" customFormat="1" ht="12.75">
      <c r="A742" s="190" t="s">
        <v>1005</v>
      </c>
      <c r="B742" s="632">
        <v>4181706</v>
      </c>
      <c r="C742" s="632">
        <v>2734895</v>
      </c>
      <c r="D742" s="632">
        <v>2310711</v>
      </c>
      <c r="E742" s="633">
        <v>55.25761495427942</v>
      </c>
      <c r="F742" s="198">
        <v>663190</v>
      </c>
    </row>
    <row r="743" spans="1:6" s="627" customFormat="1" ht="12.75">
      <c r="A743" s="247" t="s">
        <v>1006</v>
      </c>
      <c r="B743" s="632">
        <v>3912020</v>
      </c>
      <c r="C743" s="632">
        <v>2477708</v>
      </c>
      <c r="D743" s="632">
        <v>2251932</v>
      </c>
      <c r="E743" s="633">
        <v>57.56442962970537</v>
      </c>
      <c r="F743" s="198">
        <v>684846</v>
      </c>
    </row>
    <row r="744" spans="1:6" s="627" customFormat="1" ht="12.75">
      <c r="A744" s="262" t="s">
        <v>1007</v>
      </c>
      <c r="B744" s="632">
        <v>174020</v>
      </c>
      <c r="C744" s="632">
        <v>127708</v>
      </c>
      <c r="D744" s="632">
        <v>67765</v>
      </c>
      <c r="E744" s="633">
        <v>38.940926330306866</v>
      </c>
      <c r="F744" s="198">
        <v>33561</v>
      </c>
    </row>
    <row r="745" spans="1:6" s="627" customFormat="1" ht="12.75">
      <c r="A745" s="264" t="s">
        <v>1008</v>
      </c>
      <c r="B745" s="632">
        <v>118332</v>
      </c>
      <c r="C745" s="632">
        <v>72021</v>
      </c>
      <c r="D745" s="632">
        <v>39916</v>
      </c>
      <c r="E745" s="633">
        <v>33.73221106716696</v>
      </c>
      <c r="F745" s="198">
        <v>11184</v>
      </c>
    </row>
    <row r="746" spans="1:6" s="627" customFormat="1" ht="12.75">
      <c r="A746" s="269" t="s">
        <v>1009</v>
      </c>
      <c r="B746" s="632">
        <v>95359</v>
      </c>
      <c r="C746" s="632">
        <v>57643</v>
      </c>
      <c r="D746" s="632">
        <v>31292</v>
      </c>
      <c r="E746" s="633">
        <v>32.81494143185226</v>
      </c>
      <c r="F746" s="198">
        <v>8514</v>
      </c>
    </row>
    <row r="747" spans="1:6" s="627" customFormat="1" ht="12.75">
      <c r="A747" s="264" t="s">
        <v>1010</v>
      </c>
      <c r="B747" s="632">
        <v>55688</v>
      </c>
      <c r="C747" s="632">
        <v>55687</v>
      </c>
      <c r="D747" s="632">
        <v>27849</v>
      </c>
      <c r="E747" s="633">
        <v>50.008978595029454</v>
      </c>
      <c r="F747" s="198">
        <v>22377</v>
      </c>
    </row>
    <row r="748" spans="1:6" s="627" customFormat="1" ht="12.75">
      <c r="A748" s="262" t="s">
        <v>1011</v>
      </c>
      <c r="B748" s="632">
        <v>3738000</v>
      </c>
      <c r="C748" s="632">
        <v>2350000</v>
      </c>
      <c r="D748" s="632">
        <v>2184167</v>
      </c>
      <c r="E748" s="633">
        <v>58.43143392188336</v>
      </c>
      <c r="F748" s="198">
        <v>651285</v>
      </c>
    </row>
    <row r="749" spans="1:6" s="638" customFormat="1" ht="12.75">
      <c r="A749" s="264" t="s">
        <v>1023</v>
      </c>
      <c r="B749" s="347">
        <v>3738000</v>
      </c>
      <c r="C749" s="347">
        <v>2350000</v>
      </c>
      <c r="D749" s="347">
        <v>2184167</v>
      </c>
      <c r="E749" s="620">
        <v>58.43143392188336</v>
      </c>
      <c r="F749" s="198">
        <v>651285</v>
      </c>
    </row>
    <row r="750" spans="1:6" s="638" customFormat="1" ht="12.75">
      <c r="A750" s="247" t="s">
        <v>65</v>
      </c>
      <c r="B750" s="347">
        <v>269686</v>
      </c>
      <c r="C750" s="347">
        <v>257187</v>
      </c>
      <c r="D750" s="347">
        <v>58779</v>
      </c>
      <c r="E750" s="620">
        <v>21.795347181537046</v>
      </c>
      <c r="F750" s="198">
        <v>-21656</v>
      </c>
    </row>
    <row r="751" spans="1:6" s="638" customFormat="1" ht="12.75">
      <c r="A751" s="262" t="s">
        <v>1013</v>
      </c>
      <c r="B751" s="347">
        <v>269686</v>
      </c>
      <c r="C751" s="347">
        <v>257187</v>
      </c>
      <c r="D751" s="347">
        <v>58779</v>
      </c>
      <c r="E751" s="620">
        <v>21.795347181537046</v>
      </c>
      <c r="F751" s="198">
        <v>-21656</v>
      </c>
    </row>
    <row r="752" spans="1:6" s="638" customFormat="1" ht="12.75">
      <c r="A752" s="262"/>
      <c r="B752" s="347"/>
      <c r="C752" s="347"/>
      <c r="D752" s="347"/>
      <c r="E752" s="620"/>
      <c r="F752" s="198"/>
    </row>
    <row r="753" spans="1:6" s="638" customFormat="1" ht="12.75">
      <c r="A753" s="185" t="s">
        <v>273</v>
      </c>
      <c r="B753" s="639"/>
      <c r="C753" s="639"/>
      <c r="D753" s="639"/>
      <c r="E753" s="640"/>
      <c r="F753" s="198"/>
    </row>
    <row r="754" spans="1:6" s="638" customFormat="1" ht="12.75">
      <c r="A754" s="194" t="s">
        <v>959</v>
      </c>
      <c r="B754" s="261">
        <v>33164283</v>
      </c>
      <c r="C754" s="261">
        <v>19259292</v>
      </c>
      <c r="D754" s="261">
        <v>19267734</v>
      </c>
      <c r="E754" s="622">
        <v>58.0978458059835</v>
      </c>
      <c r="F754" s="198">
        <v>4715072</v>
      </c>
    </row>
    <row r="755" spans="1:6" s="638" customFormat="1" ht="12.75">
      <c r="A755" s="247" t="s">
        <v>1015</v>
      </c>
      <c r="B755" s="261">
        <v>0</v>
      </c>
      <c r="C755" s="261">
        <v>0</v>
      </c>
      <c r="D755" s="261">
        <v>8442</v>
      </c>
      <c r="E755" s="622" t="s">
        <v>623</v>
      </c>
      <c r="F755" s="198">
        <v>3261</v>
      </c>
    </row>
    <row r="756" spans="1:6" s="638" customFormat="1" ht="12.75">
      <c r="A756" s="247" t="s">
        <v>1003</v>
      </c>
      <c r="B756" s="261">
        <v>33164283</v>
      </c>
      <c r="C756" s="261">
        <v>19259292</v>
      </c>
      <c r="D756" s="261">
        <v>19259292</v>
      </c>
      <c r="E756" s="622">
        <v>58.07239071021074</v>
      </c>
      <c r="F756" s="198">
        <v>4711811</v>
      </c>
    </row>
    <row r="757" spans="1:6" s="638" customFormat="1" ht="25.5">
      <c r="A757" s="249" t="s">
        <v>1004</v>
      </c>
      <c r="B757" s="261">
        <v>33164283</v>
      </c>
      <c r="C757" s="261">
        <v>19259292</v>
      </c>
      <c r="D757" s="261">
        <v>19259292</v>
      </c>
      <c r="E757" s="622">
        <v>58.07239071021074</v>
      </c>
      <c r="F757" s="198">
        <v>4711811</v>
      </c>
    </row>
    <row r="758" spans="1:6" s="638" customFormat="1" ht="12.75">
      <c r="A758" s="190" t="s">
        <v>1005</v>
      </c>
      <c r="B758" s="261">
        <v>33164283</v>
      </c>
      <c r="C758" s="261">
        <v>19259292</v>
      </c>
      <c r="D758" s="261">
        <v>10537422</v>
      </c>
      <c r="E758" s="622">
        <v>31.773405141911255</v>
      </c>
      <c r="F758" s="198">
        <v>3219614</v>
      </c>
    </row>
    <row r="759" spans="1:6" s="638" customFormat="1" ht="12.75">
      <c r="A759" s="247" t="s">
        <v>1006</v>
      </c>
      <c r="B759" s="261">
        <v>30618308</v>
      </c>
      <c r="C759" s="261">
        <v>17475658</v>
      </c>
      <c r="D759" s="261">
        <v>9855298</v>
      </c>
      <c r="E759" s="622">
        <v>32.18759834802106</v>
      </c>
      <c r="F759" s="198">
        <v>2969626</v>
      </c>
    </row>
    <row r="760" spans="1:6" s="638" customFormat="1" ht="12.75">
      <c r="A760" s="262" t="s">
        <v>1007</v>
      </c>
      <c r="B760" s="261">
        <v>18759114</v>
      </c>
      <c r="C760" s="261">
        <v>9026815</v>
      </c>
      <c r="D760" s="261">
        <v>5335114</v>
      </c>
      <c r="E760" s="622">
        <v>28.440117161183625</v>
      </c>
      <c r="F760" s="198">
        <v>1662059</v>
      </c>
    </row>
    <row r="761" spans="1:6" s="638" customFormat="1" ht="12.75">
      <c r="A761" s="264" t="s">
        <v>1008</v>
      </c>
      <c r="B761" s="261">
        <v>8921397</v>
      </c>
      <c r="C761" s="261">
        <v>3911014</v>
      </c>
      <c r="D761" s="261">
        <v>2434990</v>
      </c>
      <c r="E761" s="622">
        <v>27.293819566599264</v>
      </c>
      <c r="F761" s="198">
        <v>914269</v>
      </c>
    </row>
    <row r="762" spans="1:6" s="638" customFormat="1" ht="12.75">
      <c r="A762" s="269" t="s">
        <v>1009</v>
      </c>
      <c r="B762" s="261">
        <v>7209188</v>
      </c>
      <c r="C762" s="261">
        <v>3193088</v>
      </c>
      <c r="D762" s="261">
        <v>1989576</v>
      </c>
      <c r="E762" s="622">
        <v>27.597782163539087</v>
      </c>
      <c r="F762" s="198">
        <v>742915</v>
      </c>
    </row>
    <row r="763" spans="1:6" s="638" customFormat="1" ht="12.75">
      <c r="A763" s="264" t="s">
        <v>1010</v>
      </c>
      <c r="B763" s="261">
        <v>9837717</v>
      </c>
      <c r="C763" s="261">
        <v>5115801</v>
      </c>
      <c r="D763" s="261">
        <v>2900124</v>
      </c>
      <c r="E763" s="622">
        <v>29.479644515084143</v>
      </c>
      <c r="F763" s="198">
        <v>747790</v>
      </c>
    </row>
    <row r="764" spans="1:6" s="638" customFormat="1" ht="12.75">
      <c r="A764" s="262" t="s">
        <v>1043</v>
      </c>
      <c r="B764" s="261">
        <v>7362</v>
      </c>
      <c r="C764" s="261">
        <v>0</v>
      </c>
      <c r="D764" s="261">
        <v>0</v>
      </c>
      <c r="E764" s="622">
        <v>0</v>
      </c>
      <c r="F764" s="198">
        <v>0</v>
      </c>
    </row>
    <row r="765" spans="1:6" s="638" customFormat="1" ht="12.75">
      <c r="A765" s="262" t="s">
        <v>1011</v>
      </c>
      <c r="B765" s="261">
        <v>10193966</v>
      </c>
      <c r="C765" s="261">
        <v>7426378</v>
      </c>
      <c r="D765" s="261">
        <v>3781771</v>
      </c>
      <c r="E765" s="622">
        <v>37.09813236575441</v>
      </c>
      <c r="F765" s="198">
        <v>1127611</v>
      </c>
    </row>
    <row r="766" spans="1:6" s="638" customFormat="1" ht="12.75">
      <c r="A766" s="264" t="s">
        <v>1023</v>
      </c>
      <c r="B766" s="261">
        <v>8926881</v>
      </c>
      <c r="C766" s="261">
        <v>6464261</v>
      </c>
      <c r="D766" s="261">
        <v>2892436</v>
      </c>
      <c r="E766" s="622">
        <v>32.401417695609474</v>
      </c>
      <c r="F766" s="198">
        <v>875511</v>
      </c>
    </row>
    <row r="767" spans="1:6" s="638" customFormat="1" ht="12.75">
      <c r="A767" s="264" t="s">
        <v>1012</v>
      </c>
      <c r="B767" s="261">
        <v>1267085</v>
      </c>
      <c r="C767" s="261">
        <v>962117</v>
      </c>
      <c r="D767" s="261">
        <v>889335</v>
      </c>
      <c r="E767" s="622">
        <v>70.18747755675429</v>
      </c>
      <c r="F767" s="198">
        <v>252100</v>
      </c>
    </row>
    <row r="768" spans="1:6" s="638" customFormat="1" ht="12.75">
      <c r="A768" s="262" t="s">
        <v>60</v>
      </c>
      <c r="B768" s="261">
        <v>1657866</v>
      </c>
      <c r="C768" s="261">
        <v>1022465</v>
      </c>
      <c r="D768" s="261">
        <v>738413</v>
      </c>
      <c r="E768" s="622">
        <v>44.53996885152359</v>
      </c>
      <c r="F768" s="198">
        <v>179956</v>
      </c>
    </row>
    <row r="769" spans="1:6" s="638" customFormat="1" ht="12.75">
      <c r="A769" s="264" t="s">
        <v>1038</v>
      </c>
      <c r="B769" s="261">
        <v>62720</v>
      </c>
      <c r="C769" s="261">
        <v>62720</v>
      </c>
      <c r="D769" s="261">
        <v>32577</v>
      </c>
      <c r="E769" s="622">
        <v>51.94036989795918</v>
      </c>
      <c r="F769" s="198">
        <v>0</v>
      </c>
    </row>
    <row r="770" spans="1:6" s="638" customFormat="1" ht="12.75">
      <c r="A770" s="264" t="s">
        <v>1049</v>
      </c>
      <c r="B770" s="261">
        <v>1595146</v>
      </c>
      <c r="C770" s="261">
        <v>959745</v>
      </c>
      <c r="D770" s="261">
        <v>705836</v>
      </c>
      <c r="E770" s="622">
        <v>44.24899037454878</v>
      </c>
      <c r="F770" s="198">
        <v>179956</v>
      </c>
    </row>
    <row r="771" spans="1:6" s="638" customFormat="1" ht="12.75">
      <c r="A771" s="247" t="s">
        <v>65</v>
      </c>
      <c r="B771" s="261">
        <v>2545975</v>
      </c>
      <c r="C771" s="261">
        <v>1783634</v>
      </c>
      <c r="D771" s="261">
        <v>682124</v>
      </c>
      <c r="E771" s="622">
        <v>26.79225051306474</v>
      </c>
      <c r="F771" s="198">
        <v>249988</v>
      </c>
    </row>
    <row r="772" spans="1:6" s="638" customFormat="1" ht="12.75">
      <c r="A772" s="262" t="s">
        <v>1013</v>
      </c>
      <c r="B772" s="261">
        <v>2545975</v>
      </c>
      <c r="C772" s="261">
        <v>1783634</v>
      </c>
      <c r="D772" s="261">
        <v>682124</v>
      </c>
      <c r="E772" s="622">
        <v>26.79225051306474</v>
      </c>
      <c r="F772" s="198">
        <v>249988</v>
      </c>
    </row>
    <row r="773" spans="1:6" s="626" customFormat="1" ht="12.75">
      <c r="A773" s="262"/>
      <c r="B773" s="261"/>
      <c r="C773" s="639"/>
      <c r="D773" s="639"/>
      <c r="E773" s="640"/>
      <c r="F773" s="198"/>
    </row>
    <row r="774" spans="1:6" s="627" customFormat="1" ht="12.75">
      <c r="A774" s="238" t="s">
        <v>964</v>
      </c>
      <c r="B774" s="261"/>
      <c r="C774" s="198"/>
      <c r="D774" s="198"/>
      <c r="E774" s="344"/>
      <c r="F774" s="198"/>
    </row>
    <row r="775" spans="1:6" s="626" customFormat="1" ht="12.75">
      <c r="A775" s="185" t="s">
        <v>273</v>
      </c>
      <c r="B775" s="198"/>
      <c r="C775" s="198"/>
      <c r="D775" s="198"/>
      <c r="E775" s="344"/>
      <c r="F775" s="198"/>
    </row>
    <row r="776" spans="1:6" s="626" customFormat="1" ht="12.75">
      <c r="A776" s="194" t="s">
        <v>959</v>
      </c>
      <c r="B776" s="198">
        <v>4297974</v>
      </c>
      <c r="C776" s="198">
        <v>3275001</v>
      </c>
      <c r="D776" s="198">
        <v>3281143</v>
      </c>
      <c r="E776" s="344">
        <v>76.34162049374892</v>
      </c>
      <c r="F776" s="198">
        <v>427536</v>
      </c>
    </row>
    <row r="777" spans="1:6" s="638" customFormat="1" ht="12.75">
      <c r="A777" s="247" t="s">
        <v>1015</v>
      </c>
      <c r="B777" s="261">
        <v>0</v>
      </c>
      <c r="C777" s="261">
        <v>0</v>
      </c>
      <c r="D777" s="261">
        <v>6142</v>
      </c>
      <c r="E777" s="622" t="s">
        <v>623</v>
      </c>
      <c r="F777" s="198">
        <v>961</v>
      </c>
    </row>
    <row r="778" spans="1:6" s="626" customFormat="1" ht="12.75">
      <c r="A778" s="247" t="s">
        <v>1003</v>
      </c>
      <c r="B778" s="198">
        <v>4297974</v>
      </c>
      <c r="C778" s="198">
        <v>3275001</v>
      </c>
      <c r="D778" s="198">
        <v>3275001</v>
      </c>
      <c r="E778" s="344">
        <v>76.19871595314443</v>
      </c>
      <c r="F778" s="198">
        <v>426575</v>
      </c>
    </row>
    <row r="779" spans="1:6" s="626" customFormat="1" ht="25.5">
      <c r="A779" s="249" t="s">
        <v>1004</v>
      </c>
      <c r="B779" s="198">
        <v>4297974</v>
      </c>
      <c r="C779" s="198">
        <v>3275001</v>
      </c>
      <c r="D779" s="198">
        <v>3275001</v>
      </c>
      <c r="E779" s="344">
        <v>76.19871595314443</v>
      </c>
      <c r="F779" s="198">
        <v>426575</v>
      </c>
    </row>
    <row r="780" spans="1:6" s="626" customFormat="1" ht="12.75">
      <c r="A780" s="190" t="s">
        <v>1005</v>
      </c>
      <c r="B780" s="198">
        <v>4297974</v>
      </c>
      <c r="C780" s="198">
        <v>3275001</v>
      </c>
      <c r="D780" s="198">
        <v>659067</v>
      </c>
      <c r="E780" s="344">
        <v>15.334364516863062</v>
      </c>
      <c r="F780" s="198">
        <v>145684</v>
      </c>
    </row>
    <row r="781" spans="1:6" s="626" customFormat="1" ht="12.75">
      <c r="A781" s="247" t="s">
        <v>1006</v>
      </c>
      <c r="B781" s="198">
        <v>4297974</v>
      </c>
      <c r="C781" s="198">
        <v>3275001</v>
      </c>
      <c r="D781" s="198">
        <v>659067</v>
      </c>
      <c r="E781" s="344">
        <v>15.334364516863062</v>
      </c>
      <c r="F781" s="198">
        <v>145684</v>
      </c>
    </row>
    <row r="782" spans="1:6" s="626" customFormat="1" ht="12.75">
      <c r="A782" s="262" t="s">
        <v>1007</v>
      </c>
      <c r="B782" s="198">
        <v>1267745</v>
      </c>
      <c r="C782" s="198">
        <v>539121</v>
      </c>
      <c r="D782" s="198">
        <v>17266</v>
      </c>
      <c r="E782" s="344">
        <v>1.3619458171793224</v>
      </c>
      <c r="F782" s="198">
        <v>13650</v>
      </c>
    </row>
    <row r="783" spans="1:6" s="626" customFormat="1" ht="12.75">
      <c r="A783" s="264" t="s">
        <v>1008</v>
      </c>
      <c r="B783" s="198">
        <v>20475</v>
      </c>
      <c r="C783" s="198">
        <v>9121</v>
      </c>
      <c r="D783" s="198">
        <v>3986</v>
      </c>
      <c r="E783" s="344">
        <v>19.467643467643466</v>
      </c>
      <c r="F783" s="198">
        <v>370</v>
      </c>
    </row>
    <row r="784" spans="1:6" s="626" customFormat="1" ht="12.75">
      <c r="A784" s="269" t="s">
        <v>1009</v>
      </c>
      <c r="B784" s="198">
        <v>16500</v>
      </c>
      <c r="C784" s="198">
        <v>7350</v>
      </c>
      <c r="D784" s="198">
        <v>3284</v>
      </c>
      <c r="E784" s="344">
        <v>19.903030303030302</v>
      </c>
      <c r="F784" s="198">
        <v>370</v>
      </c>
    </row>
    <row r="785" spans="1:6" s="626" customFormat="1" ht="12.75">
      <c r="A785" s="264" t="s">
        <v>1010</v>
      </c>
      <c r="B785" s="198">
        <v>1247270</v>
      </c>
      <c r="C785" s="198">
        <v>530000</v>
      </c>
      <c r="D785" s="198">
        <v>13280</v>
      </c>
      <c r="E785" s="344">
        <v>1.0647253601866475</v>
      </c>
      <c r="F785" s="198">
        <v>13280</v>
      </c>
    </row>
    <row r="786" spans="1:6" s="626" customFormat="1" ht="12.75">
      <c r="A786" s="262" t="s">
        <v>1011</v>
      </c>
      <c r="B786" s="198">
        <v>3030229</v>
      </c>
      <c r="C786" s="198">
        <v>2735880</v>
      </c>
      <c r="D786" s="198">
        <v>641801</v>
      </c>
      <c r="E786" s="344">
        <v>21.179950426188913</v>
      </c>
      <c r="F786" s="198">
        <v>132034</v>
      </c>
    </row>
    <row r="787" spans="1:6" s="626" customFormat="1" ht="12.75">
      <c r="A787" s="264" t="s">
        <v>1023</v>
      </c>
      <c r="B787" s="198">
        <v>3030229</v>
      </c>
      <c r="C787" s="198">
        <v>2735880</v>
      </c>
      <c r="D787" s="198">
        <v>641801</v>
      </c>
      <c r="E787" s="344">
        <v>21.179950426188913</v>
      </c>
      <c r="F787" s="198">
        <v>132034</v>
      </c>
    </row>
    <row r="788" spans="1:6" s="626" customFormat="1" ht="12.75">
      <c r="A788" s="269"/>
      <c r="B788" s="198"/>
      <c r="C788" s="198"/>
      <c r="D788" s="198"/>
      <c r="E788" s="344"/>
      <c r="F788" s="198"/>
    </row>
    <row r="789" spans="1:6" s="626" customFormat="1" ht="12.75">
      <c r="A789" s="238" t="s">
        <v>250</v>
      </c>
      <c r="B789" s="198"/>
      <c r="C789" s="198"/>
      <c r="D789" s="198"/>
      <c r="E789" s="344"/>
      <c r="F789" s="198"/>
    </row>
    <row r="790" spans="1:6" s="626" customFormat="1" ht="12.75">
      <c r="A790" s="185" t="s">
        <v>273</v>
      </c>
      <c r="B790" s="198"/>
      <c r="C790" s="198"/>
      <c r="D790" s="198"/>
      <c r="E790" s="344"/>
      <c r="F790" s="198"/>
    </row>
    <row r="791" spans="1:6" s="626" customFormat="1" ht="12.75">
      <c r="A791" s="194" t="s">
        <v>959</v>
      </c>
      <c r="B791" s="198">
        <v>9808</v>
      </c>
      <c r="C791" s="198">
        <v>8447</v>
      </c>
      <c r="D791" s="198">
        <v>8447</v>
      </c>
      <c r="E791" s="344">
        <v>86.12357259380097</v>
      </c>
      <c r="F791" s="198">
        <v>1860</v>
      </c>
    </row>
    <row r="792" spans="1:6" s="626" customFormat="1" ht="12.75">
      <c r="A792" s="247" t="s">
        <v>1003</v>
      </c>
      <c r="B792" s="198">
        <v>9808</v>
      </c>
      <c r="C792" s="198">
        <v>8447</v>
      </c>
      <c r="D792" s="198">
        <v>8447</v>
      </c>
      <c r="E792" s="344">
        <v>86.12357259380097</v>
      </c>
      <c r="F792" s="198">
        <v>1860</v>
      </c>
    </row>
    <row r="793" spans="1:6" s="626" customFormat="1" ht="25.5">
      <c r="A793" s="249" t="s">
        <v>1004</v>
      </c>
      <c r="B793" s="198">
        <v>9808</v>
      </c>
      <c r="C793" s="198">
        <v>8447</v>
      </c>
      <c r="D793" s="198">
        <v>8447</v>
      </c>
      <c r="E793" s="344">
        <v>86.12357259380097</v>
      </c>
      <c r="F793" s="198">
        <v>1860</v>
      </c>
    </row>
    <row r="794" spans="1:6" s="626" customFormat="1" ht="12.75">
      <c r="A794" s="190" t="s">
        <v>1005</v>
      </c>
      <c r="B794" s="198">
        <v>9808</v>
      </c>
      <c r="C794" s="198">
        <v>8447</v>
      </c>
      <c r="D794" s="198">
        <v>4185</v>
      </c>
      <c r="E794" s="344">
        <v>42.669249592169656</v>
      </c>
      <c r="F794" s="198">
        <v>1684</v>
      </c>
    </row>
    <row r="795" spans="1:6" s="626" customFormat="1" ht="12.75">
      <c r="A795" s="247" t="s">
        <v>1006</v>
      </c>
      <c r="B795" s="198">
        <v>9808</v>
      </c>
      <c r="C795" s="198">
        <v>8447</v>
      </c>
      <c r="D795" s="198">
        <v>4185</v>
      </c>
      <c r="E795" s="344">
        <v>42.669249592169656</v>
      </c>
      <c r="F795" s="198">
        <v>1684</v>
      </c>
    </row>
    <row r="796" spans="1:6" s="626" customFormat="1" ht="12.75">
      <c r="A796" s="262" t="s">
        <v>1007</v>
      </c>
      <c r="B796" s="198">
        <v>9808</v>
      </c>
      <c r="C796" s="198">
        <v>8447</v>
      </c>
      <c r="D796" s="198">
        <v>4185</v>
      </c>
      <c r="E796" s="344">
        <v>42.669249592169656</v>
      </c>
      <c r="F796" s="198">
        <v>1684</v>
      </c>
    </row>
    <row r="797" spans="1:6" s="626" customFormat="1" ht="12.75">
      <c r="A797" s="264" t="s">
        <v>1008</v>
      </c>
      <c r="B797" s="198">
        <v>4724</v>
      </c>
      <c r="C797" s="198">
        <v>4096</v>
      </c>
      <c r="D797" s="198">
        <v>2965</v>
      </c>
      <c r="E797" s="344">
        <v>62.764606265876374</v>
      </c>
      <c r="F797" s="198">
        <v>1624</v>
      </c>
    </row>
    <row r="798" spans="1:6" s="626" customFormat="1" ht="12.75">
      <c r="A798" s="269" t="s">
        <v>1009</v>
      </c>
      <c r="B798" s="198">
        <v>3807</v>
      </c>
      <c r="C798" s="198">
        <v>3300</v>
      </c>
      <c r="D798" s="198">
        <v>2356</v>
      </c>
      <c r="E798" s="344">
        <v>61.88599947465195</v>
      </c>
      <c r="F798" s="198">
        <v>1303</v>
      </c>
    </row>
    <row r="799" spans="1:6" s="626" customFormat="1" ht="12.75">
      <c r="A799" s="264" t="s">
        <v>1010</v>
      </c>
      <c r="B799" s="198">
        <v>5084</v>
      </c>
      <c r="C799" s="198">
        <v>4351</v>
      </c>
      <c r="D799" s="198">
        <v>1220</v>
      </c>
      <c r="E799" s="344">
        <v>23.996852871754523</v>
      </c>
      <c r="F799" s="198">
        <v>60</v>
      </c>
    </row>
    <row r="800" spans="1:6" s="626" customFormat="1" ht="12.75">
      <c r="A800" s="269"/>
      <c r="B800" s="198"/>
      <c r="C800" s="198"/>
      <c r="D800" s="198"/>
      <c r="E800" s="344"/>
      <c r="F800" s="198"/>
    </row>
    <row r="801" spans="1:6" s="626" customFormat="1" ht="12.75">
      <c r="A801" s="238" t="s">
        <v>371</v>
      </c>
      <c r="B801" s="198"/>
      <c r="C801" s="198"/>
      <c r="D801" s="198"/>
      <c r="E801" s="344"/>
      <c r="F801" s="198"/>
    </row>
    <row r="802" spans="1:6" s="626" customFormat="1" ht="12.75">
      <c r="A802" s="185" t="s">
        <v>273</v>
      </c>
      <c r="B802" s="198"/>
      <c r="C802" s="198"/>
      <c r="D802" s="198"/>
      <c r="E802" s="344"/>
      <c r="F802" s="198"/>
    </row>
    <row r="803" spans="1:6" s="626" customFormat="1" ht="12.75">
      <c r="A803" s="194" t="s">
        <v>959</v>
      </c>
      <c r="B803" s="198">
        <v>27549273</v>
      </c>
      <c r="C803" s="198">
        <v>13156067</v>
      </c>
      <c r="D803" s="198">
        <v>13157192</v>
      </c>
      <c r="E803" s="344">
        <v>47.75876299893649</v>
      </c>
      <c r="F803" s="198">
        <v>3465914</v>
      </c>
    </row>
    <row r="804" spans="1:6" s="626" customFormat="1" ht="12.75">
      <c r="A804" s="247" t="s">
        <v>1015</v>
      </c>
      <c r="B804" s="198">
        <v>0</v>
      </c>
      <c r="C804" s="198">
        <v>0</v>
      </c>
      <c r="D804" s="198">
        <v>1125</v>
      </c>
      <c r="E804" s="344" t="s">
        <v>623</v>
      </c>
      <c r="F804" s="198">
        <v>1125</v>
      </c>
    </row>
    <row r="805" spans="1:6" s="626" customFormat="1" ht="12.75">
      <c r="A805" s="247" t="s">
        <v>1003</v>
      </c>
      <c r="B805" s="198">
        <v>27549273</v>
      </c>
      <c r="C805" s="198">
        <v>13156067</v>
      </c>
      <c r="D805" s="198">
        <v>13156067</v>
      </c>
      <c r="E805" s="344">
        <v>47.75467940660358</v>
      </c>
      <c r="F805" s="198">
        <v>3464789</v>
      </c>
    </row>
    <row r="806" spans="1:6" s="626" customFormat="1" ht="25.5">
      <c r="A806" s="249" t="s">
        <v>1004</v>
      </c>
      <c r="B806" s="198">
        <v>15078289</v>
      </c>
      <c r="C806" s="198">
        <v>7883296</v>
      </c>
      <c r="D806" s="198">
        <v>7883296</v>
      </c>
      <c r="E806" s="344">
        <v>52.28243071876392</v>
      </c>
      <c r="F806" s="198">
        <v>2269611</v>
      </c>
    </row>
    <row r="807" spans="1:6" s="641" customFormat="1" ht="25.5">
      <c r="A807" s="272" t="s">
        <v>1042</v>
      </c>
      <c r="B807" s="261">
        <v>12470984</v>
      </c>
      <c r="C807" s="261">
        <v>5272771</v>
      </c>
      <c r="D807" s="261">
        <v>5272771</v>
      </c>
      <c r="E807" s="622">
        <v>42.28031244366924</v>
      </c>
      <c r="F807" s="198">
        <v>1195178</v>
      </c>
    </row>
    <row r="808" spans="1:6" s="641" customFormat="1" ht="12.75">
      <c r="A808" s="190" t="s">
        <v>1005</v>
      </c>
      <c r="B808" s="261">
        <v>27549273</v>
      </c>
      <c r="C808" s="261">
        <v>13156067</v>
      </c>
      <c r="D808" s="261">
        <v>5351077</v>
      </c>
      <c r="E808" s="622">
        <v>19.42365956444658</v>
      </c>
      <c r="F808" s="198">
        <v>2055457</v>
      </c>
    </row>
    <row r="809" spans="1:6" s="641" customFormat="1" ht="12.75">
      <c r="A809" s="247" t="s">
        <v>1006</v>
      </c>
      <c r="B809" s="261">
        <v>23289941</v>
      </c>
      <c r="C809" s="261">
        <v>10836131</v>
      </c>
      <c r="D809" s="261">
        <v>4713089</v>
      </c>
      <c r="E809" s="622">
        <v>20.23658625841946</v>
      </c>
      <c r="F809" s="198">
        <v>1783961</v>
      </c>
    </row>
    <row r="810" spans="1:6" s="641" customFormat="1" ht="12.75">
      <c r="A810" s="262" t="s">
        <v>1007</v>
      </c>
      <c r="B810" s="261">
        <v>11072576</v>
      </c>
      <c r="C810" s="261">
        <v>4992127</v>
      </c>
      <c r="D810" s="261">
        <v>2690077</v>
      </c>
      <c r="E810" s="622">
        <v>24.294951779965203</v>
      </c>
      <c r="F810" s="198">
        <v>1028711</v>
      </c>
    </row>
    <row r="811" spans="1:6" s="641" customFormat="1" ht="12.75">
      <c r="A811" s="264" t="s">
        <v>1008</v>
      </c>
      <c r="B811" s="261">
        <v>7058811</v>
      </c>
      <c r="C811" s="261">
        <v>3094614</v>
      </c>
      <c r="D811" s="261">
        <v>1750304</v>
      </c>
      <c r="E811" s="622">
        <v>24.796017346264122</v>
      </c>
      <c r="F811" s="198">
        <v>720160</v>
      </c>
    </row>
    <row r="812" spans="1:6" s="641" customFormat="1" ht="12.75">
      <c r="A812" s="269" t="s">
        <v>1009</v>
      </c>
      <c r="B812" s="261">
        <v>5697627</v>
      </c>
      <c r="C812" s="261">
        <v>2530493</v>
      </c>
      <c r="D812" s="261">
        <v>1439757</v>
      </c>
      <c r="E812" s="622">
        <v>25.269414793211283</v>
      </c>
      <c r="F812" s="198">
        <v>590334</v>
      </c>
    </row>
    <row r="813" spans="1:6" s="641" customFormat="1" ht="12.75">
      <c r="A813" s="264" t="s">
        <v>1010</v>
      </c>
      <c r="B813" s="261">
        <v>4013765</v>
      </c>
      <c r="C813" s="261">
        <v>1897513</v>
      </c>
      <c r="D813" s="261">
        <v>939773</v>
      </c>
      <c r="E813" s="622">
        <v>23.413752424469294</v>
      </c>
      <c r="F813" s="198">
        <v>308551</v>
      </c>
    </row>
    <row r="814" spans="1:6" s="641" customFormat="1" ht="12.75">
      <c r="A814" s="262" t="s">
        <v>1043</v>
      </c>
      <c r="B814" s="261">
        <v>7362</v>
      </c>
      <c r="C814" s="261">
        <v>0</v>
      </c>
      <c r="D814" s="261">
        <v>0</v>
      </c>
      <c r="E814" s="622">
        <v>0</v>
      </c>
      <c r="F814" s="198">
        <v>0</v>
      </c>
    </row>
    <row r="815" spans="1:6" s="641" customFormat="1" ht="12.75">
      <c r="A815" s="262" t="s">
        <v>1011</v>
      </c>
      <c r="B815" s="261">
        <v>1453430</v>
      </c>
      <c r="C815" s="261">
        <v>1139499</v>
      </c>
      <c r="D815" s="261">
        <v>857075</v>
      </c>
      <c r="E815" s="622">
        <v>58.969128200188514</v>
      </c>
      <c r="F815" s="198">
        <v>244456</v>
      </c>
    </row>
    <row r="816" spans="1:6" s="641" customFormat="1" ht="12.75">
      <c r="A816" s="264" t="s">
        <v>1023</v>
      </c>
      <c r="B816" s="261">
        <v>393045</v>
      </c>
      <c r="C816" s="261">
        <v>337682</v>
      </c>
      <c r="D816" s="261">
        <v>118039</v>
      </c>
      <c r="E816" s="622">
        <v>30.031930186111005</v>
      </c>
      <c r="F816" s="198">
        <v>24956</v>
      </c>
    </row>
    <row r="817" spans="1:6" s="641" customFormat="1" ht="12.75">
      <c r="A817" s="264" t="s">
        <v>1012</v>
      </c>
      <c r="B817" s="261">
        <v>1060385</v>
      </c>
      <c r="C817" s="261">
        <v>801817</v>
      </c>
      <c r="D817" s="261">
        <v>739036</v>
      </c>
      <c r="E817" s="622">
        <v>69.69506358539587</v>
      </c>
      <c r="F817" s="198">
        <v>219500</v>
      </c>
    </row>
    <row r="818" spans="1:6" s="641" customFormat="1" ht="12.75">
      <c r="A818" s="262" t="s">
        <v>60</v>
      </c>
      <c r="B818" s="261">
        <v>10756573</v>
      </c>
      <c r="C818" s="261">
        <v>4704505</v>
      </c>
      <c r="D818" s="261">
        <v>1165937</v>
      </c>
      <c r="E818" s="622">
        <v>10.83929798087179</v>
      </c>
      <c r="F818" s="198">
        <v>510794</v>
      </c>
    </row>
    <row r="819" spans="1:6" s="641" customFormat="1" ht="12.75">
      <c r="A819" s="264" t="s">
        <v>1049</v>
      </c>
      <c r="B819" s="261">
        <v>513068</v>
      </c>
      <c r="C819" s="261">
        <v>383664</v>
      </c>
      <c r="D819" s="261">
        <v>232196</v>
      </c>
      <c r="E819" s="622">
        <v>45.25637927136364</v>
      </c>
      <c r="F819" s="198">
        <v>80508</v>
      </c>
    </row>
    <row r="820" spans="1:6" s="641" customFormat="1" ht="12.75">
      <c r="A820" s="262" t="s">
        <v>1039</v>
      </c>
      <c r="B820" s="261">
        <v>10243505</v>
      </c>
      <c r="C820" s="261">
        <v>4320841</v>
      </c>
      <c r="D820" s="261">
        <v>933741</v>
      </c>
      <c r="E820" s="622">
        <v>9.115444371823903</v>
      </c>
      <c r="F820" s="198">
        <v>430286</v>
      </c>
    </row>
    <row r="821" spans="1:6" s="641" customFormat="1" ht="25.5" customHeight="1">
      <c r="A821" s="276" t="s">
        <v>274</v>
      </c>
      <c r="B821" s="261">
        <v>10243505</v>
      </c>
      <c r="C821" s="261">
        <v>4320841</v>
      </c>
      <c r="D821" s="261">
        <v>933741</v>
      </c>
      <c r="E821" s="622">
        <v>9.115444371823903</v>
      </c>
      <c r="F821" s="198">
        <v>430286</v>
      </c>
    </row>
    <row r="822" spans="1:6" s="641" customFormat="1" ht="12.75">
      <c r="A822" s="247" t="s">
        <v>65</v>
      </c>
      <c r="B822" s="261">
        <v>4259332</v>
      </c>
      <c r="C822" s="261">
        <v>2319936</v>
      </c>
      <c r="D822" s="261">
        <v>637988</v>
      </c>
      <c r="E822" s="622">
        <v>14.978592887335385</v>
      </c>
      <c r="F822" s="198">
        <v>271496</v>
      </c>
    </row>
    <row r="823" spans="1:6" s="641" customFormat="1" ht="12.75">
      <c r="A823" s="262" t="s">
        <v>1013</v>
      </c>
      <c r="B823" s="261">
        <v>2031853</v>
      </c>
      <c r="C823" s="261">
        <v>1368006</v>
      </c>
      <c r="D823" s="261">
        <v>580964</v>
      </c>
      <c r="E823" s="622">
        <v>28.592816507887136</v>
      </c>
      <c r="F823" s="198">
        <v>244772</v>
      </c>
    </row>
    <row r="824" spans="1:6" s="641" customFormat="1" ht="12.75">
      <c r="A824" s="247" t="s">
        <v>960</v>
      </c>
      <c r="B824" s="261">
        <v>2227479</v>
      </c>
      <c r="C824" s="261">
        <v>951930</v>
      </c>
      <c r="D824" s="261">
        <v>57024</v>
      </c>
      <c r="E824" s="622">
        <v>2.560024134907669</v>
      </c>
      <c r="F824" s="198">
        <v>26724</v>
      </c>
    </row>
    <row r="825" spans="1:6" s="641" customFormat="1" ht="25.5">
      <c r="A825" s="276" t="s">
        <v>275</v>
      </c>
      <c r="B825" s="261">
        <v>2227479</v>
      </c>
      <c r="C825" s="261">
        <v>951930</v>
      </c>
      <c r="D825" s="261">
        <v>57024</v>
      </c>
      <c r="E825" s="622">
        <v>2.560024134907669</v>
      </c>
      <c r="F825" s="198">
        <v>26724</v>
      </c>
    </row>
    <row r="826" spans="1:6" s="641" customFormat="1" ht="12.75">
      <c r="A826" s="272"/>
      <c r="B826" s="261"/>
      <c r="C826" s="261"/>
      <c r="D826" s="261"/>
      <c r="E826" s="622"/>
      <c r="F826" s="198"/>
    </row>
    <row r="827" spans="1:6" s="641" customFormat="1" ht="12.75">
      <c r="A827" s="238" t="s">
        <v>373</v>
      </c>
      <c r="B827" s="261"/>
      <c r="C827" s="261"/>
      <c r="D827" s="261"/>
      <c r="E827" s="622"/>
      <c r="F827" s="198"/>
    </row>
    <row r="828" spans="1:6" s="641" customFormat="1" ht="12.75">
      <c r="A828" s="185" t="s">
        <v>273</v>
      </c>
      <c r="B828" s="261"/>
      <c r="C828" s="261"/>
      <c r="D828" s="261"/>
      <c r="E828" s="622"/>
      <c r="F828" s="198"/>
    </row>
    <row r="829" spans="1:6" s="641" customFormat="1" ht="12.75">
      <c r="A829" s="194" t="s">
        <v>959</v>
      </c>
      <c r="B829" s="261">
        <v>1296750</v>
      </c>
      <c r="C829" s="261">
        <v>623914</v>
      </c>
      <c r="D829" s="261">
        <v>623914</v>
      </c>
      <c r="E829" s="622">
        <v>48.113668787353</v>
      </c>
      <c r="F829" s="198">
        <v>183009</v>
      </c>
    </row>
    <row r="830" spans="1:6" s="641" customFormat="1" ht="12.75">
      <c r="A830" s="247" t="s">
        <v>1003</v>
      </c>
      <c r="B830" s="261">
        <v>1296750</v>
      </c>
      <c r="C830" s="261">
        <v>623914</v>
      </c>
      <c r="D830" s="261">
        <v>623914</v>
      </c>
      <c r="E830" s="622">
        <v>48.113668787353</v>
      </c>
      <c r="F830" s="198">
        <v>183009</v>
      </c>
    </row>
    <row r="831" spans="1:6" s="641" customFormat="1" ht="25.5">
      <c r="A831" s="249" t="s">
        <v>1004</v>
      </c>
      <c r="B831" s="261">
        <v>1296750</v>
      </c>
      <c r="C831" s="261">
        <v>623914</v>
      </c>
      <c r="D831" s="261">
        <v>623914</v>
      </c>
      <c r="E831" s="622">
        <v>48.113668787353</v>
      </c>
      <c r="F831" s="198">
        <v>183009</v>
      </c>
    </row>
    <row r="832" spans="1:6" s="641" customFormat="1" ht="12.75">
      <c r="A832" s="190" t="s">
        <v>1005</v>
      </c>
      <c r="B832" s="261">
        <v>1296750</v>
      </c>
      <c r="C832" s="261">
        <v>623914</v>
      </c>
      <c r="D832" s="261">
        <v>354903</v>
      </c>
      <c r="E832" s="622">
        <v>27.368652400231348</v>
      </c>
      <c r="F832" s="198">
        <v>95551</v>
      </c>
    </row>
    <row r="833" spans="1:6" s="641" customFormat="1" ht="12.75">
      <c r="A833" s="247" t="s">
        <v>1006</v>
      </c>
      <c r="B833" s="261">
        <v>1062486</v>
      </c>
      <c r="C833" s="261">
        <v>389650</v>
      </c>
      <c r="D833" s="261">
        <v>337075</v>
      </c>
      <c r="E833" s="622">
        <v>31.72512390751502</v>
      </c>
      <c r="F833" s="198">
        <v>90859</v>
      </c>
    </row>
    <row r="834" spans="1:6" s="641" customFormat="1" ht="12.75">
      <c r="A834" s="262" t="s">
        <v>1007</v>
      </c>
      <c r="B834" s="261">
        <v>941341</v>
      </c>
      <c r="C834" s="261">
        <v>308450</v>
      </c>
      <c r="D834" s="261">
        <v>261426</v>
      </c>
      <c r="E834" s="622">
        <v>27.77165766709407</v>
      </c>
      <c r="F834" s="198">
        <v>72659</v>
      </c>
    </row>
    <row r="835" spans="1:6" s="641" customFormat="1" ht="12.75">
      <c r="A835" s="264" t="s">
        <v>1008</v>
      </c>
      <c r="B835" s="261">
        <v>590447</v>
      </c>
      <c r="C835" s="261">
        <v>191486</v>
      </c>
      <c r="D835" s="261">
        <v>191533</v>
      </c>
      <c r="E835" s="622">
        <v>32.43864394264007</v>
      </c>
      <c r="F835" s="198">
        <v>49021</v>
      </c>
    </row>
    <row r="836" spans="1:6" s="641" customFormat="1" ht="12.75">
      <c r="A836" s="269" t="s">
        <v>1009</v>
      </c>
      <c r="B836" s="261">
        <v>484475</v>
      </c>
      <c r="C836" s="261">
        <v>157119</v>
      </c>
      <c r="D836" s="261">
        <v>154781</v>
      </c>
      <c r="E836" s="622">
        <v>31.948191341142472</v>
      </c>
      <c r="F836" s="198">
        <v>39167</v>
      </c>
    </row>
    <row r="837" spans="1:6" s="641" customFormat="1" ht="12.75">
      <c r="A837" s="264" t="s">
        <v>1010</v>
      </c>
      <c r="B837" s="261">
        <v>350894</v>
      </c>
      <c r="C837" s="261">
        <v>116964</v>
      </c>
      <c r="D837" s="261">
        <v>69893</v>
      </c>
      <c r="E837" s="622">
        <v>19.918550901411823</v>
      </c>
      <c r="F837" s="198">
        <v>23638</v>
      </c>
    </row>
    <row r="838" spans="1:6" s="641" customFormat="1" ht="12.75">
      <c r="A838" s="262" t="s">
        <v>1011</v>
      </c>
      <c r="B838" s="261">
        <v>121145</v>
      </c>
      <c r="C838" s="261">
        <v>81200</v>
      </c>
      <c r="D838" s="261">
        <v>75649</v>
      </c>
      <c r="E838" s="622">
        <v>62.4450039209212</v>
      </c>
      <c r="F838" s="198">
        <v>18200</v>
      </c>
    </row>
    <row r="839" spans="1:6" s="641" customFormat="1" ht="12.75">
      <c r="A839" s="264" t="s">
        <v>1023</v>
      </c>
      <c r="B839" s="261">
        <v>121145</v>
      </c>
      <c r="C839" s="261">
        <v>0</v>
      </c>
      <c r="D839" s="261">
        <v>0</v>
      </c>
      <c r="E839" s="622">
        <v>0</v>
      </c>
      <c r="F839" s="198">
        <v>0</v>
      </c>
    </row>
    <row r="840" spans="1:6" s="641" customFormat="1" ht="12.75">
      <c r="A840" s="264" t="s">
        <v>1012</v>
      </c>
      <c r="B840" s="261" t="s">
        <v>623</v>
      </c>
      <c r="C840" s="261">
        <v>81200</v>
      </c>
      <c r="D840" s="261">
        <v>75649</v>
      </c>
      <c r="E840" s="622" t="s">
        <v>623</v>
      </c>
      <c r="F840" s="198">
        <v>18200</v>
      </c>
    </row>
    <row r="841" spans="1:6" s="641" customFormat="1" ht="12.75">
      <c r="A841" s="247" t="s">
        <v>65</v>
      </c>
      <c r="B841" s="261">
        <v>234264</v>
      </c>
      <c r="C841" s="261">
        <v>234264</v>
      </c>
      <c r="D841" s="261">
        <v>17828</v>
      </c>
      <c r="E841" s="622">
        <v>7.610217532356657</v>
      </c>
      <c r="F841" s="198">
        <v>4692</v>
      </c>
    </row>
    <row r="842" spans="1:6" s="641" customFormat="1" ht="12.75">
      <c r="A842" s="262" t="s">
        <v>1013</v>
      </c>
      <c r="B842" s="261">
        <v>234264</v>
      </c>
      <c r="C842" s="261">
        <v>234264</v>
      </c>
      <c r="D842" s="261">
        <v>17828</v>
      </c>
      <c r="E842" s="622">
        <v>7.610217532356657</v>
      </c>
      <c r="F842" s="198">
        <v>4692</v>
      </c>
    </row>
    <row r="843" spans="1:6" s="641" customFormat="1" ht="12.75">
      <c r="A843" s="272"/>
      <c r="B843" s="261"/>
      <c r="C843" s="261"/>
      <c r="D843" s="261"/>
      <c r="E843" s="622"/>
      <c r="F843" s="198"/>
    </row>
    <row r="844" spans="1:6" s="641" customFormat="1" ht="12.75">
      <c r="A844" s="238" t="s">
        <v>374</v>
      </c>
      <c r="B844" s="261"/>
      <c r="C844" s="261"/>
      <c r="D844" s="261"/>
      <c r="E844" s="622"/>
      <c r="F844" s="198"/>
    </row>
    <row r="845" spans="1:6" s="641" customFormat="1" ht="12.75">
      <c r="A845" s="185" t="s">
        <v>273</v>
      </c>
      <c r="B845" s="261"/>
      <c r="C845" s="261"/>
      <c r="D845" s="261"/>
      <c r="E845" s="622"/>
      <c r="F845" s="198"/>
    </row>
    <row r="846" spans="1:6" s="641" customFormat="1" ht="12.75">
      <c r="A846" s="194" t="s">
        <v>959</v>
      </c>
      <c r="B846" s="261">
        <v>22946044</v>
      </c>
      <c r="C846" s="261">
        <v>12166752</v>
      </c>
      <c r="D846" s="261">
        <v>12166752</v>
      </c>
      <c r="E846" s="622">
        <v>53.02330981322968</v>
      </c>
      <c r="F846" s="198">
        <v>3420084</v>
      </c>
    </row>
    <row r="847" spans="1:6" s="641" customFormat="1" ht="12.75">
      <c r="A847" s="247" t="s">
        <v>1003</v>
      </c>
      <c r="B847" s="261">
        <v>22946044</v>
      </c>
      <c r="C847" s="261">
        <v>12166752</v>
      </c>
      <c r="D847" s="261">
        <v>12166752</v>
      </c>
      <c r="E847" s="622">
        <v>53.02330981322968</v>
      </c>
      <c r="F847" s="198">
        <v>3420084</v>
      </c>
    </row>
    <row r="848" spans="1:6" s="641" customFormat="1" ht="25.5">
      <c r="A848" s="249" t="s">
        <v>1004</v>
      </c>
      <c r="B848" s="261">
        <v>8348446</v>
      </c>
      <c r="C848" s="261">
        <v>5105279</v>
      </c>
      <c r="D848" s="261">
        <v>5105279</v>
      </c>
      <c r="E848" s="622">
        <v>61.15244681465269</v>
      </c>
      <c r="F848" s="198">
        <v>1248127</v>
      </c>
    </row>
    <row r="849" spans="1:6" s="641" customFormat="1" ht="25.5">
      <c r="A849" s="272" t="s">
        <v>1042</v>
      </c>
      <c r="B849" s="261">
        <v>14597598</v>
      </c>
      <c r="C849" s="261">
        <v>7061473</v>
      </c>
      <c r="D849" s="261">
        <v>7061473</v>
      </c>
      <c r="E849" s="622">
        <v>48.374211976518325</v>
      </c>
      <c r="F849" s="198">
        <v>2171957</v>
      </c>
    </row>
    <row r="850" spans="1:6" s="641" customFormat="1" ht="12.75">
      <c r="A850" s="190" t="s">
        <v>1005</v>
      </c>
      <c r="B850" s="261">
        <v>22946044</v>
      </c>
      <c r="C850" s="261">
        <v>12166752</v>
      </c>
      <c r="D850" s="261">
        <v>9340110</v>
      </c>
      <c r="E850" s="622">
        <v>40.70466351411163</v>
      </c>
      <c r="F850" s="198">
        <v>2772115</v>
      </c>
    </row>
    <row r="851" spans="1:6" s="641" customFormat="1" ht="12.75">
      <c r="A851" s="247" t="s">
        <v>1006</v>
      </c>
      <c r="B851" s="261">
        <v>22768362</v>
      </c>
      <c r="C851" s="261">
        <v>12004364</v>
      </c>
      <c r="D851" s="261">
        <v>9259853</v>
      </c>
      <c r="E851" s="622">
        <v>40.669825084474674</v>
      </c>
      <c r="F851" s="198">
        <v>2771591</v>
      </c>
    </row>
    <row r="852" spans="1:6" s="641" customFormat="1" ht="12.75">
      <c r="A852" s="262" t="s">
        <v>1007</v>
      </c>
      <c r="B852" s="261">
        <v>4416967</v>
      </c>
      <c r="C852" s="261">
        <v>2784384</v>
      </c>
      <c r="D852" s="261">
        <v>2208108</v>
      </c>
      <c r="E852" s="622">
        <v>49.991498691296535</v>
      </c>
      <c r="F852" s="198">
        <v>489855</v>
      </c>
    </row>
    <row r="853" spans="1:6" s="641" customFormat="1" ht="12.75">
      <c r="A853" s="264" t="s">
        <v>1008</v>
      </c>
      <c r="B853" s="261">
        <v>1005089</v>
      </c>
      <c r="C853" s="261">
        <v>500421</v>
      </c>
      <c r="D853" s="261">
        <v>384026</v>
      </c>
      <c r="E853" s="622">
        <v>38.208158680475066</v>
      </c>
      <c r="F853" s="198">
        <v>106185</v>
      </c>
    </row>
    <row r="854" spans="1:6" s="641" customFormat="1" ht="12.75">
      <c r="A854" s="269" t="s">
        <v>1009</v>
      </c>
      <c r="B854" s="261">
        <v>811013</v>
      </c>
      <c r="C854" s="261">
        <v>404287</v>
      </c>
      <c r="D854" s="261">
        <v>306625</v>
      </c>
      <c r="E854" s="622">
        <v>37.80765536434065</v>
      </c>
      <c r="F854" s="198">
        <v>82658</v>
      </c>
    </row>
    <row r="855" spans="1:6" s="641" customFormat="1" ht="12.75">
      <c r="A855" s="264" t="s">
        <v>1010</v>
      </c>
      <c r="B855" s="261">
        <v>3411878</v>
      </c>
      <c r="C855" s="261">
        <v>2283963</v>
      </c>
      <c r="D855" s="261">
        <v>1824082</v>
      </c>
      <c r="E855" s="622">
        <v>53.46269708354168</v>
      </c>
      <c r="F855" s="198">
        <v>383670</v>
      </c>
    </row>
    <row r="856" spans="1:6" s="641" customFormat="1" ht="12.75">
      <c r="A856" s="262" t="s">
        <v>1011</v>
      </c>
      <c r="B856" s="261">
        <v>2608999</v>
      </c>
      <c r="C856" s="261">
        <v>1519706</v>
      </c>
      <c r="D856" s="261">
        <v>1186367</v>
      </c>
      <c r="E856" s="622">
        <v>45.47211401767498</v>
      </c>
      <c r="F856" s="198">
        <v>322489</v>
      </c>
    </row>
    <row r="857" spans="1:6" s="641" customFormat="1" ht="12.75">
      <c r="A857" s="264" t="s">
        <v>1023</v>
      </c>
      <c r="B857" s="261">
        <v>2608999</v>
      </c>
      <c r="C857" s="261">
        <v>1519706</v>
      </c>
      <c r="D857" s="261">
        <v>1186367</v>
      </c>
      <c r="E857" s="622">
        <v>45.47211401767498</v>
      </c>
      <c r="F857" s="198">
        <v>322489</v>
      </c>
    </row>
    <row r="858" spans="1:6" s="641" customFormat="1" ht="12.75">
      <c r="A858" s="262" t="s">
        <v>60</v>
      </c>
      <c r="B858" s="261">
        <v>15742396</v>
      </c>
      <c r="C858" s="261">
        <v>7700274</v>
      </c>
      <c r="D858" s="261">
        <v>5865378</v>
      </c>
      <c r="E858" s="622">
        <v>37.25848339731767</v>
      </c>
      <c r="F858" s="198">
        <v>1959247</v>
      </c>
    </row>
    <row r="859" spans="1:6" s="641" customFormat="1" ht="12.75">
      <c r="A859" s="262" t="s">
        <v>276</v>
      </c>
      <c r="B859" s="261">
        <v>62720</v>
      </c>
      <c r="C859" s="261">
        <v>62720</v>
      </c>
      <c r="D859" s="261">
        <v>32577</v>
      </c>
      <c r="E859" s="622">
        <v>51.94036989795918</v>
      </c>
      <c r="F859" s="198">
        <v>0</v>
      </c>
    </row>
    <row r="860" spans="1:6" s="641" customFormat="1" ht="12.75">
      <c r="A860" s="264" t="s">
        <v>1049</v>
      </c>
      <c r="B860" s="261">
        <v>1082078</v>
      </c>
      <c r="C860" s="261">
        <v>576081</v>
      </c>
      <c r="D860" s="261">
        <v>473640</v>
      </c>
      <c r="E860" s="622">
        <v>43.771336262265756</v>
      </c>
      <c r="F860" s="198">
        <v>99448</v>
      </c>
    </row>
    <row r="861" spans="1:6" s="641" customFormat="1" ht="12.75">
      <c r="A861" s="262" t="s">
        <v>1039</v>
      </c>
      <c r="B861" s="261">
        <v>14597598</v>
      </c>
      <c r="C861" s="261">
        <v>7061473</v>
      </c>
      <c r="D861" s="261">
        <v>5359161</v>
      </c>
      <c r="E861" s="622">
        <v>36.71262217249714</v>
      </c>
      <c r="F861" s="198">
        <v>1859799</v>
      </c>
    </row>
    <row r="862" spans="1:6" s="641" customFormat="1" ht="25.5" customHeight="1">
      <c r="A862" s="276" t="s">
        <v>274</v>
      </c>
      <c r="B862" s="261">
        <v>14597598</v>
      </c>
      <c r="C862" s="261">
        <v>7061473</v>
      </c>
      <c r="D862" s="261">
        <v>5359161</v>
      </c>
      <c r="E862" s="622">
        <v>36.71262217249714</v>
      </c>
      <c r="F862" s="198">
        <v>1859799</v>
      </c>
    </row>
    <row r="863" spans="1:6" s="641" customFormat="1" ht="12.75">
      <c r="A863" s="247" t="s">
        <v>65</v>
      </c>
      <c r="B863" s="261">
        <v>177682</v>
      </c>
      <c r="C863" s="261">
        <v>162388</v>
      </c>
      <c r="D863" s="261">
        <v>80257</v>
      </c>
      <c r="E863" s="622">
        <v>45.16889724338988</v>
      </c>
      <c r="F863" s="198">
        <v>524</v>
      </c>
    </row>
    <row r="864" spans="1:6" s="641" customFormat="1" ht="12.75">
      <c r="A864" s="262" t="s">
        <v>1013</v>
      </c>
      <c r="B864" s="261">
        <v>177682</v>
      </c>
      <c r="C864" s="261">
        <v>162388</v>
      </c>
      <c r="D864" s="261">
        <v>80257</v>
      </c>
      <c r="E864" s="622">
        <v>45.16889724338988</v>
      </c>
      <c r="F864" s="198">
        <v>524</v>
      </c>
    </row>
    <row r="865" spans="1:6" s="641" customFormat="1" ht="12.75">
      <c r="A865" s="272"/>
      <c r="B865" s="261"/>
      <c r="C865" s="261"/>
      <c r="D865" s="261"/>
      <c r="E865" s="622"/>
      <c r="F865" s="198"/>
    </row>
    <row r="866" spans="1:6" s="641" customFormat="1" ht="12.75">
      <c r="A866" s="238" t="s">
        <v>375</v>
      </c>
      <c r="B866" s="261"/>
      <c r="C866" s="261"/>
      <c r="D866" s="261"/>
      <c r="E866" s="622"/>
      <c r="F866" s="198"/>
    </row>
    <row r="867" spans="1:6" s="641" customFormat="1" ht="12.75">
      <c r="A867" s="185" t="s">
        <v>273</v>
      </c>
      <c r="B867" s="261"/>
      <c r="C867" s="261"/>
      <c r="D867" s="261"/>
      <c r="E867" s="622"/>
      <c r="F867" s="198"/>
    </row>
    <row r="868" spans="1:6" s="641" customFormat="1" ht="12.75">
      <c r="A868" s="194" t="s">
        <v>959</v>
      </c>
      <c r="B868" s="261">
        <v>894458</v>
      </c>
      <c r="C868" s="261">
        <v>287982</v>
      </c>
      <c r="D868" s="261">
        <v>287982</v>
      </c>
      <c r="E868" s="622">
        <v>32.196257398335085</v>
      </c>
      <c r="F868" s="198">
        <v>82674</v>
      </c>
    </row>
    <row r="869" spans="1:6" s="641" customFormat="1" ht="12.75">
      <c r="A869" s="247" t="s">
        <v>1003</v>
      </c>
      <c r="B869" s="261">
        <v>894458</v>
      </c>
      <c r="C869" s="261">
        <v>287982</v>
      </c>
      <c r="D869" s="261">
        <v>287982</v>
      </c>
      <c r="E869" s="622">
        <v>32.196257398335085</v>
      </c>
      <c r="F869" s="198">
        <v>82674</v>
      </c>
    </row>
    <row r="870" spans="1:6" s="641" customFormat="1" ht="25.5">
      <c r="A870" s="249" t="s">
        <v>1004</v>
      </c>
      <c r="B870" s="261">
        <v>894458</v>
      </c>
      <c r="C870" s="261">
        <v>287982</v>
      </c>
      <c r="D870" s="261">
        <v>287982</v>
      </c>
      <c r="E870" s="622">
        <v>32.196257398335085</v>
      </c>
      <c r="F870" s="198">
        <v>82674</v>
      </c>
    </row>
    <row r="871" spans="1:6" s="641" customFormat="1" ht="12.75">
      <c r="A871" s="190" t="s">
        <v>1005</v>
      </c>
      <c r="B871" s="261">
        <v>894458</v>
      </c>
      <c r="C871" s="261">
        <v>287982</v>
      </c>
      <c r="D871" s="261">
        <v>68552</v>
      </c>
      <c r="E871" s="622">
        <v>7.66408260644994</v>
      </c>
      <c r="F871" s="198">
        <v>21076</v>
      </c>
    </row>
    <row r="872" spans="1:6" s="641" customFormat="1" ht="12.75">
      <c r="A872" s="247" t="s">
        <v>1006</v>
      </c>
      <c r="B872" s="261">
        <v>798058</v>
      </c>
      <c r="C872" s="261">
        <v>272982</v>
      </c>
      <c r="D872" s="261">
        <v>68552</v>
      </c>
      <c r="E872" s="622">
        <v>8.589851865403267</v>
      </c>
      <c r="F872" s="198">
        <v>21076</v>
      </c>
    </row>
    <row r="873" spans="1:6" s="626" customFormat="1" ht="12.75">
      <c r="A873" s="262" t="s">
        <v>1007</v>
      </c>
      <c r="B873" s="198">
        <v>798058</v>
      </c>
      <c r="C873" s="198">
        <v>272982</v>
      </c>
      <c r="D873" s="198">
        <v>68552</v>
      </c>
      <c r="E873" s="344">
        <v>8.589851865403267</v>
      </c>
      <c r="F873" s="198">
        <v>21076</v>
      </c>
    </row>
    <row r="874" spans="1:6" s="626" customFormat="1" ht="12.75">
      <c r="A874" s="264" t="s">
        <v>1008</v>
      </c>
      <c r="B874" s="198">
        <v>130491</v>
      </c>
      <c r="C874" s="198">
        <v>46360</v>
      </c>
      <c r="D874" s="198">
        <v>54522</v>
      </c>
      <c r="E874" s="344">
        <v>41.78219187530174</v>
      </c>
      <c r="F874" s="198">
        <v>15779</v>
      </c>
    </row>
    <row r="875" spans="1:6" s="626" customFormat="1" ht="12.75">
      <c r="A875" s="269" t="s">
        <v>1009</v>
      </c>
      <c r="B875" s="198">
        <v>105158</v>
      </c>
      <c r="C875" s="198">
        <v>37358</v>
      </c>
      <c r="D875" s="198">
        <v>44090</v>
      </c>
      <c r="E875" s="344">
        <v>41.927385458072614</v>
      </c>
      <c r="F875" s="198">
        <v>11878</v>
      </c>
    </row>
    <row r="876" spans="1:6" s="626" customFormat="1" ht="12.75">
      <c r="A876" s="264" t="s">
        <v>1010</v>
      </c>
      <c r="B876" s="198">
        <v>667567</v>
      </c>
      <c r="C876" s="198">
        <v>226622</v>
      </c>
      <c r="D876" s="198">
        <v>14030</v>
      </c>
      <c r="E876" s="344">
        <v>2.1016617058662277</v>
      </c>
      <c r="F876" s="198">
        <v>5297</v>
      </c>
    </row>
    <row r="877" spans="1:6" s="626" customFormat="1" ht="12.75">
      <c r="A877" s="247" t="s">
        <v>65</v>
      </c>
      <c r="B877" s="198">
        <v>96400</v>
      </c>
      <c r="C877" s="198">
        <v>15000</v>
      </c>
      <c r="D877" s="198">
        <v>0</v>
      </c>
      <c r="E877" s="344">
        <v>0</v>
      </c>
      <c r="F877" s="198">
        <v>0</v>
      </c>
    </row>
    <row r="878" spans="1:6" s="626" customFormat="1" ht="12.75">
      <c r="A878" s="262" t="s">
        <v>1013</v>
      </c>
      <c r="B878" s="198">
        <v>96400</v>
      </c>
      <c r="C878" s="198">
        <v>15000</v>
      </c>
      <c r="D878" s="198">
        <v>0</v>
      </c>
      <c r="E878" s="344">
        <v>0</v>
      </c>
      <c r="F878" s="198">
        <v>0</v>
      </c>
    </row>
    <row r="879" spans="1:6" s="626" customFormat="1" ht="12.75">
      <c r="A879" s="269"/>
      <c r="B879" s="198"/>
      <c r="C879" s="198"/>
      <c r="D879" s="198"/>
      <c r="E879" s="344"/>
      <c r="F879" s="198"/>
    </row>
    <row r="880" spans="1:6" s="626" customFormat="1" ht="12.75">
      <c r="A880" s="238" t="s">
        <v>378</v>
      </c>
      <c r="B880" s="198"/>
      <c r="C880" s="198"/>
      <c r="D880" s="198"/>
      <c r="E880" s="344"/>
      <c r="F880" s="198"/>
    </row>
    <row r="881" spans="1:6" s="626" customFormat="1" ht="12.75">
      <c r="A881" s="185" t="s">
        <v>273</v>
      </c>
      <c r="B881" s="198"/>
      <c r="C881" s="198"/>
      <c r="D881" s="198"/>
      <c r="E881" s="344"/>
      <c r="F881" s="198"/>
    </row>
    <row r="882" spans="1:6" s="626" customFormat="1" ht="12.75">
      <c r="A882" s="194" t="s">
        <v>959</v>
      </c>
      <c r="B882" s="261">
        <v>58979</v>
      </c>
      <c r="C882" s="261">
        <v>50044</v>
      </c>
      <c r="D882" s="261">
        <v>50044</v>
      </c>
      <c r="E882" s="622">
        <v>84.85054002271995</v>
      </c>
      <c r="F882" s="198">
        <v>35905</v>
      </c>
    </row>
    <row r="883" spans="1:6" s="626" customFormat="1" ht="12.75">
      <c r="A883" s="247" t="s">
        <v>1003</v>
      </c>
      <c r="B883" s="261">
        <v>58979</v>
      </c>
      <c r="C883" s="261">
        <v>50044</v>
      </c>
      <c r="D883" s="261">
        <v>50044</v>
      </c>
      <c r="E883" s="622">
        <v>84.85054002271995</v>
      </c>
      <c r="F883" s="198">
        <v>35905</v>
      </c>
    </row>
    <row r="884" spans="1:6" s="626" customFormat="1" ht="25.5">
      <c r="A884" s="249" t="s">
        <v>1004</v>
      </c>
      <c r="B884" s="261">
        <v>58979</v>
      </c>
      <c r="C884" s="261">
        <v>50044</v>
      </c>
      <c r="D884" s="261">
        <v>50044</v>
      </c>
      <c r="E884" s="622">
        <v>84.85054002271995</v>
      </c>
      <c r="F884" s="198">
        <v>35905</v>
      </c>
    </row>
    <row r="885" spans="1:6" s="626" customFormat="1" ht="12.75">
      <c r="A885" s="190" t="s">
        <v>1005</v>
      </c>
      <c r="B885" s="261">
        <v>58979</v>
      </c>
      <c r="C885" s="261">
        <v>50044</v>
      </c>
      <c r="D885" s="261">
        <v>27300</v>
      </c>
      <c r="E885" s="622">
        <v>46.2876617101002</v>
      </c>
      <c r="F885" s="198">
        <v>17965</v>
      </c>
    </row>
    <row r="886" spans="1:6" s="626" customFormat="1" ht="12.75">
      <c r="A886" s="247" t="s">
        <v>1006</v>
      </c>
      <c r="B886" s="261">
        <v>56203</v>
      </c>
      <c r="C886" s="261">
        <v>47268</v>
      </c>
      <c r="D886" s="261">
        <v>24524</v>
      </c>
      <c r="E886" s="622">
        <v>43.634681422699856</v>
      </c>
      <c r="F886" s="198">
        <v>17965</v>
      </c>
    </row>
    <row r="887" spans="1:6" s="626" customFormat="1" ht="12.75">
      <c r="A887" s="262" t="s">
        <v>1007</v>
      </c>
      <c r="B887" s="198">
        <v>56203</v>
      </c>
      <c r="C887" s="198">
        <v>47268</v>
      </c>
      <c r="D887" s="198">
        <v>24524</v>
      </c>
      <c r="E887" s="344">
        <v>43.634681422699856</v>
      </c>
      <c r="F887" s="198">
        <v>17965</v>
      </c>
    </row>
    <row r="888" spans="1:6" s="626" customFormat="1" ht="12.75">
      <c r="A888" s="264" t="s">
        <v>1008</v>
      </c>
      <c r="B888" s="198">
        <v>31520</v>
      </c>
      <c r="C888" s="198">
        <v>26886</v>
      </c>
      <c r="D888" s="198">
        <v>13838</v>
      </c>
      <c r="E888" s="344">
        <v>43.90228426395939</v>
      </c>
      <c r="F888" s="198">
        <v>11014</v>
      </c>
    </row>
    <row r="889" spans="1:6" s="626" customFormat="1" ht="12.75">
      <c r="A889" s="269" t="s">
        <v>1009</v>
      </c>
      <c r="B889" s="198">
        <v>26285</v>
      </c>
      <c r="C889" s="198">
        <v>22552</v>
      </c>
      <c r="D889" s="198">
        <v>11572</v>
      </c>
      <c r="E889" s="344">
        <v>44.02510937797223</v>
      </c>
      <c r="F889" s="198">
        <v>8926</v>
      </c>
    </row>
    <row r="890" spans="1:6" s="626" customFormat="1" ht="12.75">
      <c r="A890" s="264" t="s">
        <v>1010</v>
      </c>
      <c r="B890" s="198">
        <v>24683</v>
      </c>
      <c r="C890" s="198">
        <v>20382</v>
      </c>
      <c r="D890" s="198">
        <v>10686</v>
      </c>
      <c r="E890" s="344">
        <v>43.292954665154156</v>
      </c>
      <c r="F890" s="198">
        <v>6951</v>
      </c>
    </row>
    <row r="891" spans="1:6" s="626" customFormat="1" ht="12.75">
      <c r="A891" s="247" t="s">
        <v>65</v>
      </c>
      <c r="B891" s="198">
        <v>2776</v>
      </c>
      <c r="C891" s="198">
        <v>2776</v>
      </c>
      <c r="D891" s="198">
        <v>2776</v>
      </c>
      <c r="E891" s="344">
        <v>100</v>
      </c>
      <c r="F891" s="198">
        <v>0</v>
      </c>
    </row>
    <row r="892" spans="1:6" s="626" customFormat="1" ht="12.75">
      <c r="A892" s="262" t="s">
        <v>1013</v>
      </c>
      <c r="B892" s="198">
        <v>2776</v>
      </c>
      <c r="C892" s="198">
        <v>2776</v>
      </c>
      <c r="D892" s="198">
        <v>2776</v>
      </c>
      <c r="E892" s="344">
        <v>100</v>
      </c>
      <c r="F892" s="198">
        <v>0</v>
      </c>
    </row>
    <row r="893" spans="1:6" s="626" customFormat="1" ht="12.75">
      <c r="A893" s="269"/>
      <c r="B893" s="198"/>
      <c r="C893" s="198"/>
      <c r="D893" s="198"/>
      <c r="E893" s="344"/>
      <c r="F893" s="198"/>
    </row>
    <row r="894" spans="1:6" s="626" customFormat="1" ht="12.75">
      <c r="A894" s="238" t="s">
        <v>277</v>
      </c>
      <c r="B894" s="198"/>
      <c r="C894" s="198"/>
      <c r="D894" s="198"/>
      <c r="E894" s="344"/>
      <c r="F894" s="198"/>
    </row>
    <row r="895" spans="1:6" s="626" customFormat="1" ht="12.75">
      <c r="A895" s="185" t="s">
        <v>273</v>
      </c>
      <c r="B895" s="198"/>
      <c r="C895" s="198"/>
      <c r="D895" s="198"/>
      <c r="E895" s="344"/>
      <c r="F895" s="198"/>
    </row>
    <row r="896" spans="1:6" s="626" customFormat="1" ht="12.75">
      <c r="A896" s="194" t="s">
        <v>959</v>
      </c>
      <c r="B896" s="261">
        <v>374604</v>
      </c>
      <c r="C896" s="261">
        <v>122824</v>
      </c>
      <c r="D896" s="261">
        <v>122824</v>
      </c>
      <c r="E896" s="622">
        <v>32.787690467800665</v>
      </c>
      <c r="F896" s="198">
        <v>27816</v>
      </c>
    </row>
    <row r="897" spans="1:6" s="626" customFormat="1" ht="12.75">
      <c r="A897" s="247" t="s">
        <v>1003</v>
      </c>
      <c r="B897" s="261">
        <v>374604</v>
      </c>
      <c r="C897" s="261">
        <v>122824</v>
      </c>
      <c r="D897" s="261">
        <v>122824</v>
      </c>
      <c r="E897" s="622">
        <v>32.787690467800665</v>
      </c>
      <c r="F897" s="198">
        <v>27816</v>
      </c>
    </row>
    <row r="898" spans="1:6" s="626" customFormat="1" ht="25.5">
      <c r="A898" s="249" t="s">
        <v>1004</v>
      </c>
      <c r="B898" s="261">
        <v>374604</v>
      </c>
      <c r="C898" s="261">
        <v>122824</v>
      </c>
      <c r="D898" s="261">
        <v>122824</v>
      </c>
      <c r="E898" s="622">
        <v>32.787690467800665</v>
      </c>
      <c r="F898" s="198">
        <v>27816</v>
      </c>
    </row>
    <row r="899" spans="1:6" s="626" customFormat="1" ht="12.75">
      <c r="A899" s="190" t="s">
        <v>1005</v>
      </c>
      <c r="B899" s="198">
        <v>374604</v>
      </c>
      <c r="C899" s="198">
        <v>122824</v>
      </c>
      <c r="D899" s="198">
        <v>108645</v>
      </c>
      <c r="E899" s="344">
        <v>29.002626773873207</v>
      </c>
      <c r="F899" s="198">
        <v>23760</v>
      </c>
    </row>
    <row r="900" spans="1:6" s="626" customFormat="1" ht="12.75">
      <c r="A900" s="247" t="s">
        <v>1006</v>
      </c>
      <c r="B900" s="198">
        <v>371604</v>
      </c>
      <c r="C900" s="198">
        <v>121624</v>
      </c>
      <c r="D900" s="198">
        <v>108346</v>
      </c>
      <c r="E900" s="344">
        <v>29.156306175391006</v>
      </c>
      <c r="F900" s="198">
        <v>23760</v>
      </c>
    </row>
    <row r="901" spans="1:6" s="626" customFormat="1" ht="12.75">
      <c r="A901" s="262" t="s">
        <v>1007</v>
      </c>
      <c r="B901" s="198">
        <v>164904</v>
      </c>
      <c r="C901" s="198">
        <v>42524</v>
      </c>
      <c r="D901" s="198">
        <v>33696</v>
      </c>
      <c r="E901" s="344">
        <v>20.43370688400524</v>
      </c>
      <c r="F901" s="198">
        <v>9360</v>
      </c>
    </row>
    <row r="902" spans="1:6" s="626" customFormat="1" ht="12.75">
      <c r="A902" s="264" t="s">
        <v>1008</v>
      </c>
      <c r="B902" s="198">
        <v>53835</v>
      </c>
      <c r="C902" s="198">
        <v>12025</v>
      </c>
      <c r="D902" s="198">
        <v>11117</v>
      </c>
      <c r="E902" s="344">
        <v>20.65013467075323</v>
      </c>
      <c r="F902" s="198">
        <v>4225</v>
      </c>
    </row>
    <row r="903" spans="1:6" s="626" customFormat="1" ht="12.75">
      <c r="A903" s="269" t="s">
        <v>1009</v>
      </c>
      <c r="B903" s="198">
        <v>43384</v>
      </c>
      <c r="C903" s="198">
        <v>9690</v>
      </c>
      <c r="D903" s="198">
        <v>8782</v>
      </c>
      <c r="E903" s="344">
        <v>20.24248570901715</v>
      </c>
      <c r="F903" s="198">
        <v>3516</v>
      </c>
    </row>
    <row r="904" spans="1:6" s="626" customFormat="1" ht="12.75">
      <c r="A904" s="264" t="s">
        <v>1010</v>
      </c>
      <c r="B904" s="198">
        <v>111069</v>
      </c>
      <c r="C904" s="198">
        <v>30499</v>
      </c>
      <c r="D904" s="198">
        <v>22579</v>
      </c>
      <c r="E904" s="344">
        <v>20.328804616949824</v>
      </c>
      <c r="F904" s="198">
        <v>5135</v>
      </c>
    </row>
    <row r="905" spans="1:6" s="626" customFormat="1" ht="12.75">
      <c r="A905" s="262" t="s">
        <v>1011</v>
      </c>
      <c r="B905" s="198">
        <v>206700</v>
      </c>
      <c r="C905" s="198">
        <v>79100</v>
      </c>
      <c r="D905" s="198">
        <v>74650</v>
      </c>
      <c r="E905" s="344">
        <v>36.1151427189163</v>
      </c>
      <c r="F905" s="198">
        <v>14400</v>
      </c>
    </row>
    <row r="906" spans="1:6" s="626" customFormat="1" ht="12.75">
      <c r="A906" s="264" t="s">
        <v>1012</v>
      </c>
      <c r="B906" s="198">
        <v>206700</v>
      </c>
      <c r="C906" s="198">
        <v>79100</v>
      </c>
      <c r="D906" s="198">
        <v>74650</v>
      </c>
      <c r="E906" s="344">
        <v>36.1151427189163</v>
      </c>
      <c r="F906" s="198">
        <v>14400</v>
      </c>
    </row>
    <row r="907" spans="1:6" s="626" customFormat="1" ht="12.75">
      <c r="A907" s="247" t="s">
        <v>65</v>
      </c>
      <c r="B907" s="198">
        <v>3000</v>
      </c>
      <c r="C907" s="198">
        <v>1200</v>
      </c>
      <c r="D907" s="198">
        <v>299</v>
      </c>
      <c r="E907" s="344">
        <v>9.966666666666667</v>
      </c>
      <c r="F907" s="198">
        <v>0</v>
      </c>
    </row>
    <row r="908" spans="1:6" s="626" customFormat="1" ht="12.75">
      <c r="A908" s="262" t="s">
        <v>1013</v>
      </c>
      <c r="B908" s="198">
        <v>3000</v>
      </c>
      <c r="C908" s="198">
        <v>1200</v>
      </c>
      <c r="D908" s="198">
        <v>299</v>
      </c>
      <c r="E908" s="344">
        <v>9.966666666666667</v>
      </c>
      <c r="F908" s="198">
        <v>0</v>
      </c>
    </row>
    <row r="909" spans="1:6" s="626" customFormat="1" ht="12.75">
      <c r="A909" s="264"/>
      <c r="B909" s="198"/>
      <c r="C909" s="198"/>
      <c r="D909" s="198"/>
      <c r="E909" s="344"/>
      <c r="F909" s="198"/>
    </row>
    <row r="910" spans="1:6" s="626" customFormat="1" ht="25.5">
      <c r="A910" s="238" t="s">
        <v>278</v>
      </c>
      <c r="B910" s="198"/>
      <c r="C910" s="198"/>
      <c r="D910" s="198"/>
      <c r="E910" s="344"/>
      <c r="F910" s="198"/>
    </row>
    <row r="911" spans="1:6" s="626" customFormat="1" ht="12.75">
      <c r="A911" s="185" t="s">
        <v>273</v>
      </c>
      <c r="B911" s="198"/>
      <c r="C911" s="198"/>
      <c r="D911" s="198"/>
      <c r="E911" s="344"/>
      <c r="F911" s="198"/>
    </row>
    <row r="912" spans="1:6" s="626" customFormat="1" ht="12.75">
      <c r="A912" s="194" t="s">
        <v>959</v>
      </c>
      <c r="B912" s="261">
        <v>2791347</v>
      </c>
      <c r="C912" s="261">
        <v>1888877</v>
      </c>
      <c r="D912" s="261">
        <v>1890052</v>
      </c>
      <c r="E912" s="622">
        <v>67.71110865112793</v>
      </c>
      <c r="F912" s="198">
        <v>437409</v>
      </c>
    </row>
    <row r="913" spans="1:6" s="626" customFormat="1" ht="12.75">
      <c r="A913" s="247" t="s">
        <v>1015</v>
      </c>
      <c r="B913" s="261">
        <v>0</v>
      </c>
      <c r="C913" s="261">
        <v>0</v>
      </c>
      <c r="D913" s="261">
        <v>1175</v>
      </c>
      <c r="E913" s="622" t="s">
        <v>623</v>
      </c>
      <c r="F913" s="198">
        <v>1175</v>
      </c>
    </row>
    <row r="914" spans="1:6" s="626" customFormat="1" ht="12.75">
      <c r="A914" s="247" t="s">
        <v>1003</v>
      </c>
      <c r="B914" s="261">
        <v>2791347</v>
      </c>
      <c r="C914" s="261">
        <v>1888877</v>
      </c>
      <c r="D914" s="261">
        <v>1888877</v>
      </c>
      <c r="E914" s="622">
        <v>67.66901427876935</v>
      </c>
      <c r="F914" s="198">
        <v>436234</v>
      </c>
    </row>
    <row r="915" spans="1:6" s="626" customFormat="1" ht="25.5">
      <c r="A915" s="249" t="s">
        <v>1004</v>
      </c>
      <c r="B915" s="261">
        <v>2791347</v>
      </c>
      <c r="C915" s="261">
        <v>1888877</v>
      </c>
      <c r="D915" s="261">
        <v>1888877</v>
      </c>
      <c r="E915" s="622">
        <v>67.66901427876935</v>
      </c>
      <c r="F915" s="198">
        <v>436234</v>
      </c>
    </row>
    <row r="916" spans="1:6" s="626" customFormat="1" ht="12.75">
      <c r="A916" s="190" t="s">
        <v>1005</v>
      </c>
      <c r="B916" s="198">
        <v>2791347</v>
      </c>
      <c r="C916" s="198">
        <v>1888877</v>
      </c>
      <c r="D916" s="198">
        <v>968205</v>
      </c>
      <c r="E916" s="344">
        <v>34.68594194845714</v>
      </c>
      <c r="F916" s="198">
        <v>403131</v>
      </c>
    </row>
    <row r="917" spans="1:6" s="626" customFormat="1" ht="12.75">
      <c r="A917" s="247" t="s">
        <v>1006</v>
      </c>
      <c r="B917" s="198">
        <v>2791347</v>
      </c>
      <c r="C917" s="198">
        <v>1888877</v>
      </c>
      <c r="D917" s="198">
        <v>968205</v>
      </c>
      <c r="E917" s="344">
        <v>34.68594194845714</v>
      </c>
      <c r="F917" s="198">
        <v>403131</v>
      </c>
    </row>
    <row r="918" spans="1:6" s="626" customFormat="1" ht="12.75">
      <c r="A918" s="262" t="s">
        <v>1007</v>
      </c>
      <c r="B918" s="198">
        <v>31512</v>
      </c>
      <c r="C918" s="198">
        <v>31512</v>
      </c>
      <c r="D918" s="198">
        <v>27280</v>
      </c>
      <c r="E918" s="344">
        <v>86.57019548108657</v>
      </c>
      <c r="F918" s="198">
        <v>7099</v>
      </c>
    </row>
    <row r="919" spans="1:6" s="626" customFormat="1" ht="12.75">
      <c r="A919" s="264" t="s">
        <v>1008</v>
      </c>
      <c r="B919" s="198">
        <v>26005</v>
      </c>
      <c r="C919" s="198">
        <v>26005</v>
      </c>
      <c r="D919" s="198">
        <v>22699</v>
      </c>
      <c r="E919" s="344">
        <v>87.28706018073447</v>
      </c>
      <c r="F919" s="198">
        <v>5891</v>
      </c>
    </row>
    <row r="920" spans="1:6" s="626" customFormat="1" ht="12.75">
      <c r="A920" s="269" t="s">
        <v>1009</v>
      </c>
      <c r="B920" s="198">
        <v>20939</v>
      </c>
      <c r="C920" s="198">
        <v>20939</v>
      </c>
      <c r="D920" s="198">
        <v>18329</v>
      </c>
      <c r="E920" s="344">
        <v>87.5352213572759</v>
      </c>
      <c r="F920" s="198">
        <v>4763</v>
      </c>
    </row>
    <row r="921" spans="1:6" s="626" customFormat="1" ht="12.75">
      <c r="A921" s="264" t="s">
        <v>1010</v>
      </c>
      <c r="B921" s="198">
        <v>5507</v>
      </c>
      <c r="C921" s="198">
        <v>5507</v>
      </c>
      <c r="D921" s="198">
        <v>4581</v>
      </c>
      <c r="E921" s="344">
        <v>83.18503722534956</v>
      </c>
      <c r="F921" s="198">
        <v>1208</v>
      </c>
    </row>
    <row r="922" spans="1:6" s="626" customFormat="1" ht="12.75">
      <c r="A922" s="262" t="s">
        <v>1011</v>
      </c>
      <c r="B922" s="198">
        <v>2759835</v>
      </c>
      <c r="C922" s="198">
        <v>1857365</v>
      </c>
      <c r="D922" s="198">
        <v>940925</v>
      </c>
      <c r="E922" s="344">
        <v>34.09352370703321</v>
      </c>
      <c r="F922" s="198">
        <v>396032</v>
      </c>
    </row>
    <row r="923" spans="1:6" s="626" customFormat="1" ht="12.75">
      <c r="A923" s="264" t="s">
        <v>1023</v>
      </c>
      <c r="B923" s="198">
        <v>2759835</v>
      </c>
      <c r="C923" s="198">
        <v>1857365</v>
      </c>
      <c r="D923" s="198">
        <v>940925</v>
      </c>
      <c r="E923" s="344">
        <v>34.09352370703321</v>
      </c>
      <c r="F923" s="198">
        <v>396032</v>
      </c>
    </row>
    <row r="924" spans="1:6" s="626" customFormat="1" ht="12.75">
      <c r="A924" s="264"/>
      <c r="B924" s="198"/>
      <c r="C924" s="198"/>
      <c r="D924" s="198"/>
      <c r="E924" s="344"/>
      <c r="F924" s="198"/>
    </row>
    <row r="925" spans="1:6" s="626" customFormat="1" ht="31.5" customHeight="1">
      <c r="A925" s="238" t="s">
        <v>279</v>
      </c>
      <c r="B925" s="198"/>
      <c r="C925" s="198"/>
      <c r="D925" s="198"/>
      <c r="E925" s="344"/>
      <c r="F925" s="198"/>
    </row>
    <row r="926" spans="1:6" s="626" customFormat="1" ht="12.75">
      <c r="A926" s="185" t="s">
        <v>273</v>
      </c>
      <c r="B926" s="198"/>
      <c r="C926" s="198"/>
      <c r="D926" s="198"/>
      <c r="E926" s="344"/>
      <c r="F926" s="198"/>
    </row>
    <row r="927" spans="1:6" s="626" customFormat="1" ht="12.75">
      <c r="A927" s="194" t="s">
        <v>959</v>
      </c>
      <c r="B927" s="198">
        <v>13628</v>
      </c>
      <c r="C927" s="198">
        <v>13628</v>
      </c>
      <c r="D927" s="198">
        <v>13628</v>
      </c>
      <c r="E927" s="344">
        <v>100</v>
      </c>
      <c r="F927" s="198">
        <v>0</v>
      </c>
    </row>
    <row r="928" spans="1:6" s="626" customFormat="1" ht="12.75">
      <c r="A928" s="247" t="s">
        <v>1003</v>
      </c>
      <c r="B928" s="198">
        <v>13628</v>
      </c>
      <c r="C928" s="198">
        <v>13628</v>
      </c>
      <c r="D928" s="198">
        <v>13628</v>
      </c>
      <c r="E928" s="344">
        <v>100</v>
      </c>
      <c r="F928" s="198">
        <v>0</v>
      </c>
    </row>
    <row r="929" spans="1:6" s="626" customFormat="1" ht="25.5">
      <c r="A929" s="249" t="s">
        <v>1004</v>
      </c>
      <c r="B929" s="198">
        <v>13628</v>
      </c>
      <c r="C929" s="198">
        <v>13628</v>
      </c>
      <c r="D929" s="198">
        <v>13628</v>
      </c>
      <c r="E929" s="344">
        <v>100</v>
      </c>
      <c r="F929" s="198">
        <v>0</v>
      </c>
    </row>
    <row r="930" spans="1:6" s="626" customFormat="1" ht="12.75">
      <c r="A930" s="190" t="s">
        <v>1005</v>
      </c>
      <c r="B930" s="198">
        <v>13628</v>
      </c>
      <c r="C930" s="198">
        <v>13628</v>
      </c>
      <c r="D930" s="198">
        <v>5304</v>
      </c>
      <c r="E930" s="344">
        <v>38.919870854123864</v>
      </c>
      <c r="F930" s="198">
        <v>0</v>
      </c>
    </row>
    <row r="931" spans="1:6" s="626" customFormat="1" ht="12.75">
      <c r="A931" s="247" t="s">
        <v>1006</v>
      </c>
      <c r="B931" s="198">
        <v>13628</v>
      </c>
      <c r="C931" s="198">
        <v>13628</v>
      </c>
      <c r="D931" s="198">
        <v>5304</v>
      </c>
      <c r="E931" s="344">
        <v>38.919870854123864</v>
      </c>
      <c r="F931" s="198">
        <v>0</v>
      </c>
    </row>
    <row r="932" spans="1:6" s="626" customFormat="1" ht="12.75">
      <c r="A932" s="262" t="s">
        <v>1011</v>
      </c>
      <c r="B932" s="198">
        <v>13628</v>
      </c>
      <c r="C932" s="198">
        <v>13628</v>
      </c>
      <c r="D932" s="198">
        <v>5304</v>
      </c>
      <c r="E932" s="344">
        <v>38.919870854123864</v>
      </c>
      <c r="F932" s="198">
        <v>0</v>
      </c>
    </row>
    <row r="933" spans="1:6" s="626" customFormat="1" ht="12.75">
      <c r="A933" s="264" t="s">
        <v>1023</v>
      </c>
      <c r="B933" s="198">
        <v>13628</v>
      </c>
      <c r="C933" s="198">
        <v>13628</v>
      </c>
      <c r="D933" s="198">
        <v>5304</v>
      </c>
      <c r="E933" s="344">
        <v>38.919870854123864</v>
      </c>
      <c r="F933" s="198">
        <v>0</v>
      </c>
    </row>
    <row r="934" spans="1:6" s="626" customFormat="1" ht="12.75">
      <c r="A934" s="264"/>
      <c r="B934" s="347"/>
      <c r="C934" s="347"/>
      <c r="D934" s="347"/>
      <c r="E934" s="620"/>
      <c r="F934" s="198"/>
    </row>
    <row r="935" spans="1:6" s="642" customFormat="1" ht="25.5">
      <c r="A935" s="185" t="s">
        <v>280</v>
      </c>
      <c r="B935" s="636"/>
      <c r="C935" s="636"/>
      <c r="D935" s="636"/>
      <c r="E935" s="637"/>
      <c r="F935" s="198"/>
    </row>
    <row r="936" spans="1:6" s="642" customFormat="1" ht="12.75">
      <c r="A936" s="194" t="s">
        <v>959</v>
      </c>
      <c r="B936" s="632">
        <v>14463448</v>
      </c>
      <c r="C936" s="632">
        <v>6456628</v>
      </c>
      <c r="D936" s="632">
        <v>6456628</v>
      </c>
      <c r="E936" s="633">
        <v>44.64100123290103</v>
      </c>
      <c r="F936" s="198">
        <v>-417824</v>
      </c>
    </row>
    <row r="937" spans="1:6" s="642" customFormat="1" ht="12.75">
      <c r="A937" s="247" t="s">
        <v>1003</v>
      </c>
      <c r="B937" s="632">
        <v>14463448</v>
      </c>
      <c r="C937" s="632">
        <v>6456628</v>
      </c>
      <c r="D937" s="632">
        <v>6456628</v>
      </c>
      <c r="E937" s="633">
        <v>44.64100123290103</v>
      </c>
      <c r="F937" s="198">
        <v>-417824</v>
      </c>
    </row>
    <row r="938" spans="1:6" s="642" customFormat="1" ht="25.5">
      <c r="A938" s="249" t="s">
        <v>1004</v>
      </c>
      <c r="B938" s="632">
        <v>14463448</v>
      </c>
      <c r="C938" s="632">
        <v>6456628</v>
      </c>
      <c r="D938" s="632">
        <v>6456628</v>
      </c>
      <c r="E938" s="633">
        <v>44.64100123290103</v>
      </c>
      <c r="F938" s="198">
        <v>-417824</v>
      </c>
    </row>
    <row r="939" spans="1:6" s="642" customFormat="1" ht="12.75">
      <c r="A939" s="190" t="s">
        <v>1005</v>
      </c>
      <c r="B939" s="632">
        <v>14463448</v>
      </c>
      <c r="C939" s="632">
        <v>6456628</v>
      </c>
      <c r="D939" s="632">
        <v>3882442</v>
      </c>
      <c r="E939" s="633">
        <v>26.84312896897061</v>
      </c>
      <c r="F939" s="198">
        <v>424569</v>
      </c>
    </row>
    <row r="940" spans="1:6" s="642" customFormat="1" ht="12.75">
      <c r="A940" s="247" t="s">
        <v>1006</v>
      </c>
      <c r="B940" s="632">
        <v>13719850</v>
      </c>
      <c r="C940" s="632">
        <v>6167092</v>
      </c>
      <c r="D940" s="632">
        <v>3794988</v>
      </c>
      <c r="E940" s="633">
        <v>27.66056480209332</v>
      </c>
      <c r="F940" s="198">
        <v>415783</v>
      </c>
    </row>
    <row r="941" spans="1:6" s="642" customFormat="1" ht="12.75">
      <c r="A941" s="262" t="s">
        <v>1007</v>
      </c>
      <c r="B941" s="632">
        <v>1073488</v>
      </c>
      <c r="C941" s="632">
        <v>667530</v>
      </c>
      <c r="D941" s="632">
        <v>481028</v>
      </c>
      <c r="E941" s="633">
        <v>44.809816225239594</v>
      </c>
      <c r="F941" s="198">
        <v>172454</v>
      </c>
    </row>
    <row r="942" spans="1:6" s="642" customFormat="1" ht="12.75">
      <c r="A942" s="264" t="s">
        <v>1008</v>
      </c>
      <c r="B942" s="632">
        <v>148667</v>
      </c>
      <c r="C942" s="632">
        <v>37170</v>
      </c>
      <c r="D942" s="632">
        <v>18612</v>
      </c>
      <c r="E942" s="633">
        <v>12.51925444113354</v>
      </c>
      <c r="F942" s="198">
        <v>1041</v>
      </c>
    </row>
    <row r="943" spans="1:6" s="642" customFormat="1" ht="12.75">
      <c r="A943" s="269" t="s">
        <v>1009</v>
      </c>
      <c r="B943" s="632">
        <v>111692</v>
      </c>
      <c r="C943" s="632">
        <v>27924</v>
      </c>
      <c r="D943" s="632">
        <v>13647</v>
      </c>
      <c r="E943" s="633">
        <v>12.21842208931705</v>
      </c>
      <c r="F943" s="198">
        <v>725</v>
      </c>
    </row>
    <row r="944" spans="1:6" s="642" customFormat="1" ht="12.75">
      <c r="A944" s="264" t="s">
        <v>1010</v>
      </c>
      <c r="B944" s="632">
        <v>924821</v>
      </c>
      <c r="C944" s="632">
        <v>630360</v>
      </c>
      <c r="D944" s="632">
        <v>462416</v>
      </c>
      <c r="E944" s="633">
        <v>50.00059470967896</v>
      </c>
      <c r="F944" s="198">
        <v>171413</v>
      </c>
    </row>
    <row r="945" spans="1:6" s="642" customFormat="1" ht="12.75">
      <c r="A945" s="262" t="s">
        <v>1011</v>
      </c>
      <c r="B945" s="632">
        <v>12646362</v>
      </c>
      <c r="C945" s="632">
        <v>5499562</v>
      </c>
      <c r="D945" s="632">
        <v>3313960</v>
      </c>
      <c r="E945" s="633">
        <v>26.204848477372384</v>
      </c>
      <c r="F945" s="198">
        <v>243329</v>
      </c>
    </row>
    <row r="946" spans="1:6" s="642" customFormat="1" ht="12.75">
      <c r="A946" s="264" t="s">
        <v>1023</v>
      </c>
      <c r="B946" s="632">
        <v>12646362</v>
      </c>
      <c r="C946" s="632">
        <v>5499562</v>
      </c>
      <c r="D946" s="632">
        <v>3313960</v>
      </c>
      <c r="E946" s="633">
        <v>26.204848477372384</v>
      </c>
      <c r="F946" s="198">
        <v>243329</v>
      </c>
    </row>
    <row r="947" spans="1:6" s="626" customFormat="1" ht="12.75">
      <c r="A947" s="247" t="s">
        <v>65</v>
      </c>
      <c r="B947" s="347">
        <v>743598</v>
      </c>
      <c r="C947" s="347">
        <v>289536</v>
      </c>
      <c r="D947" s="347">
        <v>87454</v>
      </c>
      <c r="E947" s="620">
        <v>11.76092458559598</v>
      </c>
      <c r="F947" s="198">
        <v>8786</v>
      </c>
    </row>
    <row r="948" spans="1:6" s="626" customFormat="1" ht="12.75">
      <c r="A948" s="262" t="s">
        <v>1013</v>
      </c>
      <c r="B948" s="347">
        <v>743598</v>
      </c>
      <c r="C948" s="347">
        <v>289536</v>
      </c>
      <c r="D948" s="347">
        <v>87454</v>
      </c>
      <c r="E948" s="620">
        <v>11.76092458559598</v>
      </c>
      <c r="F948" s="198">
        <v>8786</v>
      </c>
    </row>
    <row r="949" spans="1:6" s="626" customFormat="1" ht="12.75">
      <c r="A949" s="262"/>
      <c r="B949" s="632"/>
      <c r="C949" s="632"/>
      <c r="D949" s="632"/>
      <c r="E949" s="633"/>
      <c r="F949" s="198"/>
    </row>
    <row r="950" spans="1:6" s="627" customFormat="1" ht="12.75">
      <c r="A950" s="238" t="s">
        <v>281</v>
      </c>
      <c r="B950" s="632"/>
      <c r="C950" s="632"/>
      <c r="D950" s="632"/>
      <c r="E950" s="633"/>
      <c r="F950" s="198"/>
    </row>
    <row r="951" spans="1:6" s="634" customFormat="1" ht="25.5">
      <c r="A951" s="185" t="s">
        <v>280</v>
      </c>
      <c r="B951" s="632"/>
      <c r="C951" s="632"/>
      <c r="D951" s="632"/>
      <c r="E951" s="633"/>
      <c r="F951" s="198"/>
    </row>
    <row r="952" spans="1:6" s="634" customFormat="1" ht="12.75">
      <c r="A952" s="194" t="s">
        <v>959</v>
      </c>
      <c r="B952" s="632">
        <v>17033619</v>
      </c>
      <c r="C952" s="632">
        <v>7890036</v>
      </c>
      <c r="D952" s="632">
        <v>7890036</v>
      </c>
      <c r="E952" s="633">
        <v>46.32037384421948</v>
      </c>
      <c r="F952" s="198">
        <v>-246319</v>
      </c>
    </row>
    <row r="953" spans="1:6" s="634" customFormat="1" ht="12.75">
      <c r="A953" s="247" t="s">
        <v>1003</v>
      </c>
      <c r="B953" s="632">
        <v>17033619</v>
      </c>
      <c r="C953" s="632">
        <v>7890036</v>
      </c>
      <c r="D953" s="632">
        <v>7890036</v>
      </c>
      <c r="E953" s="633">
        <v>46.32037384421948</v>
      </c>
      <c r="F953" s="198">
        <v>-246319</v>
      </c>
    </row>
    <row r="954" spans="1:6" s="634" customFormat="1" ht="25.5">
      <c r="A954" s="249" t="s">
        <v>1004</v>
      </c>
      <c r="B954" s="632">
        <v>14463448</v>
      </c>
      <c r="C954" s="632">
        <v>6456628</v>
      </c>
      <c r="D954" s="632">
        <v>6456628</v>
      </c>
      <c r="E954" s="633">
        <v>44.64100123290103</v>
      </c>
      <c r="F954" s="198">
        <v>-417824</v>
      </c>
    </row>
    <row r="955" spans="1:6" s="641" customFormat="1" ht="25.5">
      <c r="A955" s="272" t="s">
        <v>1042</v>
      </c>
      <c r="B955" s="632">
        <v>2570171</v>
      </c>
      <c r="C955" s="632">
        <v>1433408</v>
      </c>
      <c r="D955" s="632">
        <v>1433408</v>
      </c>
      <c r="E955" s="633">
        <v>55.770919522475346</v>
      </c>
      <c r="F955" s="198">
        <v>171505</v>
      </c>
    </row>
    <row r="956" spans="1:6" s="634" customFormat="1" ht="12.75">
      <c r="A956" s="190" t="s">
        <v>1005</v>
      </c>
      <c r="B956" s="632">
        <v>17033619</v>
      </c>
      <c r="C956" s="632">
        <v>7890036</v>
      </c>
      <c r="D956" s="632">
        <v>4668666</v>
      </c>
      <c r="E956" s="633">
        <v>27.408538373436674</v>
      </c>
      <c r="F956" s="198">
        <v>527747</v>
      </c>
    </row>
    <row r="957" spans="1:6" s="634" customFormat="1" ht="12.75">
      <c r="A957" s="247" t="s">
        <v>1006</v>
      </c>
      <c r="B957" s="632">
        <v>14852070</v>
      </c>
      <c r="C957" s="632">
        <v>6493027</v>
      </c>
      <c r="D957" s="632">
        <v>3888080</v>
      </c>
      <c r="E957" s="633">
        <v>26.178707749155507</v>
      </c>
      <c r="F957" s="198">
        <v>415783</v>
      </c>
    </row>
    <row r="958" spans="1:6" s="634" customFormat="1" ht="12.75">
      <c r="A958" s="262" t="s">
        <v>1007</v>
      </c>
      <c r="B958" s="632">
        <v>1073488</v>
      </c>
      <c r="C958" s="632">
        <v>667530</v>
      </c>
      <c r="D958" s="632">
        <v>481028</v>
      </c>
      <c r="E958" s="633">
        <v>44.809816225239594</v>
      </c>
      <c r="F958" s="198">
        <v>172454</v>
      </c>
    </row>
    <row r="959" spans="1:6" s="634" customFormat="1" ht="12.75">
      <c r="A959" s="264" t="s">
        <v>1008</v>
      </c>
      <c r="B959" s="632">
        <v>148667</v>
      </c>
      <c r="C959" s="632">
        <v>37170</v>
      </c>
      <c r="D959" s="632">
        <v>18612</v>
      </c>
      <c r="E959" s="633">
        <v>12.51925444113354</v>
      </c>
      <c r="F959" s="198">
        <v>1041</v>
      </c>
    </row>
    <row r="960" spans="1:6" s="634" customFormat="1" ht="12.75">
      <c r="A960" s="269" t="s">
        <v>1009</v>
      </c>
      <c r="B960" s="632">
        <v>111692</v>
      </c>
      <c r="C960" s="632">
        <v>27924</v>
      </c>
      <c r="D960" s="632">
        <v>13647</v>
      </c>
      <c r="E960" s="633">
        <v>12.21842208931705</v>
      </c>
      <c r="F960" s="198">
        <v>725</v>
      </c>
    </row>
    <row r="961" spans="1:6" s="634" customFormat="1" ht="12.75">
      <c r="A961" s="264" t="s">
        <v>1010</v>
      </c>
      <c r="B961" s="632">
        <v>924821</v>
      </c>
      <c r="C961" s="632">
        <v>630360</v>
      </c>
      <c r="D961" s="632">
        <v>462416</v>
      </c>
      <c r="E961" s="633">
        <v>50.00059470967896</v>
      </c>
      <c r="F961" s="198">
        <v>171413</v>
      </c>
    </row>
    <row r="962" spans="1:6" s="634" customFormat="1" ht="12.75">
      <c r="A962" s="262" t="s">
        <v>1011</v>
      </c>
      <c r="B962" s="632">
        <v>12646362</v>
      </c>
      <c r="C962" s="632">
        <v>5499562</v>
      </c>
      <c r="D962" s="632">
        <v>3313960</v>
      </c>
      <c r="E962" s="633">
        <v>26.204848477372384</v>
      </c>
      <c r="F962" s="198">
        <v>243329</v>
      </c>
    </row>
    <row r="963" spans="1:6" s="634" customFormat="1" ht="12.75">
      <c r="A963" s="264" t="s">
        <v>1023</v>
      </c>
      <c r="B963" s="632">
        <v>12646362</v>
      </c>
      <c r="C963" s="632">
        <v>5499562</v>
      </c>
      <c r="D963" s="632">
        <v>3313960</v>
      </c>
      <c r="E963" s="633">
        <v>26.204848477372384</v>
      </c>
      <c r="F963" s="198">
        <v>243329</v>
      </c>
    </row>
    <row r="964" spans="1:6" s="641" customFormat="1" ht="12.75">
      <c r="A964" s="262" t="s">
        <v>60</v>
      </c>
      <c r="B964" s="632">
        <v>1132220</v>
      </c>
      <c r="C964" s="632">
        <v>325935</v>
      </c>
      <c r="D964" s="632">
        <v>93092</v>
      </c>
      <c r="E964" s="633">
        <v>8.22207698150536</v>
      </c>
      <c r="F964" s="198">
        <v>0</v>
      </c>
    </row>
    <row r="965" spans="1:6" s="641" customFormat="1" ht="12.75">
      <c r="A965" s="262" t="s">
        <v>1039</v>
      </c>
      <c r="B965" s="632">
        <v>1132220</v>
      </c>
      <c r="C965" s="632">
        <v>325935</v>
      </c>
      <c r="D965" s="632">
        <v>93092</v>
      </c>
      <c r="E965" s="633">
        <v>8.22207698150536</v>
      </c>
      <c r="F965" s="198">
        <v>0</v>
      </c>
    </row>
    <row r="966" spans="1:6" s="641" customFormat="1" ht="25.5" customHeight="1">
      <c r="A966" s="276" t="s">
        <v>282</v>
      </c>
      <c r="B966" s="632">
        <v>1132220</v>
      </c>
      <c r="C966" s="632">
        <v>325935</v>
      </c>
      <c r="D966" s="632">
        <v>93092</v>
      </c>
      <c r="E966" s="633">
        <v>8.22207698150536</v>
      </c>
      <c r="F966" s="198">
        <v>0</v>
      </c>
    </row>
    <row r="967" spans="1:6" s="626" customFormat="1" ht="12.75">
      <c r="A967" s="247" t="s">
        <v>65</v>
      </c>
      <c r="B967" s="347">
        <v>2181549</v>
      </c>
      <c r="C967" s="347">
        <v>1397009</v>
      </c>
      <c r="D967" s="347">
        <v>780586</v>
      </c>
      <c r="E967" s="620">
        <v>35.78127284787094</v>
      </c>
      <c r="F967" s="198">
        <v>111964</v>
      </c>
    </row>
    <row r="968" spans="1:6" s="626" customFormat="1" ht="12.75">
      <c r="A968" s="262" t="s">
        <v>1013</v>
      </c>
      <c r="B968" s="347">
        <v>743598</v>
      </c>
      <c r="C968" s="347">
        <v>289536</v>
      </c>
      <c r="D968" s="347">
        <v>87454</v>
      </c>
      <c r="E968" s="620">
        <v>11.76092458559598</v>
      </c>
      <c r="F968" s="198">
        <v>8786</v>
      </c>
    </row>
    <row r="969" spans="1:6" s="641" customFormat="1" ht="12.75">
      <c r="A969" s="247" t="s">
        <v>960</v>
      </c>
      <c r="B969" s="632">
        <v>1437951</v>
      </c>
      <c r="C969" s="632">
        <v>1107473</v>
      </c>
      <c r="D969" s="632">
        <v>693132</v>
      </c>
      <c r="E969" s="633">
        <v>48.20275517037785</v>
      </c>
      <c r="F969" s="198">
        <v>103178</v>
      </c>
    </row>
    <row r="970" spans="1:6" s="641" customFormat="1" ht="25.5">
      <c r="A970" s="276" t="s">
        <v>283</v>
      </c>
      <c r="B970" s="632">
        <v>1437951</v>
      </c>
      <c r="C970" s="632">
        <v>1107473</v>
      </c>
      <c r="D970" s="632">
        <v>693132</v>
      </c>
      <c r="E970" s="633">
        <v>48.20275517037785</v>
      </c>
      <c r="F970" s="198">
        <v>103178</v>
      </c>
    </row>
    <row r="971" spans="1:6" s="641" customFormat="1" ht="12.75">
      <c r="A971" s="276"/>
      <c r="B971" s="632"/>
      <c r="C971" s="632"/>
      <c r="D971" s="632"/>
      <c r="E971" s="633"/>
      <c r="F971" s="198"/>
    </row>
    <row r="972" spans="1:6" s="642" customFormat="1" ht="25.5">
      <c r="A972" s="185" t="s">
        <v>284</v>
      </c>
      <c r="B972" s="636"/>
      <c r="C972" s="636"/>
      <c r="D972" s="636"/>
      <c r="E972" s="637"/>
      <c r="F972" s="198"/>
    </row>
    <row r="973" spans="1:6" s="642" customFormat="1" ht="12.75">
      <c r="A973" s="194" t="s">
        <v>959</v>
      </c>
      <c r="B973" s="632">
        <v>5729797</v>
      </c>
      <c r="C973" s="632">
        <v>4367497</v>
      </c>
      <c r="D973" s="632">
        <v>4367497</v>
      </c>
      <c r="E973" s="633">
        <v>76.22428857427235</v>
      </c>
      <c r="F973" s="198">
        <v>876800</v>
      </c>
    </row>
    <row r="974" spans="1:6" s="642" customFormat="1" ht="12.75">
      <c r="A974" s="247" t="s">
        <v>1003</v>
      </c>
      <c r="B974" s="632">
        <v>5729797</v>
      </c>
      <c r="C974" s="632">
        <v>4367497</v>
      </c>
      <c r="D974" s="632">
        <v>4367497</v>
      </c>
      <c r="E974" s="633">
        <v>76.22428857427235</v>
      </c>
      <c r="F974" s="198">
        <v>876800</v>
      </c>
    </row>
    <row r="975" spans="1:6" s="642" customFormat="1" ht="25.5">
      <c r="A975" s="249" t="s">
        <v>1004</v>
      </c>
      <c r="B975" s="632">
        <v>5729797</v>
      </c>
      <c r="C975" s="632">
        <v>4367497</v>
      </c>
      <c r="D975" s="632">
        <v>4367497</v>
      </c>
      <c r="E975" s="633">
        <v>76.22428857427235</v>
      </c>
      <c r="F975" s="198">
        <v>876800</v>
      </c>
    </row>
    <row r="976" spans="1:6" s="642" customFormat="1" ht="12.75">
      <c r="A976" s="190" t="s">
        <v>1005</v>
      </c>
      <c r="B976" s="632">
        <v>5729797</v>
      </c>
      <c r="C976" s="632">
        <v>4367497</v>
      </c>
      <c r="D976" s="632">
        <v>3153853</v>
      </c>
      <c r="E976" s="633">
        <v>55.04301461290863</v>
      </c>
      <c r="F976" s="198">
        <v>771805</v>
      </c>
    </row>
    <row r="977" spans="1:6" s="642" customFormat="1" ht="12.75">
      <c r="A977" s="247" t="s">
        <v>1006</v>
      </c>
      <c r="B977" s="632">
        <v>5729797</v>
      </c>
      <c r="C977" s="632">
        <v>4367497</v>
      </c>
      <c r="D977" s="632">
        <v>3153853</v>
      </c>
      <c r="E977" s="633">
        <v>55.04301461290863</v>
      </c>
      <c r="F977" s="198">
        <v>771805</v>
      </c>
    </row>
    <row r="978" spans="1:6" s="642" customFormat="1" ht="12.75">
      <c r="A978" s="262" t="s">
        <v>1011</v>
      </c>
      <c r="B978" s="632">
        <v>5729797</v>
      </c>
      <c r="C978" s="632">
        <v>4367497</v>
      </c>
      <c r="D978" s="632">
        <v>3153853</v>
      </c>
      <c r="E978" s="633">
        <v>55.04301461290863</v>
      </c>
      <c r="F978" s="198">
        <v>771805</v>
      </c>
    </row>
    <row r="979" spans="1:6" s="642" customFormat="1" ht="12.75">
      <c r="A979" s="264" t="s">
        <v>1023</v>
      </c>
      <c r="B979" s="632">
        <v>5729797</v>
      </c>
      <c r="C979" s="632">
        <v>4367497</v>
      </c>
      <c r="D979" s="632">
        <v>3153853</v>
      </c>
      <c r="E979" s="633">
        <v>55.04301461290863</v>
      </c>
      <c r="F979" s="198">
        <v>771805</v>
      </c>
    </row>
    <row r="980" spans="1:6" s="626" customFormat="1" ht="12.75">
      <c r="A980" s="262"/>
      <c r="B980" s="632"/>
      <c r="C980" s="632"/>
      <c r="D980" s="632"/>
      <c r="E980" s="633"/>
      <c r="F980" s="198"/>
    </row>
    <row r="981" spans="1:6" s="627" customFormat="1" ht="12.75">
      <c r="A981" s="238" t="s">
        <v>281</v>
      </c>
      <c r="B981" s="632"/>
      <c r="C981" s="632"/>
      <c r="D981" s="632"/>
      <c r="E981" s="633"/>
      <c r="F981" s="198"/>
    </row>
    <row r="982" spans="1:6" s="634" customFormat="1" ht="25.5">
      <c r="A982" s="185" t="s">
        <v>284</v>
      </c>
      <c r="B982" s="632"/>
      <c r="C982" s="632"/>
      <c r="D982" s="632"/>
      <c r="E982" s="633"/>
      <c r="F982" s="198"/>
    </row>
    <row r="983" spans="1:6" s="634" customFormat="1" ht="12.75">
      <c r="A983" s="194" t="s">
        <v>959</v>
      </c>
      <c r="B983" s="632">
        <v>5729797</v>
      </c>
      <c r="C983" s="632">
        <v>4367497</v>
      </c>
      <c r="D983" s="632">
        <v>4367497</v>
      </c>
      <c r="E983" s="633">
        <v>76.22428857427235</v>
      </c>
      <c r="F983" s="198">
        <v>876800</v>
      </c>
    </row>
    <row r="984" spans="1:6" s="634" customFormat="1" ht="12.75">
      <c r="A984" s="247" t="s">
        <v>1003</v>
      </c>
      <c r="B984" s="632">
        <v>5729797</v>
      </c>
      <c r="C984" s="632">
        <v>4367497</v>
      </c>
      <c r="D984" s="632">
        <v>4367497</v>
      </c>
      <c r="E984" s="633">
        <v>76.22428857427235</v>
      </c>
      <c r="F984" s="198">
        <v>876800</v>
      </c>
    </row>
    <row r="985" spans="1:6" s="634" customFormat="1" ht="25.5">
      <c r="A985" s="249" t="s">
        <v>1004</v>
      </c>
      <c r="B985" s="632">
        <v>5729797</v>
      </c>
      <c r="C985" s="632">
        <v>4367497</v>
      </c>
      <c r="D985" s="632">
        <v>4367497</v>
      </c>
      <c r="E985" s="633">
        <v>76.22428857427235</v>
      </c>
      <c r="F985" s="198">
        <v>876800</v>
      </c>
    </row>
    <row r="986" spans="1:6" s="634" customFormat="1" ht="12.75">
      <c r="A986" s="190" t="s">
        <v>1005</v>
      </c>
      <c r="B986" s="632">
        <v>5729797</v>
      </c>
      <c r="C986" s="632">
        <v>4367497</v>
      </c>
      <c r="D986" s="632">
        <v>3153853</v>
      </c>
      <c r="E986" s="633">
        <v>55.04301461290863</v>
      </c>
      <c r="F986" s="198">
        <v>771805</v>
      </c>
    </row>
    <row r="987" spans="1:6" s="634" customFormat="1" ht="12.75">
      <c r="A987" s="247" t="s">
        <v>1006</v>
      </c>
      <c r="B987" s="632">
        <v>5729797</v>
      </c>
      <c r="C987" s="632">
        <v>4367497</v>
      </c>
      <c r="D987" s="632">
        <v>3153853</v>
      </c>
      <c r="E987" s="633">
        <v>55.04301461290863</v>
      </c>
      <c r="F987" s="198">
        <v>771805</v>
      </c>
    </row>
    <row r="988" spans="1:6" s="634" customFormat="1" ht="12.75">
      <c r="A988" s="262" t="s">
        <v>1011</v>
      </c>
      <c r="B988" s="632">
        <v>5729797</v>
      </c>
      <c r="C988" s="632">
        <v>4367497</v>
      </c>
      <c r="D988" s="632">
        <v>3153853</v>
      </c>
      <c r="E988" s="633">
        <v>55.04301461290863</v>
      </c>
      <c r="F988" s="198">
        <v>771805</v>
      </c>
    </row>
    <row r="989" spans="1:6" s="634" customFormat="1" ht="12.75">
      <c r="A989" s="264" t="s">
        <v>1023</v>
      </c>
      <c r="B989" s="632">
        <v>5729797</v>
      </c>
      <c r="C989" s="632">
        <v>4367497</v>
      </c>
      <c r="D989" s="632">
        <v>3153853</v>
      </c>
      <c r="E989" s="633">
        <v>55.04301461290863</v>
      </c>
      <c r="F989" s="198">
        <v>771805</v>
      </c>
    </row>
    <row r="990" spans="1:6" s="626" customFormat="1" ht="12.75">
      <c r="A990" s="269"/>
      <c r="B990" s="347"/>
      <c r="C990" s="347"/>
      <c r="D990" s="347"/>
      <c r="E990" s="620"/>
      <c r="F990" s="198"/>
    </row>
    <row r="991" spans="1:6" s="642" customFormat="1" ht="51">
      <c r="A991" s="185" t="s">
        <v>285</v>
      </c>
      <c r="B991" s="636"/>
      <c r="C991" s="636"/>
      <c r="D991" s="636"/>
      <c r="E991" s="637"/>
      <c r="F991" s="198"/>
    </row>
    <row r="992" spans="1:6" s="642" customFormat="1" ht="12.75">
      <c r="A992" s="194" t="s">
        <v>959</v>
      </c>
      <c r="B992" s="632">
        <v>133990955</v>
      </c>
      <c r="C992" s="632">
        <v>70932714</v>
      </c>
      <c r="D992" s="632">
        <v>70932714</v>
      </c>
      <c r="E992" s="633">
        <v>52.93843453836119</v>
      </c>
      <c r="F992" s="198">
        <v>11010711</v>
      </c>
    </row>
    <row r="993" spans="1:6" s="642" customFormat="1" ht="12.75">
      <c r="A993" s="247" t="s">
        <v>1015</v>
      </c>
      <c r="B993" s="632">
        <v>0</v>
      </c>
      <c r="C993" s="632">
        <v>0</v>
      </c>
      <c r="D993" s="632">
        <v>0</v>
      </c>
      <c r="E993" s="633" t="s">
        <v>623</v>
      </c>
      <c r="F993" s="198">
        <v>0</v>
      </c>
    </row>
    <row r="994" spans="1:6" s="642" customFormat="1" ht="12.75">
      <c r="A994" s="247" t="s">
        <v>1003</v>
      </c>
      <c r="B994" s="632">
        <v>133990955</v>
      </c>
      <c r="C994" s="632">
        <v>70932714</v>
      </c>
      <c r="D994" s="632">
        <v>70932714</v>
      </c>
      <c r="E994" s="633">
        <v>52.93843453836119</v>
      </c>
      <c r="F994" s="198">
        <v>11010711</v>
      </c>
    </row>
    <row r="995" spans="1:6" s="642" customFormat="1" ht="25.5">
      <c r="A995" s="249" t="s">
        <v>1004</v>
      </c>
      <c r="B995" s="632">
        <v>133990955</v>
      </c>
      <c r="C995" s="632">
        <v>70932714</v>
      </c>
      <c r="D995" s="632">
        <v>70932714</v>
      </c>
      <c r="E995" s="633">
        <v>52.93843453836119</v>
      </c>
      <c r="F995" s="198">
        <v>11010711</v>
      </c>
    </row>
    <row r="996" spans="1:6" s="642" customFormat="1" ht="12.75">
      <c r="A996" s="190" t="s">
        <v>1005</v>
      </c>
      <c r="B996" s="632">
        <v>133990955</v>
      </c>
      <c r="C996" s="632">
        <v>70932714</v>
      </c>
      <c r="D996" s="632">
        <v>70912105</v>
      </c>
      <c r="E996" s="633">
        <v>52.92305364940491</v>
      </c>
      <c r="F996" s="198">
        <v>11096043</v>
      </c>
    </row>
    <row r="997" spans="1:6" s="642" customFormat="1" ht="12.75">
      <c r="A997" s="247" t="s">
        <v>1006</v>
      </c>
      <c r="B997" s="632">
        <v>133990955</v>
      </c>
      <c r="C997" s="632">
        <v>71092</v>
      </c>
      <c r="D997" s="632">
        <v>50715</v>
      </c>
      <c r="E997" s="633">
        <v>0.0378495697713327</v>
      </c>
      <c r="F997" s="198">
        <v>34853</v>
      </c>
    </row>
    <row r="998" spans="1:6" s="642" customFormat="1" ht="12.75">
      <c r="A998" s="262" t="s">
        <v>1007</v>
      </c>
      <c r="B998" s="632">
        <v>175680</v>
      </c>
      <c r="C998" s="632">
        <v>71092</v>
      </c>
      <c r="D998" s="632">
        <v>50715</v>
      </c>
      <c r="E998" s="633">
        <v>28.86782786885246</v>
      </c>
      <c r="F998" s="198">
        <v>34853</v>
      </c>
    </row>
    <row r="999" spans="1:6" s="642" customFormat="1" ht="12.75">
      <c r="A999" s="264" t="s">
        <v>1008</v>
      </c>
      <c r="B999" s="632">
        <v>36880</v>
      </c>
      <c r="C999" s="632">
        <v>12292</v>
      </c>
      <c r="D999" s="632">
        <v>662</v>
      </c>
      <c r="E999" s="633">
        <v>1.795010845986985</v>
      </c>
      <c r="F999" s="198">
        <v>0</v>
      </c>
    </row>
    <row r="1000" spans="1:6" s="642" customFormat="1" ht="12.75">
      <c r="A1000" s="269" t="s">
        <v>1009</v>
      </c>
      <c r="B1000" s="632">
        <v>29680</v>
      </c>
      <c r="C1000" s="632">
        <v>9892</v>
      </c>
      <c r="D1000" s="632">
        <v>534</v>
      </c>
      <c r="E1000" s="633">
        <v>1.7991913746630728</v>
      </c>
      <c r="F1000" s="198">
        <v>0</v>
      </c>
    </row>
    <row r="1001" spans="1:6" s="642" customFormat="1" ht="12.75">
      <c r="A1001" s="264" t="s">
        <v>1010</v>
      </c>
      <c r="B1001" s="632">
        <v>138800</v>
      </c>
      <c r="C1001" s="632">
        <v>58800</v>
      </c>
      <c r="D1001" s="632">
        <v>50053</v>
      </c>
      <c r="E1001" s="633">
        <v>36.06123919308357</v>
      </c>
      <c r="F1001" s="198">
        <v>34853</v>
      </c>
    </row>
    <row r="1002" spans="1:6" s="642" customFormat="1" ht="12.75">
      <c r="A1002" s="262" t="s">
        <v>1011</v>
      </c>
      <c r="B1002" s="632">
        <v>133815275</v>
      </c>
      <c r="C1002" s="632">
        <v>70861622</v>
      </c>
      <c r="D1002" s="632">
        <v>70861390</v>
      </c>
      <c r="E1002" s="633">
        <v>52.95463466334468</v>
      </c>
      <c r="F1002" s="198">
        <v>11061190</v>
      </c>
    </row>
    <row r="1003" spans="1:6" s="642" customFormat="1" ht="12.75">
      <c r="A1003" s="264" t="s">
        <v>1023</v>
      </c>
      <c r="B1003" s="632">
        <v>133815275</v>
      </c>
      <c r="C1003" s="632">
        <v>70861622</v>
      </c>
      <c r="D1003" s="632">
        <v>70861390</v>
      </c>
      <c r="E1003" s="633">
        <v>52.95463466334468</v>
      </c>
      <c r="F1003" s="198">
        <v>11061190</v>
      </c>
    </row>
    <row r="1004" spans="1:6" s="626" customFormat="1" ht="12.75">
      <c r="A1004" s="262"/>
      <c r="B1004" s="632"/>
      <c r="C1004" s="632"/>
      <c r="D1004" s="632"/>
      <c r="E1004" s="633"/>
      <c r="F1004" s="198"/>
    </row>
    <row r="1005" spans="1:6" s="627" customFormat="1" ht="12.75">
      <c r="A1005" s="238" t="s">
        <v>281</v>
      </c>
      <c r="B1005" s="632"/>
      <c r="C1005" s="632"/>
      <c r="D1005" s="632"/>
      <c r="E1005" s="633"/>
      <c r="F1005" s="198"/>
    </row>
    <row r="1006" spans="1:6" s="634" customFormat="1" ht="51">
      <c r="A1006" s="185" t="s">
        <v>285</v>
      </c>
      <c r="B1006" s="632"/>
      <c r="C1006" s="632"/>
      <c r="D1006" s="632"/>
      <c r="E1006" s="633"/>
      <c r="F1006" s="198"/>
    </row>
    <row r="1007" spans="1:6" s="634" customFormat="1" ht="12.75">
      <c r="A1007" s="194" t="s">
        <v>959</v>
      </c>
      <c r="B1007" s="632">
        <v>133990955</v>
      </c>
      <c r="C1007" s="632">
        <v>70932714</v>
      </c>
      <c r="D1007" s="632">
        <v>70932714</v>
      </c>
      <c r="E1007" s="633">
        <v>52.93843453836119</v>
      </c>
      <c r="F1007" s="198">
        <v>11010711</v>
      </c>
    </row>
    <row r="1008" spans="1:6" s="642" customFormat="1" ht="12.75">
      <c r="A1008" s="247" t="s">
        <v>1015</v>
      </c>
      <c r="B1008" s="632">
        <v>0</v>
      </c>
      <c r="C1008" s="632">
        <v>0</v>
      </c>
      <c r="D1008" s="632">
        <v>0</v>
      </c>
      <c r="E1008" s="633" t="s">
        <v>623</v>
      </c>
      <c r="F1008" s="198">
        <v>0</v>
      </c>
    </row>
    <row r="1009" spans="1:6" s="634" customFormat="1" ht="12.75">
      <c r="A1009" s="247" t="s">
        <v>1003</v>
      </c>
      <c r="B1009" s="632">
        <v>133990955</v>
      </c>
      <c r="C1009" s="632">
        <v>70932714</v>
      </c>
      <c r="D1009" s="632">
        <v>70932714</v>
      </c>
      <c r="E1009" s="633">
        <v>52.93843453836119</v>
      </c>
      <c r="F1009" s="198">
        <v>11010711</v>
      </c>
    </row>
    <row r="1010" spans="1:6" s="634" customFormat="1" ht="25.5">
      <c r="A1010" s="249" t="s">
        <v>1004</v>
      </c>
      <c r="B1010" s="632">
        <v>133990955</v>
      </c>
      <c r="C1010" s="632">
        <v>70932714</v>
      </c>
      <c r="D1010" s="632">
        <v>70932714</v>
      </c>
      <c r="E1010" s="633">
        <v>52.93843453836119</v>
      </c>
      <c r="F1010" s="198">
        <v>11010711</v>
      </c>
    </row>
    <row r="1011" spans="1:6" s="634" customFormat="1" ht="12.75">
      <c r="A1011" s="190" t="s">
        <v>1005</v>
      </c>
      <c r="B1011" s="632">
        <v>133990955</v>
      </c>
      <c r="C1011" s="632">
        <v>70932714</v>
      </c>
      <c r="D1011" s="632">
        <v>70912105</v>
      </c>
      <c r="E1011" s="633">
        <v>52.92305364940491</v>
      </c>
      <c r="F1011" s="198">
        <v>11096043</v>
      </c>
    </row>
    <row r="1012" spans="1:6" s="634" customFormat="1" ht="12.75">
      <c r="A1012" s="247" t="s">
        <v>1006</v>
      </c>
      <c r="B1012" s="632">
        <v>133990955</v>
      </c>
      <c r="C1012" s="632">
        <v>70932714</v>
      </c>
      <c r="D1012" s="632">
        <v>70912105</v>
      </c>
      <c r="E1012" s="633">
        <v>52.92305364940491</v>
      </c>
      <c r="F1012" s="198">
        <v>11096043</v>
      </c>
    </row>
    <row r="1013" spans="1:6" s="634" customFormat="1" ht="12.75">
      <c r="A1013" s="262" t="s">
        <v>1007</v>
      </c>
      <c r="B1013" s="632">
        <v>175680</v>
      </c>
      <c r="C1013" s="632">
        <v>71092</v>
      </c>
      <c r="D1013" s="632">
        <v>50715</v>
      </c>
      <c r="E1013" s="633">
        <v>28.86782786885246</v>
      </c>
      <c r="F1013" s="198">
        <v>34853</v>
      </c>
    </row>
    <row r="1014" spans="1:6" s="634" customFormat="1" ht="12.75">
      <c r="A1014" s="264" t="s">
        <v>1008</v>
      </c>
      <c r="B1014" s="632">
        <v>36880</v>
      </c>
      <c r="C1014" s="632">
        <v>12292</v>
      </c>
      <c r="D1014" s="632">
        <v>662</v>
      </c>
      <c r="E1014" s="633">
        <v>1.795010845986985</v>
      </c>
      <c r="F1014" s="198">
        <v>0</v>
      </c>
    </row>
    <row r="1015" spans="1:6" s="634" customFormat="1" ht="12.75">
      <c r="A1015" s="269" t="s">
        <v>1009</v>
      </c>
      <c r="B1015" s="632">
        <v>29680</v>
      </c>
      <c r="C1015" s="632">
        <v>9892</v>
      </c>
      <c r="D1015" s="632">
        <v>534</v>
      </c>
      <c r="E1015" s="633">
        <v>1.7991913746630728</v>
      </c>
      <c r="F1015" s="198">
        <v>0</v>
      </c>
    </row>
    <row r="1016" spans="1:6" s="634" customFormat="1" ht="12.75">
      <c r="A1016" s="264" t="s">
        <v>1010</v>
      </c>
      <c r="B1016" s="632">
        <v>138800</v>
      </c>
      <c r="C1016" s="632">
        <v>58800</v>
      </c>
      <c r="D1016" s="632">
        <v>50053</v>
      </c>
      <c r="E1016" s="633">
        <v>36.06123919308357</v>
      </c>
      <c r="F1016" s="198">
        <v>34853</v>
      </c>
    </row>
    <row r="1017" spans="1:6" s="634" customFormat="1" ht="12.75">
      <c r="A1017" s="262" t="s">
        <v>1011</v>
      </c>
      <c r="B1017" s="632">
        <v>133815275</v>
      </c>
      <c r="C1017" s="632">
        <v>70861622</v>
      </c>
      <c r="D1017" s="632">
        <v>70861390</v>
      </c>
      <c r="E1017" s="633">
        <v>52.95463466334468</v>
      </c>
      <c r="F1017" s="198">
        <v>11061190</v>
      </c>
    </row>
    <row r="1018" spans="1:6" s="634" customFormat="1" ht="12.75">
      <c r="A1018" s="264" t="s">
        <v>1023</v>
      </c>
      <c r="B1018" s="632">
        <v>133815275</v>
      </c>
      <c r="C1018" s="632">
        <v>70861622</v>
      </c>
      <c r="D1018" s="632">
        <v>70861390</v>
      </c>
      <c r="E1018" s="633">
        <v>52.95463466334468</v>
      </c>
      <c r="F1018" s="198">
        <v>11061190</v>
      </c>
    </row>
    <row r="1019" spans="1:6" s="634" customFormat="1" ht="12.75">
      <c r="A1019" s="185"/>
      <c r="B1019" s="632"/>
      <c r="C1019" s="636"/>
      <c r="D1019" s="636"/>
      <c r="E1019" s="637"/>
      <c r="F1019" s="198"/>
    </row>
    <row r="1020" spans="1:6" s="626" customFormat="1" ht="13.5" customHeight="1">
      <c r="A1020" s="228" t="s">
        <v>286</v>
      </c>
      <c r="B1020" s="347"/>
      <c r="C1020" s="347"/>
      <c r="D1020" s="347"/>
      <c r="E1020" s="620"/>
      <c r="F1020" s="198"/>
    </row>
    <row r="1021" spans="1:6" s="626" customFormat="1" ht="13.5" customHeight="1">
      <c r="A1021" s="194" t="s">
        <v>959</v>
      </c>
      <c r="B1021" s="632">
        <v>5072721</v>
      </c>
      <c r="C1021" s="632">
        <v>1947187</v>
      </c>
      <c r="D1021" s="632">
        <v>1955343</v>
      </c>
      <c r="E1021" s="622">
        <v>98.55663641695388</v>
      </c>
      <c r="F1021" s="198">
        <v>667330</v>
      </c>
    </row>
    <row r="1022" spans="1:6" s="626" customFormat="1" ht="13.5" customHeight="1">
      <c r="A1022" s="247" t="s">
        <v>1019</v>
      </c>
      <c r="B1022" s="261">
        <v>30422</v>
      </c>
      <c r="C1022" s="261">
        <v>10140</v>
      </c>
      <c r="D1022" s="261">
        <v>18296</v>
      </c>
      <c r="E1022" s="622">
        <v>60.140687660245874</v>
      </c>
      <c r="F1022" s="198">
        <v>0</v>
      </c>
    </row>
    <row r="1023" spans="1:6" s="626" customFormat="1" ht="13.5" customHeight="1">
      <c r="A1023" s="247" t="s">
        <v>1003</v>
      </c>
      <c r="B1023" s="632">
        <v>5042299</v>
      </c>
      <c r="C1023" s="632">
        <v>1937047</v>
      </c>
      <c r="D1023" s="632">
        <v>1937047</v>
      </c>
      <c r="E1023" s="633">
        <v>38.415948756708005</v>
      </c>
      <c r="F1023" s="198">
        <v>667330</v>
      </c>
    </row>
    <row r="1024" spans="1:6" s="626" customFormat="1" ht="25.5">
      <c r="A1024" s="249" t="s">
        <v>1004</v>
      </c>
      <c r="B1024" s="632">
        <v>5042299</v>
      </c>
      <c r="C1024" s="632">
        <v>1937047</v>
      </c>
      <c r="D1024" s="632">
        <v>1937047</v>
      </c>
      <c r="E1024" s="633">
        <v>38.415948756708005</v>
      </c>
      <c r="F1024" s="198">
        <v>667330</v>
      </c>
    </row>
    <row r="1025" spans="1:6" s="626" customFormat="1" ht="13.5" customHeight="1">
      <c r="A1025" s="190" t="s">
        <v>1005</v>
      </c>
      <c r="B1025" s="632">
        <v>5510671</v>
      </c>
      <c r="C1025" s="632">
        <v>1981948</v>
      </c>
      <c r="D1025" s="632">
        <v>889588</v>
      </c>
      <c r="E1025" s="633">
        <v>16.14300690424088</v>
      </c>
      <c r="F1025" s="198">
        <v>269673</v>
      </c>
    </row>
    <row r="1026" spans="1:6" s="626" customFormat="1" ht="13.5" customHeight="1">
      <c r="A1026" s="247" t="s">
        <v>1006</v>
      </c>
      <c r="B1026" s="632">
        <v>5404537</v>
      </c>
      <c r="C1026" s="632">
        <v>1925814</v>
      </c>
      <c r="D1026" s="632">
        <v>886798</v>
      </c>
      <c r="E1026" s="633">
        <v>16.40839909135602</v>
      </c>
      <c r="F1026" s="198">
        <v>269673</v>
      </c>
    </row>
    <row r="1027" spans="1:6" s="626" customFormat="1" ht="13.5" customHeight="1">
      <c r="A1027" s="262" t="s">
        <v>1007</v>
      </c>
      <c r="B1027" s="632">
        <v>3188092</v>
      </c>
      <c r="C1027" s="632">
        <v>1093250</v>
      </c>
      <c r="D1027" s="632">
        <v>681877</v>
      </c>
      <c r="E1027" s="633">
        <v>21.388247265135384</v>
      </c>
      <c r="F1027" s="198">
        <v>216751</v>
      </c>
    </row>
    <row r="1028" spans="1:6" s="626" customFormat="1" ht="13.5" customHeight="1">
      <c r="A1028" s="264" t="s">
        <v>1008</v>
      </c>
      <c r="B1028" s="632">
        <v>1399133</v>
      </c>
      <c r="C1028" s="632">
        <v>530606</v>
      </c>
      <c r="D1028" s="632">
        <v>357138</v>
      </c>
      <c r="E1028" s="633">
        <v>25.525664822429317</v>
      </c>
      <c r="F1028" s="198">
        <v>101880</v>
      </c>
    </row>
    <row r="1029" spans="1:6" s="626" customFormat="1" ht="13.5" customHeight="1">
      <c r="A1029" s="269" t="s">
        <v>1009</v>
      </c>
      <c r="B1029" s="632">
        <v>1126994</v>
      </c>
      <c r="C1029" s="632">
        <v>426489</v>
      </c>
      <c r="D1029" s="632">
        <v>289415</v>
      </c>
      <c r="E1029" s="633">
        <v>25.680260941939352</v>
      </c>
      <c r="F1029" s="198">
        <v>76647</v>
      </c>
    </row>
    <row r="1030" spans="1:6" s="626" customFormat="1" ht="13.5" customHeight="1">
      <c r="A1030" s="264" t="s">
        <v>1010</v>
      </c>
      <c r="B1030" s="632">
        <v>1788959</v>
      </c>
      <c r="C1030" s="632">
        <v>562644</v>
      </c>
      <c r="D1030" s="632">
        <v>324739</v>
      </c>
      <c r="E1030" s="633">
        <v>18.152400362445423</v>
      </c>
      <c r="F1030" s="198">
        <v>114871</v>
      </c>
    </row>
    <row r="1031" spans="1:6" s="626" customFormat="1" ht="13.5" customHeight="1">
      <c r="A1031" s="262" t="s">
        <v>1011</v>
      </c>
      <c r="B1031" s="632">
        <v>1555642</v>
      </c>
      <c r="C1031" s="632">
        <v>576710</v>
      </c>
      <c r="D1031" s="632">
        <v>199305</v>
      </c>
      <c r="E1031" s="633">
        <v>12.811752318335454</v>
      </c>
      <c r="F1031" s="198">
        <v>51518</v>
      </c>
    </row>
    <row r="1032" spans="1:6" s="626" customFormat="1" ht="13.5" customHeight="1">
      <c r="A1032" s="264" t="s">
        <v>1023</v>
      </c>
      <c r="B1032" s="632">
        <v>1555642</v>
      </c>
      <c r="C1032" s="632">
        <v>576710</v>
      </c>
      <c r="D1032" s="632">
        <v>199305</v>
      </c>
      <c r="E1032" s="633">
        <v>12.811752318335454</v>
      </c>
      <c r="F1032" s="198">
        <v>51518</v>
      </c>
    </row>
    <row r="1033" spans="1:6" s="626" customFormat="1" ht="25.5">
      <c r="A1033" s="249" t="s">
        <v>1016</v>
      </c>
      <c r="B1033" s="632">
        <v>590583</v>
      </c>
      <c r="C1033" s="632">
        <v>210830</v>
      </c>
      <c r="D1033" s="632">
        <v>0</v>
      </c>
      <c r="E1033" s="633">
        <v>0</v>
      </c>
      <c r="F1033" s="198">
        <v>0</v>
      </c>
    </row>
    <row r="1034" spans="1:6" s="626" customFormat="1" ht="13.5" customHeight="1">
      <c r="A1034" s="273" t="s">
        <v>1017</v>
      </c>
      <c r="B1034" s="632">
        <v>590583</v>
      </c>
      <c r="C1034" s="632">
        <v>210830</v>
      </c>
      <c r="D1034" s="632">
        <v>0</v>
      </c>
      <c r="E1034" s="633">
        <v>0</v>
      </c>
      <c r="F1034" s="198">
        <v>0</v>
      </c>
    </row>
    <row r="1035" spans="1:6" s="626" customFormat="1" ht="13.5" customHeight="1">
      <c r="A1035" s="262" t="s">
        <v>60</v>
      </c>
      <c r="B1035" s="632">
        <v>70220</v>
      </c>
      <c r="C1035" s="632">
        <v>45024</v>
      </c>
      <c r="D1035" s="632">
        <v>5616</v>
      </c>
      <c r="E1035" s="633">
        <v>7.99772144688123</v>
      </c>
      <c r="F1035" s="198">
        <v>1404</v>
      </c>
    </row>
    <row r="1036" spans="1:6" s="626" customFormat="1" ht="13.5" customHeight="1">
      <c r="A1036" s="264" t="s">
        <v>1049</v>
      </c>
      <c r="B1036" s="632">
        <v>70220</v>
      </c>
      <c r="C1036" s="632">
        <v>45024</v>
      </c>
      <c r="D1036" s="632">
        <v>5616</v>
      </c>
      <c r="E1036" s="633">
        <v>7.99772144688123</v>
      </c>
      <c r="F1036" s="198">
        <v>1404</v>
      </c>
    </row>
    <row r="1037" spans="1:6" s="626" customFormat="1" ht="13.5" customHeight="1">
      <c r="A1037" s="247" t="s">
        <v>65</v>
      </c>
      <c r="B1037" s="632">
        <v>106134</v>
      </c>
      <c r="C1037" s="632">
        <v>56134</v>
      </c>
      <c r="D1037" s="632">
        <v>2790</v>
      </c>
      <c r="E1037" s="633">
        <v>2.6287523319577137</v>
      </c>
      <c r="F1037" s="198">
        <v>0</v>
      </c>
    </row>
    <row r="1038" spans="1:6" s="626" customFormat="1" ht="13.5" customHeight="1">
      <c r="A1038" s="262" t="s">
        <v>1013</v>
      </c>
      <c r="B1038" s="632">
        <v>106134</v>
      </c>
      <c r="C1038" s="632">
        <v>56134</v>
      </c>
      <c r="D1038" s="632">
        <v>2790</v>
      </c>
      <c r="E1038" s="633">
        <v>2.6287523319577137</v>
      </c>
      <c r="F1038" s="198">
        <v>0</v>
      </c>
    </row>
    <row r="1039" spans="1:6" s="626" customFormat="1" ht="13.5" customHeight="1">
      <c r="A1039" s="247" t="s">
        <v>627</v>
      </c>
      <c r="B1039" s="632">
        <v>-437950</v>
      </c>
      <c r="C1039" s="632">
        <v>-34761</v>
      </c>
      <c r="D1039" s="632">
        <v>1065755</v>
      </c>
      <c r="E1039" s="633" t="s">
        <v>623</v>
      </c>
      <c r="F1039" s="198">
        <v>397657</v>
      </c>
    </row>
    <row r="1040" spans="1:6" s="626" customFormat="1" ht="13.5" customHeight="1">
      <c r="A1040" s="247" t="s">
        <v>628</v>
      </c>
      <c r="B1040" s="632">
        <v>437950</v>
      </c>
      <c r="C1040" s="632">
        <v>34761</v>
      </c>
      <c r="D1040" s="632" t="s">
        <v>623</v>
      </c>
      <c r="E1040" s="633" t="s">
        <v>623</v>
      </c>
      <c r="F1040" s="198" t="s">
        <v>623</v>
      </c>
    </row>
    <row r="1041" spans="1:6" s="626" customFormat="1" ht="12.75">
      <c r="A1041" s="262" t="s">
        <v>1026</v>
      </c>
      <c r="B1041" s="632">
        <v>437950</v>
      </c>
      <c r="C1041" s="632">
        <v>34761</v>
      </c>
      <c r="D1041" s="632" t="s">
        <v>623</v>
      </c>
      <c r="E1041" s="633" t="s">
        <v>623</v>
      </c>
      <c r="F1041" s="198" t="s">
        <v>623</v>
      </c>
    </row>
    <row r="1042" spans="1:6" s="626" customFormat="1" ht="25.5" customHeight="1">
      <c r="A1042" s="273" t="s">
        <v>961</v>
      </c>
      <c r="B1042" s="632">
        <v>437950</v>
      </c>
      <c r="C1042" s="632">
        <v>34761</v>
      </c>
      <c r="D1042" s="632" t="s">
        <v>623</v>
      </c>
      <c r="E1042" s="633" t="s">
        <v>623</v>
      </c>
      <c r="F1042" s="198" t="s">
        <v>623</v>
      </c>
    </row>
    <row r="1043" spans="1:6" s="626" customFormat="1" ht="12.75">
      <c r="A1043" s="262"/>
      <c r="B1043" s="632"/>
      <c r="C1043" s="636"/>
      <c r="D1043" s="636"/>
      <c r="E1043" s="637"/>
      <c r="F1043" s="198"/>
    </row>
    <row r="1044" spans="1:6" s="627" customFormat="1" ht="12.75">
      <c r="A1044" s="238" t="s">
        <v>964</v>
      </c>
      <c r="B1044" s="632"/>
      <c r="C1044" s="347"/>
      <c r="D1044" s="347"/>
      <c r="E1044" s="620"/>
      <c r="F1044" s="198"/>
    </row>
    <row r="1045" spans="1:6" s="626" customFormat="1" ht="13.5" customHeight="1">
      <c r="A1045" s="228" t="s">
        <v>286</v>
      </c>
      <c r="B1045" s="347"/>
      <c r="C1045" s="347"/>
      <c r="D1045" s="347"/>
      <c r="E1045" s="620"/>
      <c r="F1045" s="198"/>
    </row>
    <row r="1046" spans="1:6" s="626" customFormat="1" ht="13.5" customHeight="1">
      <c r="A1046" s="194" t="s">
        <v>959</v>
      </c>
      <c r="B1046" s="347">
        <v>1659114</v>
      </c>
      <c r="C1046" s="347">
        <v>517944</v>
      </c>
      <c r="D1046" s="347">
        <v>490132</v>
      </c>
      <c r="E1046" s="620">
        <v>29.541791582736327</v>
      </c>
      <c r="F1046" s="198">
        <v>213224</v>
      </c>
    </row>
    <row r="1047" spans="1:6" s="626" customFormat="1" ht="13.5" customHeight="1">
      <c r="A1047" s="247" t="s">
        <v>1019</v>
      </c>
      <c r="B1047" s="347">
        <v>220072</v>
      </c>
      <c r="C1047" s="347">
        <v>88364</v>
      </c>
      <c r="D1047" s="347">
        <v>60552</v>
      </c>
      <c r="E1047" s="620">
        <v>27.51463157512087</v>
      </c>
      <c r="F1047" s="198">
        <v>43712</v>
      </c>
    </row>
    <row r="1048" spans="1:6" s="626" customFormat="1" ht="13.5" customHeight="1">
      <c r="A1048" s="247" t="s">
        <v>197</v>
      </c>
      <c r="B1048" s="347">
        <v>189650</v>
      </c>
      <c r="C1048" s="347">
        <v>78224</v>
      </c>
      <c r="D1048" s="347">
        <v>43712</v>
      </c>
      <c r="E1048" s="620">
        <v>23.048774057474294</v>
      </c>
      <c r="F1048" s="198">
        <v>43712</v>
      </c>
    </row>
    <row r="1049" spans="1:6" s="626" customFormat="1" ht="13.5" customHeight="1">
      <c r="A1049" s="247" t="s">
        <v>1003</v>
      </c>
      <c r="B1049" s="347">
        <v>1439042</v>
      </c>
      <c r="C1049" s="347">
        <v>429580</v>
      </c>
      <c r="D1049" s="347">
        <v>429580</v>
      </c>
      <c r="E1049" s="620">
        <v>29.85180418639623</v>
      </c>
      <c r="F1049" s="198">
        <v>169512</v>
      </c>
    </row>
    <row r="1050" spans="1:6" s="626" customFormat="1" ht="27.75" customHeight="1">
      <c r="A1050" s="249" t="s">
        <v>1004</v>
      </c>
      <c r="B1050" s="347">
        <v>1439042</v>
      </c>
      <c r="C1050" s="347">
        <v>429580</v>
      </c>
      <c r="D1050" s="347">
        <v>429580</v>
      </c>
      <c r="E1050" s="620">
        <v>29.85180418639623</v>
      </c>
      <c r="F1050" s="198">
        <v>169512</v>
      </c>
    </row>
    <row r="1051" spans="1:6" s="626" customFormat="1" ht="13.5" customHeight="1">
      <c r="A1051" s="190" t="s">
        <v>1005</v>
      </c>
      <c r="B1051" s="347">
        <v>2097064</v>
      </c>
      <c r="C1051" s="347">
        <v>552705</v>
      </c>
      <c r="D1051" s="347">
        <v>346122</v>
      </c>
      <c r="E1051" s="620">
        <v>16.505075667695408</v>
      </c>
      <c r="F1051" s="198">
        <v>122777</v>
      </c>
    </row>
    <row r="1052" spans="1:6" s="626" customFormat="1" ht="13.5" customHeight="1">
      <c r="A1052" s="247" t="s">
        <v>1006</v>
      </c>
      <c r="B1052" s="347">
        <v>2094444</v>
      </c>
      <c r="C1052" s="347">
        <v>550085</v>
      </c>
      <c r="D1052" s="347">
        <v>346122</v>
      </c>
      <c r="E1052" s="620">
        <v>16.525722339675827</v>
      </c>
      <c r="F1052" s="198">
        <v>122777</v>
      </c>
    </row>
    <row r="1053" spans="1:6" s="626" customFormat="1" ht="13.5" customHeight="1">
      <c r="A1053" s="262" t="s">
        <v>1007</v>
      </c>
      <c r="B1053" s="347">
        <v>1904794</v>
      </c>
      <c r="C1053" s="347">
        <v>471861</v>
      </c>
      <c r="D1053" s="347">
        <v>346122</v>
      </c>
      <c r="E1053" s="620">
        <v>18.171098816984934</v>
      </c>
      <c r="F1053" s="198">
        <v>122777</v>
      </c>
    </row>
    <row r="1054" spans="1:6" s="626" customFormat="1" ht="13.5" customHeight="1">
      <c r="A1054" s="264" t="s">
        <v>1008</v>
      </c>
      <c r="B1054" s="347">
        <v>707985</v>
      </c>
      <c r="C1054" s="347">
        <v>196304</v>
      </c>
      <c r="D1054" s="347">
        <v>118494</v>
      </c>
      <c r="E1054" s="620">
        <v>16.73679527108625</v>
      </c>
      <c r="F1054" s="198">
        <v>35960</v>
      </c>
    </row>
    <row r="1055" spans="1:6" s="626" customFormat="1" ht="13.5" customHeight="1">
      <c r="A1055" s="269" t="s">
        <v>1009</v>
      </c>
      <c r="B1055" s="347">
        <v>575447</v>
      </c>
      <c r="C1055" s="347">
        <v>158635</v>
      </c>
      <c r="D1055" s="347">
        <v>97169</v>
      </c>
      <c r="E1055" s="620">
        <v>16.88582962462225</v>
      </c>
      <c r="F1055" s="198">
        <v>27689</v>
      </c>
    </row>
    <row r="1056" spans="1:6" s="626" customFormat="1" ht="13.5" customHeight="1">
      <c r="A1056" s="264" t="s">
        <v>1010</v>
      </c>
      <c r="B1056" s="347">
        <v>1196809</v>
      </c>
      <c r="C1056" s="347">
        <v>275557</v>
      </c>
      <c r="D1056" s="347">
        <v>227628</v>
      </c>
      <c r="E1056" s="620">
        <v>19.01957622310661</v>
      </c>
      <c r="F1056" s="198">
        <v>86817</v>
      </c>
    </row>
    <row r="1057" spans="1:6" s="626" customFormat="1" ht="13.5" customHeight="1">
      <c r="A1057" s="262" t="s">
        <v>60</v>
      </c>
      <c r="B1057" s="347">
        <v>189650</v>
      </c>
      <c r="C1057" s="347">
        <v>78224</v>
      </c>
      <c r="D1057" s="347">
        <v>0</v>
      </c>
      <c r="E1057" s="620">
        <v>0</v>
      </c>
      <c r="F1057" s="198">
        <v>0</v>
      </c>
    </row>
    <row r="1058" spans="1:6" s="626" customFormat="1" ht="13.5" customHeight="1">
      <c r="A1058" s="262" t="s">
        <v>1039</v>
      </c>
      <c r="B1058" s="347">
        <v>189650</v>
      </c>
      <c r="C1058" s="347">
        <v>78224</v>
      </c>
      <c r="D1058" s="347">
        <v>0</v>
      </c>
      <c r="E1058" s="620">
        <v>0</v>
      </c>
      <c r="F1058" s="198">
        <v>0</v>
      </c>
    </row>
    <row r="1059" spans="1:6" s="626" customFormat="1" ht="38.25" customHeight="1">
      <c r="A1059" s="276" t="s">
        <v>282</v>
      </c>
      <c r="B1059" s="347">
        <v>189650</v>
      </c>
      <c r="C1059" s="347">
        <v>78224</v>
      </c>
      <c r="D1059" s="347">
        <v>0</v>
      </c>
      <c r="E1059" s="620">
        <v>0</v>
      </c>
      <c r="F1059" s="198">
        <v>0</v>
      </c>
    </row>
    <row r="1060" spans="1:6" s="626" customFormat="1" ht="13.5" customHeight="1">
      <c r="A1060" s="247" t="s">
        <v>65</v>
      </c>
      <c r="B1060" s="347">
        <v>2620</v>
      </c>
      <c r="C1060" s="347">
        <v>2620</v>
      </c>
      <c r="D1060" s="347">
        <v>0</v>
      </c>
      <c r="E1060" s="620">
        <v>0</v>
      </c>
      <c r="F1060" s="198">
        <v>0</v>
      </c>
    </row>
    <row r="1061" spans="1:6" s="626" customFormat="1" ht="13.5" customHeight="1">
      <c r="A1061" s="262" t="s">
        <v>1013</v>
      </c>
      <c r="B1061" s="347">
        <v>2620</v>
      </c>
      <c r="C1061" s="347">
        <v>2620</v>
      </c>
      <c r="D1061" s="347">
        <v>0</v>
      </c>
      <c r="E1061" s="620">
        <v>0</v>
      </c>
      <c r="F1061" s="198">
        <v>0</v>
      </c>
    </row>
    <row r="1062" spans="1:6" s="626" customFormat="1" ht="13.5" customHeight="1">
      <c r="A1062" s="247" t="s">
        <v>627</v>
      </c>
      <c r="B1062" s="347">
        <v>-437950</v>
      </c>
      <c r="C1062" s="347">
        <v>-34761</v>
      </c>
      <c r="D1062" s="347">
        <v>144010</v>
      </c>
      <c r="E1062" s="620" t="s">
        <v>623</v>
      </c>
      <c r="F1062" s="198">
        <v>90447</v>
      </c>
    </row>
    <row r="1063" spans="1:6" s="626" customFormat="1" ht="13.5" customHeight="1">
      <c r="A1063" s="247" t="s">
        <v>628</v>
      </c>
      <c r="B1063" s="347">
        <v>437950</v>
      </c>
      <c r="C1063" s="347">
        <v>34761</v>
      </c>
      <c r="D1063" s="347" t="s">
        <v>623</v>
      </c>
      <c r="E1063" s="620" t="s">
        <v>623</v>
      </c>
      <c r="F1063" s="198" t="s">
        <v>623</v>
      </c>
    </row>
    <row r="1064" spans="1:6" s="626" customFormat="1" ht="13.5" customHeight="1">
      <c r="A1064" s="262" t="s">
        <v>1026</v>
      </c>
      <c r="B1064" s="347">
        <v>437950</v>
      </c>
      <c r="C1064" s="347">
        <v>34761</v>
      </c>
      <c r="D1064" s="347" t="s">
        <v>623</v>
      </c>
      <c r="E1064" s="620" t="s">
        <v>623</v>
      </c>
      <c r="F1064" s="198" t="s">
        <v>623</v>
      </c>
    </row>
    <row r="1065" spans="1:6" s="626" customFormat="1" ht="25.5" customHeight="1">
      <c r="A1065" s="273" t="s">
        <v>961</v>
      </c>
      <c r="B1065" s="347">
        <v>437950</v>
      </c>
      <c r="C1065" s="347">
        <v>34761</v>
      </c>
      <c r="D1065" s="347" t="s">
        <v>623</v>
      </c>
      <c r="E1065" s="620" t="s">
        <v>623</v>
      </c>
      <c r="F1065" s="198" t="s">
        <v>623</v>
      </c>
    </row>
    <row r="1066" spans="1:6" s="626" customFormat="1" ht="13.5" customHeight="1">
      <c r="A1066" s="228"/>
      <c r="B1066" s="347"/>
      <c r="C1066" s="347"/>
      <c r="D1066" s="347"/>
      <c r="E1066" s="620"/>
      <c r="F1066" s="198"/>
    </row>
    <row r="1067" spans="1:6" s="626" customFormat="1" ht="13.5" customHeight="1">
      <c r="A1067" s="238" t="s">
        <v>250</v>
      </c>
      <c r="B1067" s="347"/>
      <c r="C1067" s="347"/>
      <c r="D1067" s="347"/>
      <c r="E1067" s="620"/>
      <c r="F1067" s="198"/>
    </row>
    <row r="1068" spans="1:6" s="626" customFormat="1" ht="13.5" customHeight="1">
      <c r="A1068" s="228" t="s">
        <v>286</v>
      </c>
      <c r="B1068" s="347"/>
      <c r="C1068" s="347"/>
      <c r="D1068" s="347"/>
      <c r="E1068" s="620"/>
      <c r="F1068" s="198"/>
    </row>
    <row r="1069" spans="1:6" s="626" customFormat="1" ht="13.5" customHeight="1">
      <c r="A1069" s="194" t="s">
        <v>959</v>
      </c>
      <c r="B1069" s="347">
        <v>31371</v>
      </c>
      <c r="C1069" s="347">
        <v>17756</v>
      </c>
      <c r="D1069" s="347">
        <v>7073</v>
      </c>
      <c r="E1069" s="620">
        <v>22.54630072359823</v>
      </c>
      <c r="F1069" s="198">
        <v>1769</v>
      </c>
    </row>
    <row r="1070" spans="1:6" s="626" customFormat="1" ht="13.5" customHeight="1">
      <c r="A1070" s="247" t="s">
        <v>1019</v>
      </c>
      <c r="B1070" s="347">
        <v>10683</v>
      </c>
      <c r="C1070" s="347">
        <v>10683</v>
      </c>
      <c r="D1070" s="347">
        <v>0</v>
      </c>
      <c r="E1070" s="620">
        <v>0</v>
      </c>
      <c r="F1070" s="198">
        <v>0</v>
      </c>
    </row>
    <row r="1071" spans="1:6" s="626" customFormat="1" ht="13.5" customHeight="1">
      <c r="A1071" s="247" t="s">
        <v>197</v>
      </c>
      <c r="B1071" s="347">
        <v>10683</v>
      </c>
      <c r="C1071" s="347">
        <v>10683</v>
      </c>
      <c r="D1071" s="347">
        <v>0</v>
      </c>
      <c r="E1071" s="620">
        <v>0</v>
      </c>
      <c r="F1071" s="198">
        <v>0</v>
      </c>
    </row>
    <row r="1072" spans="1:6" s="626" customFormat="1" ht="13.5" customHeight="1">
      <c r="A1072" s="247" t="s">
        <v>1003</v>
      </c>
      <c r="B1072" s="347">
        <v>20688</v>
      </c>
      <c r="C1072" s="347">
        <v>7073</v>
      </c>
      <c r="D1072" s="347">
        <v>7073</v>
      </c>
      <c r="E1072" s="620">
        <v>34.18890177880897</v>
      </c>
      <c r="F1072" s="198">
        <v>1769</v>
      </c>
    </row>
    <row r="1073" spans="1:6" s="626" customFormat="1" ht="24.75" customHeight="1">
      <c r="A1073" s="249" t="s">
        <v>1004</v>
      </c>
      <c r="B1073" s="347">
        <v>20688</v>
      </c>
      <c r="C1073" s="347">
        <v>7073</v>
      </c>
      <c r="D1073" s="347">
        <v>7073</v>
      </c>
      <c r="E1073" s="620">
        <v>34.18890177880897</v>
      </c>
      <c r="F1073" s="198">
        <v>1769</v>
      </c>
    </row>
    <row r="1074" spans="1:6" s="626" customFormat="1" ht="13.5" customHeight="1">
      <c r="A1074" s="190" t="s">
        <v>1005</v>
      </c>
      <c r="B1074" s="347">
        <v>31371</v>
      </c>
      <c r="C1074" s="347">
        <v>17756</v>
      </c>
      <c r="D1074" s="347">
        <v>2741</v>
      </c>
      <c r="E1074" s="620">
        <v>8.737368907589813</v>
      </c>
      <c r="F1074" s="198">
        <v>345</v>
      </c>
    </row>
    <row r="1075" spans="1:6" s="626" customFormat="1" ht="13.5" customHeight="1">
      <c r="A1075" s="247" t="s">
        <v>1006</v>
      </c>
      <c r="B1075" s="347">
        <v>31371</v>
      </c>
      <c r="C1075" s="347">
        <v>17756</v>
      </c>
      <c r="D1075" s="347">
        <v>2741</v>
      </c>
      <c r="E1075" s="620">
        <v>8.737368907589813</v>
      </c>
      <c r="F1075" s="198">
        <v>345</v>
      </c>
    </row>
    <row r="1076" spans="1:6" s="626" customFormat="1" ht="13.5" customHeight="1">
      <c r="A1076" s="262" t="s">
        <v>1007</v>
      </c>
      <c r="B1076" s="347">
        <v>20688</v>
      </c>
      <c r="C1076" s="347">
        <v>7073</v>
      </c>
      <c r="D1076" s="347">
        <v>2741</v>
      </c>
      <c r="E1076" s="620">
        <v>13.24922660479505</v>
      </c>
      <c r="F1076" s="198">
        <v>345</v>
      </c>
    </row>
    <row r="1077" spans="1:6" s="626" customFormat="1" ht="13.5" customHeight="1">
      <c r="A1077" s="264" t="s">
        <v>1008</v>
      </c>
      <c r="B1077" s="347">
        <v>12063</v>
      </c>
      <c r="C1077" s="347">
        <v>4160</v>
      </c>
      <c r="D1077" s="347">
        <v>707</v>
      </c>
      <c r="E1077" s="620">
        <v>5.860896957639062</v>
      </c>
      <c r="F1077" s="198">
        <v>345</v>
      </c>
    </row>
    <row r="1078" spans="1:6" s="626" customFormat="1" ht="13.5" customHeight="1">
      <c r="A1078" s="269" t="s">
        <v>1009</v>
      </c>
      <c r="B1078" s="347">
        <v>9721</v>
      </c>
      <c r="C1078" s="347">
        <v>3352</v>
      </c>
      <c r="D1078" s="347">
        <v>570</v>
      </c>
      <c r="E1078" s="620">
        <v>5.863594280423825</v>
      </c>
      <c r="F1078" s="198">
        <v>278</v>
      </c>
    </row>
    <row r="1079" spans="1:6" s="626" customFormat="1" ht="13.5" customHeight="1">
      <c r="A1079" s="264" t="s">
        <v>1010</v>
      </c>
      <c r="B1079" s="347">
        <v>8625</v>
      </c>
      <c r="C1079" s="347">
        <v>2913</v>
      </c>
      <c r="D1079" s="347">
        <v>2034</v>
      </c>
      <c r="E1079" s="620">
        <v>23.582608695652173</v>
      </c>
      <c r="F1079" s="198">
        <v>0</v>
      </c>
    </row>
    <row r="1080" spans="1:6" s="626" customFormat="1" ht="13.5" customHeight="1">
      <c r="A1080" s="262" t="s">
        <v>60</v>
      </c>
      <c r="B1080" s="347">
        <v>10683</v>
      </c>
      <c r="C1080" s="347">
        <v>10683</v>
      </c>
      <c r="D1080" s="347">
        <v>0</v>
      </c>
      <c r="E1080" s="620">
        <v>0</v>
      </c>
      <c r="F1080" s="198">
        <v>0</v>
      </c>
    </row>
    <row r="1081" spans="1:6" s="626" customFormat="1" ht="13.5" customHeight="1">
      <c r="A1081" s="262" t="s">
        <v>1039</v>
      </c>
      <c r="B1081" s="347">
        <v>10683</v>
      </c>
      <c r="C1081" s="347">
        <v>10683</v>
      </c>
      <c r="D1081" s="347">
        <v>0</v>
      </c>
      <c r="E1081" s="620">
        <v>0</v>
      </c>
      <c r="F1081" s="198">
        <v>0</v>
      </c>
    </row>
    <row r="1082" spans="1:6" s="626" customFormat="1" ht="38.25" customHeight="1">
      <c r="A1082" s="276" t="s">
        <v>274</v>
      </c>
      <c r="B1082" s="347">
        <v>10683</v>
      </c>
      <c r="C1082" s="347">
        <v>10683</v>
      </c>
      <c r="D1082" s="347">
        <v>0</v>
      </c>
      <c r="E1082" s="620">
        <v>0</v>
      </c>
      <c r="F1082" s="198">
        <v>0</v>
      </c>
    </row>
    <row r="1083" spans="1:6" s="626" customFormat="1" ht="13.5" customHeight="1">
      <c r="A1083" s="228"/>
      <c r="B1083" s="347"/>
      <c r="C1083" s="347"/>
      <c r="D1083" s="347"/>
      <c r="E1083" s="620"/>
      <c r="F1083" s="198"/>
    </row>
    <row r="1084" spans="1:6" s="626" customFormat="1" ht="13.5" customHeight="1">
      <c r="A1084" s="238" t="s">
        <v>371</v>
      </c>
      <c r="B1084" s="347"/>
      <c r="C1084" s="347"/>
      <c r="D1084" s="347"/>
      <c r="E1084" s="620"/>
      <c r="F1084" s="198"/>
    </row>
    <row r="1085" spans="1:6" s="626" customFormat="1" ht="13.5" customHeight="1">
      <c r="A1085" s="228" t="s">
        <v>286</v>
      </c>
      <c r="B1085" s="347"/>
      <c r="C1085" s="347"/>
      <c r="D1085" s="347"/>
      <c r="E1085" s="620"/>
      <c r="F1085" s="198"/>
    </row>
    <row r="1086" spans="1:6" s="626" customFormat="1" ht="13.5" customHeight="1">
      <c r="A1086" s="194" t="s">
        <v>959</v>
      </c>
      <c r="B1086" s="347">
        <v>69956</v>
      </c>
      <c r="C1086" s="347">
        <v>67256</v>
      </c>
      <c r="D1086" s="347">
        <v>67256</v>
      </c>
      <c r="E1086" s="620">
        <v>96.14043112813768</v>
      </c>
      <c r="F1086" s="198">
        <v>0</v>
      </c>
    </row>
    <row r="1087" spans="1:6" s="626" customFormat="1" ht="13.5" customHeight="1">
      <c r="A1087" s="247" t="s">
        <v>1019</v>
      </c>
      <c r="B1087" s="347">
        <v>2700</v>
      </c>
      <c r="C1087" s="347">
        <v>0</v>
      </c>
      <c r="D1087" s="347">
        <v>0</v>
      </c>
      <c r="E1087" s="620">
        <v>0</v>
      </c>
      <c r="F1087" s="198">
        <v>0</v>
      </c>
    </row>
    <row r="1088" spans="1:6" s="626" customFormat="1" ht="13.5" customHeight="1">
      <c r="A1088" s="247" t="s">
        <v>197</v>
      </c>
      <c r="B1088" s="347">
        <v>2700</v>
      </c>
      <c r="C1088" s="347">
        <v>0</v>
      </c>
      <c r="D1088" s="347">
        <v>0</v>
      </c>
      <c r="E1088" s="620">
        <v>0</v>
      </c>
      <c r="F1088" s="198">
        <v>0</v>
      </c>
    </row>
    <row r="1089" spans="1:6" s="626" customFormat="1" ht="13.5" customHeight="1">
      <c r="A1089" s="247" t="s">
        <v>1003</v>
      </c>
      <c r="B1089" s="347">
        <v>67256</v>
      </c>
      <c r="C1089" s="347">
        <v>67256</v>
      </c>
      <c r="D1089" s="347">
        <v>67256</v>
      </c>
      <c r="E1089" s="620">
        <v>100</v>
      </c>
      <c r="F1089" s="198">
        <v>0</v>
      </c>
    </row>
    <row r="1090" spans="1:6" s="626" customFormat="1" ht="25.5" customHeight="1">
      <c r="A1090" s="249" t="s">
        <v>1004</v>
      </c>
      <c r="B1090" s="347">
        <v>67256</v>
      </c>
      <c r="C1090" s="347">
        <v>67256</v>
      </c>
      <c r="D1090" s="347">
        <v>67256</v>
      </c>
      <c r="E1090" s="620">
        <v>100</v>
      </c>
      <c r="F1090" s="198">
        <v>0</v>
      </c>
    </row>
    <row r="1091" spans="1:6" s="626" customFormat="1" ht="13.5" customHeight="1">
      <c r="A1091" s="190" t="s">
        <v>1005</v>
      </c>
      <c r="B1091" s="347">
        <v>69956</v>
      </c>
      <c r="C1091" s="347">
        <v>67256</v>
      </c>
      <c r="D1091" s="347">
        <v>14984</v>
      </c>
      <c r="E1091" s="620">
        <v>21.419177768883298</v>
      </c>
      <c r="F1091" s="198">
        <v>4743</v>
      </c>
    </row>
    <row r="1092" spans="1:6" s="626" customFormat="1" ht="13.5" customHeight="1">
      <c r="A1092" s="247" t="s">
        <v>1006</v>
      </c>
      <c r="B1092" s="347">
        <v>69956</v>
      </c>
      <c r="C1092" s="347">
        <v>67256</v>
      </c>
      <c r="D1092" s="347">
        <v>14984</v>
      </c>
      <c r="E1092" s="620">
        <v>21.419177768883298</v>
      </c>
      <c r="F1092" s="198">
        <v>4743</v>
      </c>
    </row>
    <row r="1093" spans="1:6" s="626" customFormat="1" ht="13.5" customHeight="1">
      <c r="A1093" s="262" t="s">
        <v>1007</v>
      </c>
      <c r="B1093" s="347">
        <v>67256</v>
      </c>
      <c r="C1093" s="347">
        <v>67256</v>
      </c>
      <c r="D1093" s="347">
        <v>14984</v>
      </c>
      <c r="E1093" s="620">
        <v>22.2790531699774</v>
      </c>
      <c r="F1093" s="198">
        <v>4743</v>
      </c>
    </row>
    <row r="1094" spans="1:6" s="626" customFormat="1" ht="13.5" customHeight="1">
      <c r="A1094" s="264" t="s">
        <v>1008</v>
      </c>
      <c r="B1094" s="347">
        <v>37583</v>
      </c>
      <c r="C1094" s="347">
        <v>37583</v>
      </c>
      <c r="D1094" s="347">
        <v>9313</v>
      </c>
      <c r="E1094" s="620">
        <v>24.779820663597903</v>
      </c>
      <c r="F1094" s="198">
        <v>3965</v>
      </c>
    </row>
    <row r="1095" spans="1:6" s="626" customFormat="1" ht="13.5" customHeight="1">
      <c r="A1095" s="269" t="s">
        <v>1009</v>
      </c>
      <c r="B1095" s="347">
        <v>30287</v>
      </c>
      <c r="C1095" s="347">
        <v>30287</v>
      </c>
      <c r="D1095" s="347">
        <v>7505</v>
      </c>
      <c r="E1095" s="620">
        <v>24.779608412850397</v>
      </c>
      <c r="F1095" s="198">
        <v>3003</v>
      </c>
    </row>
    <row r="1096" spans="1:6" s="626" customFormat="1" ht="13.5" customHeight="1">
      <c r="A1096" s="264" t="s">
        <v>1010</v>
      </c>
      <c r="B1096" s="347">
        <v>29673</v>
      </c>
      <c r="C1096" s="347">
        <v>29673</v>
      </c>
      <c r="D1096" s="347">
        <v>5671</v>
      </c>
      <c r="E1096" s="620">
        <v>19.111650321841406</v>
      </c>
      <c r="F1096" s="198">
        <v>778</v>
      </c>
    </row>
    <row r="1097" spans="1:6" s="626" customFormat="1" ht="13.5" customHeight="1">
      <c r="A1097" s="262" t="s">
        <v>60</v>
      </c>
      <c r="B1097" s="347">
        <v>2700</v>
      </c>
      <c r="C1097" s="347">
        <v>0</v>
      </c>
      <c r="D1097" s="347">
        <v>0</v>
      </c>
      <c r="E1097" s="620">
        <v>0</v>
      </c>
      <c r="F1097" s="198">
        <v>0</v>
      </c>
    </row>
    <row r="1098" spans="1:6" s="626" customFormat="1" ht="13.5" customHeight="1">
      <c r="A1098" s="262" t="s">
        <v>1039</v>
      </c>
      <c r="B1098" s="347">
        <v>2700</v>
      </c>
      <c r="C1098" s="347">
        <v>0</v>
      </c>
      <c r="D1098" s="347">
        <v>0</v>
      </c>
      <c r="E1098" s="620">
        <v>0</v>
      </c>
      <c r="F1098" s="198">
        <v>0</v>
      </c>
    </row>
    <row r="1099" spans="1:6" s="626" customFormat="1" ht="34.5" customHeight="1">
      <c r="A1099" s="276" t="s">
        <v>287</v>
      </c>
      <c r="B1099" s="347">
        <v>2700</v>
      </c>
      <c r="C1099" s="347">
        <v>0</v>
      </c>
      <c r="D1099" s="347">
        <v>0</v>
      </c>
      <c r="E1099" s="620">
        <v>0</v>
      </c>
      <c r="F1099" s="198">
        <v>0</v>
      </c>
    </row>
    <row r="1100" spans="1:6" s="626" customFormat="1" ht="15.75" customHeight="1">
      <c r="A1100" s="228"/>
      <c r="B1100" s="347"/>
      <c r="C1100" s="347"/>
      <c r="D1100" s="347"/>
      <c r="E1100" s="620"/>
      <c r="F1100" s="198"/>
    </row>
    <row r="1101" spans="1:6" s="626" customFormat="1" ht="13.5" customHeight="1">
      <c r="A1101" s="238" t="s">
        <v>374</v>
      </c>
      <c r="B1101" s="347"/>
      <c r="C1101" s="347"/>
      <c r="D1101" s="347"/>
      <c r="E1101" s="620"/>
      <c r="F1101" s="198"/>
    </row>
    <row r="1102" spans="1:6" s="626" customFormat="1" ht="13.5" customHeight="1">
      <c r="A1102" s="228" t="s">
        <v>286</v>
      </c>
      <c r="B1102" s="347"/>
      <c r="C1102" s="347"/>
      <c r="D1102" s="347"/>
      <c r="E1102" s="620"/>
      <c r="F1102" s="198"/>
    </row>
    <row r="1103" spans="1:6" s="626" customFormat="1" ht="13.5" customHeight="1">
      <c r="A1103" s="194" t="s">
        <v>959</v>
      </c>
      <c r="B1103" s="347">
        <v>4303324</v>
      </c>
      <c r="C1103" s="347">
        <v>2120498</v>
      </c>
      <c r="D1103" s="347">
        <v>2120498</v>
      </c>
      <c r="E1103" s="620">
        <v>49.27581562531662</v>
      </c>
      <c r="F1103" s="198">
        <v>413099</v>
      </c>
    </row>
    <row r="1104" spans="1:6" s="626" customFormat="1" ht="13.5" customHeight="1">
      <c r="A1104" s="247" t="s">
        <v>1003</v>
      </c>
      <c r="B1104" s="347">
        <v>4303324</v>
      </c>
      <c r="C1104" s="347">
        <v>2120498</v>
      </c>
      <c r="D1104" s="347">
        <v>2120498</v>
      </c>
      <c r="E1104" s="620">
        <v>49.27581562531662</v>
      </c>
      <c r="F1104" s="198">
        <v>413099</v>
      </c>
    </row>
    <row r="1105" spans="1:6" s="626" customFormat="1" ht="25.5" customHeight="1">
      <c r="A1105" s="249" t="s">
        <v>1004</v>
      </c>
      <c r="B1105" s="347">
        <v>2100162</v>
      </c>
      <c r="C1105" s="347">
        <v>957793</v>
      </c>
      <c r="D1105" s="347">
        <v>957793</v>
      </c>
      <c r="E1105" s="620">
        <v>45.60567232432546</v>
      </c>
      <c r="F1105" s="198">
        <v>206059</v>
      </c>
    </row>
    <row r="1106" spans="1:6" s="626" customFormat="1" ht="23.25" customHeight="1">
      <c r="A1106" s="272" t="s">
        <v>1042</v>
      </c>
      <c r="B1106" s="347">
        <v>2203162</v>
      </c>
      <c r="C1106" s="347">
        <v>1162705</v>
      </c>
      <c r="D1106" s="347">
        <v>1162705</v>
      </c>
      <c r="E1106" s="620">
        <v>52.7743761012581</v>
      </c>
      <c r="F1106" s="198">
        <v>207040</v>
      </c>
    </row>
    <row r="1107" spans="1:6" s="626" customFormat="1" ht="13.5" customHeight="1">
      <c r="A1107" s="190" t="s">
        <v>1005</v>
      </c>
      <c r="B1107" s="347">
        <v>4303324</v>
      </c>
      <c r="C1107" s="347">
        <v>2120498</v>
      </c>
      <c r="D1107" s="347">
        <v>986970</v>
      </c>
      <c r="E1107" s="620">
        <v>22.935061361868176</v>
      </c>
      <c r="F1107" s="198">
        <v>142399</v>
      </c>
    </row>
    <row r="1108" spans="1:6" s="626" customFormat="1" ht="13.5" customHeight="1">
      <c r="A1108" s="247" t="s">
        <v>1006</v>
      </c>
      <c r="B1108" s="347">
        <v>4303324</v>
      </c>
      <c r="C1108" s="347">
        <v>2120498</v>
      </c>
      <c r="D1108" s="347">
        <v>986970</v>
      </c>
      <c r="E1108" s="620">
        <v>22.935061361868176</v>
      </c>
      <c r="F1108" s="198">
        <v>142399</v>
      </c>
    </row>
    <row r="1109" spans="1:6" s="626" customFormat="1" ht="13.5" customHeight="1">
      <c r="A1109" s="262" t="s">
        <v>1007</v>
      </c>
      <c r="B1109" s="347">
        <v>962048</v>
      </c>
      <c r="C1109" s="347">
        <v>457035</v>
      </c>
      <c r="D1109" s="347">
        <v>299393</v>
      </c>
      <c r="E1109" s="620">
        <v>31.120380687865882</v>
      </c>
      <c r="F1109" s="198">
        <v>80407</v>
      </c>
    </row>
    <row r="1110" spans="1:6" s="626" customFormat="1" ht="13.5" customHeight="1">
      <c r="A1110" s="264" t="s">
        <v>1008</v>
      </c>
      <c r="B1110" s="347">
        <v>575076</v>
      </c>
      <c r="C1110" s="347">
        <v>274764</v>
      </c>
      <c r="D1110" s="347">
        <v>219420</v>
      </c>
      <c r="E1110" s="620">
        <v>38.15495691004319</v>
      </c>
      <c r="F1110" s="198">
        <v>58692</v>
      </c>
    </row>
    <row r="1111" spans="1:6" s="626" customFormat="1" ht="13.5" customHeight="1">
      <c r="A1111" s="269" t="s">
        <v>1009</v>
      </c>
      <c r="B1111" s="347">
        <v>458399</v>
      </c>
      <c r="C1111" s="347">
        <v>219876</v>
      </c>
      <c r="D1111" s="347">
        <v>176588</v>
      </c>
      <c r="E1111" s="620">
        <v>38.522771646535006</v>
      </c>
      <c r="F1111" s="198">
        <v>43290</v>
      </c>
    </row>
    <row r="1112" spans="1:6" s="626" customFormat="1" ht="13.5" customHeight="1">
      <c r="A1112" s="264" t="s">
        <v>1010</v>
      </c>
      <c r="B1112" s="347">
        <v>386972</v>
      </c>
      <c r="C1112" s="347">
        <v>182271</v>
      </c>
      <c r="D1112" s="347">
        <v>79973</v>
      </c>
      <c r="E1112" s="620">
        <v>20.666353121156053</v>
      </c>
      <c r="F1112" s="198">
        <v>21715</v>
      </c>
    </row>
    <row r="1113" spans="1:6" s="626" customFormat="1" ht="13.5" customHeight="1">
      <c r="A1113" s="262" t="s">
        <v>1011</v>
      </c>
      <c r="B1113" s="347">
        <v>1067894</v>
      </c>
      <c r="C1113" s="347">
        <v>455734</v>
      </c>
      <c r="D1113" s="347">
        <v>180247</v>
      </c>
      <c r="E1113" s="620">
        <v>16.878735155361863</v>
      </c>
      <c r="F1113" s="198">
        <v>39747</v>
      </c>
    </row>
    <row r="1114" spans="1:6" s="626" customFormat="1" ht="13.5" customHeight="1">
      <c r="A1114" s="264" t="s">
        <v>1023</v>
      </c>
      <c r="B1114" s="347">
        <v>1067894</v>
      </c>
      <c r="C1114" s="347">
        <v>455734</v>
      </c>
      <c r="D1114" s="347">
        <v>180247</v>
      </c>
      <c r="E1114" s="620">
        <v>16.878735155361863</v>
      </c>
      <c r="F1114" s="198">
        <v>39747</v>
      </c>
    </row>
    <row r="1115" spans="1:6" s="626" customFormat="1" ht="13.5" customHeight="1">
      <c r="A1115" s="262" t="s">
        <v>60</v>
      </c>
      <c r="B1115" s="347">
        <v>2273382</v>
      </c>
      <c r="C1115" s="347">
        <v>1207729</v>
      </c>
      <c r="D1115" s="347">
        <v>507330</v>
      </c>
      <c r="E1115" s="620">
        <v>22.316091180452734</v>
      </c>
      <c r="F1115" s="198">
        <v>22245</v>
      </c>
    </row>
    <row r="1116" spans="1:6" s="626" customFormat="1" ht="13.5" customHeight="1">
      <c r="A1116" s="264" t="s">
        <v>1049</v>
      </c>
      <c r="B1116" s="347">
        <v>70220</v>
      </c>
      <c r="C1116" s="347">
        <v>45024</v>
      </c>
      <c r="D1116" s="347">
        <v>5616</v>
      </c>
      <c r="E1116" s="620">
        <v>7.99772144688123</v>
      </c>
      <c r="F1116" s="198">
        <v>1404</v>
      </c>
    </row>
    <row r="1117" spans="1:6" s="626" customFormat="1" ht="13.5" customHeight="1">
      <c r="A1117" s="262" t="s">
        <v>1039</v>
      </c>
      <c r="B1117" s="347">
        <v>2203162</v>
      </c>
      <c r="C1117" s="347">
        <v>1162705</v>
      </c>
      <c r="D1117" s="347">
        <v>501714</v>
      </c>
      <c r="E1117" s="620">
        <v>22.772451594571802</v>
      </c>
      <c r="F1117" s="198">
        <v>20841</v>
      </c>
    </row>
    <row r="1118" spans="1:6" s="626" customFormat="1" ht="35.25" customHeight="1">
      <c r="A1118" s="276" t="s">
        <v>287</v>
      </c>
      <c r="B1118" s="347">
        <v>2203162</v>
      </c>
      <c r="C1118" s="347">
        <v>1162705</v>
      </c>
      <c r="D1118" s="347">
        <v>501714</v>
      </c>
      <c r="E1118" s="620">
        <v>22.772451594571802</v>
      </c>
      <c r="F1118" s="198">
        <v>20841</v>
      </c>
    </row>
    <row r="1119" spans="1:6" s="626" customFormat="1" ht="13.5" customHeight="1">
      <c r="A1119" s="264"/>
      <c r="B1119" s="347"/>
      <c r="C1119" s="347"/>
      <c r="D1119" s="347"/>
      <c r="E1119" s="620"/>
      <c r="F1119" s="198"/>
    </row>
    <row r="1120" spans="1:6" s="626" customFormat="1" ht="13.5" customHeight="1">
      <c r="A1120" s="238" t="s">
        <v>271</v>
      </c>
      <c r="B1120" s="347"/>
      <c r="C1120" s="347"/>
      <c r="D1120" s="347"/>
      <c r="E1120" s="620"/>
      <c r="F1120" s="198"/>
    </row>
    <row r="1121" spans="1:6" s="626" customFormat="1" ht="13.5" customHeight="1">
      <c r="A1121" s="228" t="s">
        <v>286</v>
      </c>
      <c r="B1121" s="347"/>
      <c r="C1121" s="347"/>
      <c r="D1121" s="347"/>
      <c r="E1121" s="620"/>
      <c r="F1121" s="198"/>
    </row>
    <row r="1122" spans="1:6" s="626" customFormat="1" ht="13.5" customHeight="1">
      <c r="A1122" s="194" t="s">
        <v>959</v>
      </c>
      <c r="B1122" s="347">
        <v>216135</v>
      </c>
      <c r="C1122" s="347">
        <v>100193</v>
      </c>
      <c r="D1122" s="347">
        <v>66332</v>
      </c>
      <c r="E1122" s="620">
        <v>30.690077960533923</v>
      </c>
      <c r="F1122" s="198">
        <v>24960</v>
      </c>
    </row>
    <row r="1123" spans="1:6" s="626" customFormat="1" ht="13.5" customHeight="1">
      <c r="A1123" s="247" t="s">
        <v>1019</v>
      </c>
      <c r="B1123" s="347">
        <v>54807</v>
      </c>
      <c r="C1123" s="347">
        <v>35317</v>
      </c>
      <c r="D1123" s="347">
        <v>1456</v>
      </c>
      <c r="E1123" s="620">
        <v>2.656594960497747</v>
      </c>
      <c r="F1123" s="198">
        <v>0</v>
      </c>
    </row>
    <row r="1124" spans="1:6" s="626" customFormat="1" ht="13.5" customHeight="1">
      <c r="A1124" s="247" t="s">
        <v>197</v>
      </c>
      <c r="B1124" s="198">
        <v>54807</v>
      </c>
      <c r="C1124" s="198">
        <v>35317</v>
      </c>
      <c r="D1124" s="198">
        <v>0</v>
      </c>
      <c r="E1124" s="344">
        <v>0</v>
      </c>
      <c r="F1124" s="198">
        <v>0</v>
      </c>
    </row>
    <row r="1125" spans="1:6" s="626" customFormat="1" ht="13.5" customHeight="1">
      <c r="A1125" s="247" t="s">
        <v>1003</v>
      </c>
      <c r="B1125" s="347">
        <v>161328</v>
      </c>
      <c r="C1125" s="347">
        <v>64876</v>
      </c>
      <c r="D1125" s="347">
        <v>64876</v>
      </c>
      <c r="E1125" s="620">
        <v>40.213726073589214</v>
      </c>
      <c r="F1125" s="198">
        <v>24960</v>
      </c>
    </row>
    <row r="1126" spans="1:6" s="626" customFormat="1" ht="26.25" customHeight="1">
      <c r="A1126" s="249" t="s">
        <v>1004</v>
      </c>
      <c r="B1126" s="347">
        <v>161328</v>
      </c>
      <c r="C1126" s="347">
        <v>64876</v>
      </c>
      <c r="D1126" s="347">
        <v>64876</v>
      </c>
      <c r="E1126" s="620">
        <v>40.213726073589214</v>
      </c>
      <c r="F1126" s="198">
        <v>24960</v>
      </c>
    </row>
    <row r="1127" spans="1:6" s="626" customFormat="1" ht="13.5" customHeight="1">
      <c r="A1127" s="190" t="s">
        <v>1005</v>
      </c>
      <c r="B1127" s="347">
        <v>216135</v>
      </c>
      <c r="C1127" s="347">
        <v>100193</v>
      </c>
      <c r="D1127" s="347">
        <v>12146</v>
      </c>
      <c r="E1127" s="620">
        <v>5.61963587572582</v>
      </c>
      <c r="F1127" s="198">
        <v>5922</v>
      </c>
    </row>
    <row r="1128" spans="1:6" s="626" customFormat="1" ht="13.5" customHeight="1">
      <c r="A1128" s="247" t="s">
        <v>1006</v>
      </c>
      <c r="B1128" s="347">
        <v>216135</v>
      </c>
      <c r="C1128" s="347">
        <v>100193</v>
      </c>
      <c r="D1128" s="347">
        <v>12146</v>
      </c>
      <c r="E1128" s="620">
        <v>5.61963587572582</v>
      </c>
      <c r="F1128" s="198">
        <v>5922</v>
      </c>
    </row>
    <row r="1129" spans="1:6" s="626" customFormat="1" ht="13.5" customHeight="1">
      <c r="A1129" s="262" t="s">
        <v>1007</v>
      </c>
      <c r="B1129" s="347">
        <v>161328</v>
      </c>
      <c r="C1129" s="347">
        <v>64876</v>
      </c>
      <c r="D1129" s="347">
        <v>10689</v>
      </c>
      <c r="E1129" s="620">
        <v>6.625632252305862</v>
      </c>
      <c r="F1129" s="198">
        <v>4465</v>
      </c>
    </row>
    <row r="1130" spans="1:6" s="626" customFormat="1" ht="13.5" customHeight="1">
      <c r="A1130" s="264" t="s">
        <v>1008</v>
      </c>
      <c r="B1130" s="347">
        <v>34661</v>
      </c>
      <c r="C1130" s="347">
        <v>7172</v>
      </c>
      <c r="D1130" s="347">
        <v>4201</v>
      </c>
      <c r="E1130" s="620">
        <v>12.12025042555033</v>
      </c>
      <c r="F1130" s="198">
        <v>1177</v>
      </c>
    </row>
    <row r="1131" spans="1:6" s="626" customFormat="1" ht="13.5" customHeight="1">
      <c r="A1131" s="269" t="s">
        <v>1009</v>
      </c>
      <c r="B1131" s="347">
        <v>27932</v>
      </c>
      <c r="C1131" s="347">
        <v>5778</v>
      </c>
      <c r="D1131" s="347">
        <v>3516</v>
      </c>
      <c r="E1131" s="620">
        <v>12.587713017327795</v>
      </c>
      <c r="F1131" s="198">
        <v>949</v>
      </c>
    </row>
    <row r="1132" spans="1:6" s="626" customFormat="1" ht="13.5" customHeight="1">
      <c r="A1132" s="264" t="s">
        <v>1010</v>
      </c>
      <c r="B1132" s="347">
        <v>126667</v>
      </c>
      <c r="C1132" s="347">
        <v>57704</v>
      </c>
      <c r="D1132" s="347">
        <v>6488</v>
      </c>
      <c r="E1132" s="620">
        <v>5.1220917839689895</v>
      </c>
      <c r="F1132" s="198">
        <v>3288</v>
      </c>
    </row>
    <row r="1133" spans="1:6" s="626" customFormat="1" ht="13.5" customHeight="1">
      <c r="A1133" s="262" t="s">
        <v>60</v>
      </c>
      <c r="B1133" s="347">
        <v>54807</v>
      </c>
      <c r="C1133" s="347">
        <v>35317</v>
      </c>
      <c r="D1133" s="347">
        <v>1457</v>
      </c>
      <c r="E1133" s="620">
        <v>2.658419544948638</v>
      </c>
      <c r="F1133" s="198">
        <v>1457</v>
      </c>
    </row>
    <row r="1134" spans="1:6" s="626" customFormat="1" ht="13.5" customHeight="1">
      <c r="A1134" s="262" t="s">
        <v>288</v>
      </c>
      <c r="B1134" s="347">
        <v>54807</v>
      </c>
      <c r="C1134" s="347">
        <v>35317</v>
      </c>
      <c r="D1134" s="347">
        <v>1457</v>
      </c>
      <c r="E1134" s="620">
        <v>2.658419544948638</v>
      </c>
      <c r="F1134" s="198">
        <v>1457</v>
      </c>
    </row>
    <row r="1135" spans="1:6" s="626" customFormat="1" ht="37.5" customHeight="1">
      <c r="A1135" s="276" t="s">
        <v>287</v>
      </c>
      <c r="B1135" s="347">
        <v>54807</v>
      </c>
      <c r="C1135" s="347">
        <v>35317</v>
      </c>
      <c r="D1135" s="347">
        <v>1457</v>
      </c>
      <c r="E1135" s="620">
        <v>2.658419544948638</v>
      </c>
      <c r="F1135" s="198">
        <v>1457</v>
      </c>
    </row>
    <row r="1136" spans="1:6" s="626" customFormat="1" ht="13.5" customHeight="1">
      <c r="A1136" s="264"/>
      <c r="B1136" s="347"/>
      <c r="C1136" s="347"/>
      <c r="D1136" s="347"/>
      <c r="E1136" s="620"/>
      <c r="F1136" s="198"/>
    </row>
    <row r="1137" spans="1:6" s="626" customFormat="1" ht="13.5" customHeight="1">
      <c r="A1137" s="238" t="s">
        <v>277</v>
      </c>
      <c r="B1137" s="347"/>
      <c r="C1137" s="347"/>
      <c r="D1137" s="347"/>
      <c r="E1137" s="620"/>
      <c r="F1137" s="198"/>
    </row>
    <row r="1138" spans="1:6" s="626" customFormat="1" ht="13.5" customHeight="1">
      <c r="A1138" s="228" t="s">
        <v>286</v>
      </c>
      <c r="B1138" s="347"/>
      <c r="C1138" s="347"/>
      <c r="D1138" s="347"/>
      <c r="E1138" s="620"/>
      <c r="F1138" s="198"/>
    </row>
    <row r="1139" spans="1:6" s="626" customFormat="1" ht="13.5" customHeight="1">
      <c r="A1139" s="194" t="s">
        <v>959</v>
      </c>
      <c r="B1139" s="347">
        <v>2846</v>
      </c>
      <c r="C1139" s="347">
        <v>1040</v>
      </c>
      <c r="D1139" s="347">
        <v>0</v>
      </c>
      <c r="E1139" s="620">
        <v>0</v>
      </c>
      <c r="F1139" s="198">
        <v>0</v>
      </c>
    </row>
    <row r="1140" spans="1:6" s="626" customFormat="1" ht="13.5" customHeight="1">
      <c r="A1140" s="247" t="s">
        <v>1019</v>
      </c>
      <c r="B1140" s="347">
        <v>2846</v>
      </c>
      <c r="C1140" s="347">
        <v>1040</v>
      </c>
      <c r="D1140" s="347">
        <v>0</v>
      </c>
      <c r="E1140" s="620">
        <v>0</v>
      </c>
      <c r="F1140" s="198">
        <v>0</v>
      </c>
    </row>
    <row r="1141" spans="1:6" s="626" customFormat="1" ht="13.5" customHeight="1">
      <c r="A1141" s="247" t="s">
        <v>197</v>
      </c>
      <c r="B1141" s="347">
        <v>2846</v>
      </c>
      <c r="C1141" s="347">
        <v>1040</v>
      </c>
      <c r="D1141" s="347">
        <v>0</v>
      </c>
      <c r="E1141" s="620">
        <v>0</v>
      </c>
      <c r="F1141" s="198">
        <v>0</v>
      </c>
    </row>
    <row r="1142" spans="1:6" s="626" customFormat="1" ht="13.5" customHeight="1">
      <c r="A1142" s="190" t="s">
        <v>1005</v>
      </c>
      <c r="B1142" s="347">
        <v>2846</v>
      </c>
      <c r="C1142" s="347">
        <v>1040</v>
      </c>
      <c r="D1142" s="347">
        <v>0</v>
      </c>
      <c r="E1142" s="620">
        <v>0</v>
      </c>
      <c r="F1142" s="198">
        <v>0</v>
      </c>
    </row>
    <row r="1143" spans="1:6" s="626" customFormat="1" ht="13.5" customHeight="1">
      <c r="A1143" s="247" t="s">
        <v>1006</v>
      </c>
      <c r="B1143" s="347">
        <v>2846</v>
      </c>
      <c r="C1143" s="347">
        <v>1040</v>
      </c>
      <c r="D1143" s="347">
        <v>0</v>
      </c>
      <c r="E1143" s="620">
        <v>0</v>
      </c>
      <c r="F1143" s="198">
        <v>0</v>
      </c>
    </row>
    <row r="1144" spans="1:6" s="626" customFormat="1" ht="13.5" customHeight="1">
      <c r="A1144" s="262" t="s">
        <v>60</v>
      </c>
      <c r="B1144" s="347">
        <v>2846</v>
      </c>
      <c r="C1144" s="347">
        <v>1040</v>
      </c>
      <c r="D1144" s="347">
        <v>0</v>
      </c>
      <c r="E1144" s="620">
        <v>0</v>
      </c>
      <c r="F1144" s="198">
        <v>0</v>
      </c>
    </row>
    <row r="1145" spans="1:6" s="626" customFormat="1" ht="13.5" customHeight="1">
      <c r="A1145" s="262" t="s">
        <v>1039</v>
      </c>
      <c r="B1145" s="347">
        <v>2846</v>
      </c>
      <c r="C1145" s="347">
        <v>1040</v>
      </c>
      <c r="D1145" s="347">
        <v>0</v>
      </c>
      <c r="E1145" s="620">
        <v>0</v>
      </c>
      <c r="F1145" s="198">
        <v>0</v>
      </c>
    </row>
    <row r="1146" spans="1:6" s="626" customFormat="1" ht="24.75" customHeight="1">
      <c r="A1146" s="276" t="s">
        <v>287</v>
      </c>
      <c r="B1146" s="347">
        <v>2846</v>
      </c>
      <c r="C1146" s="347">
        <v>1040</v>
      </c>
      <c r="D1146" s="347">
        <v>0</v>
      </c>
      <c r="E1146" s="620">
        <v>0</v>
      </c>
      <c r="F1146" s="198">
        <v>0</v>
      </c>
    </row>
    <row r="1147" spans="1:6" s="626" customFormat="1" ht="13.5" customHeight="1">
      <c r="A1147" s="264"/>
      <c r="B1147" s="347"/>
      <c r="C1147" s="347"/>
      <c r="D1147" s="347"/>
      <c r="E1147" s="620"/>
      <c r="F1147" s="198"/>
    </row>
    <row r="1148" spans="1:6" s="626" customFormat="1" ht="13.5" customHeight="1">
      <c r="A1148" s="238" t="s">
        <v>289</v>
      </c>
      <c r="B1148" s="347"/>
      <c r="C1148" s="347"/>
      <c r="D1148" s="347"/>
      <c r="E1148" s="620"/>
      <c r="F1148" s="198"/>
    </row>
    <row r="1149" spans="1:6" s="626" customFormat="1" ht="13.5" customHeight="1">
      <c r="A1149" s="228" t="s">
        <v>286</v>
      </c>
      <c r="B1149" s="347"/>
      <c r="C1149" s="347"/>
      <c r="D1149" s="347"/>
      <c r="E1149" s="620"/>
      <c r="F1149" s="198"/>
    </row>
    <row r="1150" spans="1:6" s="626" customFormat="1" ht="13.5" customHeight="1">
      <c r="A1150" s="194" t="s">
        <v>959</v>
      </c>
      <c r="B1150" s="347">
        <v>1328612</v>
      </c>
      <c r="C1150" s="198">
        <v>435943</v>
      </c>
      <c r="D1150" s="198">
        <v>411200</v>
      </c>
      <c r="E1150" s="620">
        <v>30.949592507067525</v>
      </c>
      <c r="F1150" s="198">
        <v>265030</v>
      </c>
    </row>
    <row r="1151" spans="1:6" s="626" customFormat="1" ht="13.5" customHeight="1">
      <c r="A1151" s="247" t="s">
        <v>1019</v>
      </c>
      <c r="B1151" s="347">
        <v>74789</v>
      </c>
      <c r="C1151" s="198">
        <v>25474</v>
      </c>
      <c r="D1151" s="198">
        <v>731</v>
      </c>
      <c r="E1151" s="620">
        <v>0.9774164649881668</v>
      </c>
      <c r="F1151" s="198">
        <v>0</v>
      </c>
    </row>
    <row r="1152" spans="1:6" s="626" customFormat="1" ht="13.5" customHeight="1">
      <c r="A1152" s="247" t="s">
        <v>197</v>
      </c>
      <c r="B1152" s="347">
        <v>74789</v>
      </c>
      <c r="C1152" s="198">
        <v>25474</v>
      </c>
      <c r="D1152" s="198">
        <v>731</v>
      </c>
      <c r="E1152" s="620">
        <v>0.9774164649881668</v>
      </c>
      <c r="F1152" s="198">
        <v>0</v>
      </c>
    </row>
    <row r="1153" spans="1:6" s="626" customFormat="1" ht="13.5" customHeight="1">
      <c r="A1153" s="247" t="s">
        <v>1003</v>
      </c>
      <c r="B1153" s="347">
        <v>1253823</v>
      </c>
      <c r="C1153" s="347">
        <v>410469</v>
      </c>
      <c r="D1153" s="347">
        <v>410469</v>
      </c>
      <c r="E1153" s="620">
        <v>32.73739594823193</v>
      </c>
      <c r="F1153" s="198">
        <v>265030</v>
      </c>
    </row>
    <row r="1154" spans="1:6" s="626" customFormat="1" ht="27" customHeight="1">
      <c r="A1154" s="249" t="s">
        <v>1004</v>
      </c>
      <c r="B1154" s="347">
        <v>1253823</v>
      </c>
      <c r="C1154" s="347">
        <v>410469</v>
      </c>
      <c r="D1154" s="347">
        <v>410469</v>
      </c>
      <c r="E1154" s="620">
        <v>32.73739594823193</v>
      </c>
      <c r="F1154" s="198">
        <v>265030</v>
      </c>
    </row>
    <row r="1155" spans="1:6" s="626" customFormat="1" ht="13.5" customHeight="1">
      <c r="A1155" s="190" t="s">
        <v>1005</v>
      </c>
      <c r="B1155" s="347">
        <v>1328612</v>
      </c>
      <c r="C1155" s="347">
        <v>435943</v>
      </c>
      <c r="D1155" s="347">
        <v>29796</v>
      </c>
      <c r="E1155" s="620">
        <v>2.24264119246251</v>
      </c>
      <c r="F1155" s="198">
        <v>15785</v>
      </c>
    </row>
    <row r="1156" spans="1:6" s="626" customFormat="1" ht="13.5" customHeight="1">
      <c r="A1156" s="247" t="s">
        <v>1006</v>
      </c>
      <c r="B1156" s="347">
        <v>1225098</v>
      </c>
      <c r="C1156" s="347">
        <v>382429</v>
      </c>
      <c r="D1156" s="347">
        <v>27006</v>
      </c>
      <c r="E1156" s="620">
        <v>2.2043950769652714</v>
      </c>
      <c r="F1156" s="198">
        <v>15785</v>
      </c>
    </row>
    <row r="1157" spans="1:6" s="626" customFormat="1" ht="13.5" customHeight="1">
      <c r="A1157" s="262" t="s">
        <v>1007</v>
      </c>
      <c r="B1157" s="347">
        <v>71978</v>
      </c>
      <c r="C1157" s="347">
        <v>25149</v>
      </c>
      <c r="D1157" s="347">
        <v>7948</v>
      </c>
      <c r="E1157" s="620">
        <v>11.042262913668065</v>
      </c>
      <c r="F1157" s="198">
        <v>4014</v>
      </c>
    </row>
    <row r="1158" spans="1:6" s="626" customFormat="1" ht="13.5" customHeight="1">
      <c r="A1158" s="264" t="s">
        <v>1008</v>
      </c>
      <c r="B1158" s="347">
        <v>31765</v>
      </c>
      <c r="C1158" s="347">
        <v>10623</v>
      </c>
      <c r="D1158" s="347">
        <v>5003</v>
      </c>
      <c r="E1158" s="620">
        <v>15.750039351487485</v>
      </c>
      <c r="F1158" s="198">
        <v>1741</v>
      </c>
    </row>
    <row r="1159" spans="1:6" s="626" customFormat="1" ht="13.5" customHeight="1">
      <c r="A1159" s="269" t="s">
        <v>1009</v>
      </c>
      <c r="B1159" s="347">
        <v>25208</v>
      </c>
      <c r="C1159" s="347">
        <v>8561</v>
      </c>
      <c r="D1159" s="347">
        <v>4067</v>
      </c>
      <c r="E1159" s="620">
        <v>16.1337670580768</v>
      </c>
      <c r="F1159" s="198">
        <v>1438</v>
      </c>
    </row>
    <row r="1160" spans="1:6" s="626" customFormat="1" ht="13.5" customHeight="1">
      <c r="A1160" s="264" t="s">
        <v>1010</v>
      </c>
      <c r="B1160" s="347">
        <v>40213</v>
      </c>
      <c r="C1160" s="347">
        <v>14526</v>
      </c>
      <c r="D1160" s="347">
        <v>2945</v>
      </c>
      <c r="E1160" s="620">
        <v>7.323502349986323</v>
      </c>
      <c r="F1160" s="198">
        <v>2273</v>
      </c>
    </row>
    <row r="1161" spans="1:6" s="626" customFormat="1" ht="13.5" customHeight="1">
      <c r="A1161" s="262" t="s">
        <v>1011</v>
      </c>
      <c r="B1161" s="347">
        <v>487748</v>
      </c>
      <c r="C1161" s="347">
        <v>120976</v>
      </c>
      <c r="D1161" s="347">
        <v>19058</v>
      </c>
      <c r="E1161" s="620">
        <v>3.9073455964965516</v>
      </c>
      <c r="F1161" s="198">
        <v>11771</v>
      </c>
    </row>
    <row r="1162" spans="1:6" s="626" customFormat="1" ht="13.5" customHeight="1">
      <c r="A1162" s="264" t="s">
        <v>1023</v>
      </c>
      <c r="B1162" s="347">
        <v>487748</v>
      </c>
      <c r="C1162" s="347">
        <v>120976</v>
      </c>
      <c r="D1162" s="347">
        <v>19058</v>
      </c>
      <c r="E1162" s="620">
        <v>3.9073455964965516</v>
      </c>
      <c r="F1162" s="198">
        <v>11771</v>
      </c>
    </row>
    <row r="1163" spans="1:6" s="626" customFormat="1" ht="27" customHeight="1">
      <c r="A1163" s="249" t="s">
        <v>1016</v>
      </c>
      <c r="B1163" s="347">
        <v>590583</v>
      </c>
      <c r="C1163" s="347">
        <v>210830</v>
      </c>
      <c r="D1163" s="347">
        <v>0</v>
      </c>
      <c r="E1163" s="620">
        <v>0</v>
      </c>
      <c r="F1163" s="198">
        <v>0</v>
      </c>
    </row>
    <row r="1164" spans="1:6" s="626" customFormat="1" ht="13.5" customHeight="1">
      <c r="A1164" s="273" t="s">
        <v>1017</v>
      </c>
      <c r="B1164" s="347">
        <v>590583</v>
      </c>
      <c r="C1164" s="347">
        <v>210830</v>
      </c>
      <c r="D1164" s="347">
        <v>0</v>
      </c>
      <c r="E1164" s="620">
        <v>0</v>
      </c>
      <c r="F1164" s="198">
        <v>0</v>
      </c>
    </row>
    <row r="1165" spans="1:6" s="626" customFormat="1" ht="13.5" customHeight="1">
      <c r="A1165" s="262" t="s">
        <v>60</v>
      </c>
      <c r="B1165" s="347">
        <v>74789</v>
      </c>
      <c r="C1165" s="347">
        <v>25474</v>
      </c>
      <c r="D1165" s="347">
        <v>0</v>
      </c>
      <c r="E1165" s="620">
        <v>0</v>
      </c>
      <c r="F1165" s="198">
        <v>0</v>
      </c>
    </row>
    <row r="1166" spans="1:6" s="626" customFormat="1" ht="13.5" customHeight="1">
      <c r="A1166" s="262" t="s">
        <v>1039</v>
      </c>
      <c r="B1166" s="347">
        <v>74789</v>
      </c>
      <c r="C1166" s="347">
        <v>25474</v>
      </c>
      <c r="D1166" s="347">
        <v>0</v>
      </c>
      <c r="E1166" s="620">
        <v>0</v>
      </c>
      <c r="F1166" s="198">
        <v>0</v>
      </c>
    </row>
    <row r="1167" spans="1:6" s="626" customFormat="1" ht="36.75" customHeight="1">
      <c r="A1167" s="276" t="s">
        <v>287</v>
      </c>
      <c r="B1167" s="347">
        <v>74789</v>
      </c>
      <c r="C1167" s="347">
        <v>25474</v>
      </c>
      <c r="D1167" s="347">
        <v>0</v>
      </c>
      <c r="E1167" s="620">
        <v>0</v>
      </c>
      <c r="F1167" s="198">
        <v>0</v>
      </c>
    </row>
    <row r="1168" spans="1:6" s="626" customFormat="1" ht="13.5" customHeight="1">
      <c r="A1168" s="247" t="s">
        <v>65</v>
      </c>
      <c r="B1168" s="347">
        <v>103514</v>
      </c>
      <c r="C1168" s="347">
        <v>53514</v>
      </c>
      <c r="D1168" s="347">
        <v>2790</v>
      </c>
      <c r="E1168" s="620">
        <v>2.6952875939486445</v>
      </c>
      <c r="F1168" s="198">
        <v>0</v>
      </c>
    </row>
    <row r="1169" spans="1:6" s="626" customFormat="1" ht="13.5" customHeight="1">
      <c r="A1169" s="262" t="s">
        <v>1013</v>
      </c>
      <c r="B1169" s="347">
        <v>103514</v>
      </c>
      <c r="C1169" s="347">
        <v>53514</v>
      </c>
      <c r="D1169" s="347">
        <v>2790</v>
      </c>
      <c r="E1169" s="620">
        <v>2.6952875939486445</v>
      </c>
      <c r="F1169" s="198">
        <v>0</v>
      </c>
    </row>
    <row r="1170" spans="1:6" s="626" customFormat="1" ht="13.5" customHeight="1">
      <c r="A1170" s="228"/>
      <c r="B1170" s="347"/>
      <c r="C1170" s="347"/>
      <c r="D1170" s="347"/>
      <c r="E1170" s="620"/>
      <c r="F1170" s="198"/>
    </row>
    <row r="1171" spans="1:6" s="626" customFormat="1" ht="12.75">
      <c r="A1171" s="189" t="s">
        <v>290</v>
      </c>
      <c r="B1171" s="636"/>
      <c r="C1171" s="636"/>
      <c r="D1171" s="636"/>
      <c r="E1171" s="637"/>
      <c r="F1171" s="198"/>
    </row>
    <row r="1172" spans="1:6" s="626" customFormat="1" ht="12.75">
      <c r="A1172" s="194" t="s">
        <v>959</v>
      </c>
      <c r="B1172" s="632">
        <v>45124061</v>
      </c>
      <c r="C1172" s="632">
        <v>5671673</v>
      </c>
      <c r="D1172" s="632">
        <v>1525691</v>
      </c>
      <c r="E1172" s="633">
        <v>3.381103043894919</v>
      </c>
      <c r="F1172" s="198">
        <v>19065</v>
      </c>
    </row>
    <row r="1173" spans="1:6" s="626" customFormat="1" ht="12.75">
      <c r="A1173" s="247" t="s">
        <v>1015</v>
      </c>
      <c r="B1173" s="632">
        <v>13452002</v>
      </c>
      <c r="C1173" s="632">
        <v>9488</v>
      </c>
      <c r="D1173" s="632">
        <v>2000</v>
      </c>
      <c r="E1173" s="633">
        <v>0.014867675458270078</v>
      </c>
      <c r="F1173" s="198">
        <v>1000</v>
      </c>
    </row>
    <row r="1174" spans="1:6" s="626" customFormat="1" ht="12.75">
      <c r="A1174" s="247" t="s">
        <v>1019</v>
      </c>
      <c r="B1174" s="632">
        <v>18308233</v>
      </c>
      <c r="C1174" s="632">
        <v>4558556</v>
      </c>
      <c r="D1174" s="632">
        <v>420062</v>
      </c>
      <c r="E1174" s="633">
        <v>2.2943885409367466</v>
      </c>
      <c r="F1174" s="198">
        <v>-209589</v>
      </c>
    </row>
    <row r="1175" spans="1:6" s="626" customFormat="1" ht="12.75">
      <c r="A1175" s="247" t="s">
        <v>1003</v>
      </c>
      <c r="B1175" s="632">
        <v>13363826</v>
      </c>
      <c r="C1175" s="632">
        <v>1103629</v>
      </c>
      <c r="D1175" s="632">
        <v>1103629</v>
      </c>
      <c r="E1175" s="633">
        <v>8.258331109668744</v>
      </c>
      <c r="F1175" s="198">
        <v>227654</v>
      </c>
    </row>
    <row r="1176" spans="1:6" s="626" customFormat="1" ht="25.5">
      <c r="A1176" s="249" t="s">
        <v>1004</v>
      </c>
      <c r="B1176" s="632">
        <v>13363826</v>
      </c>
      <c r="C1176" s="632">
        <v>1103629</v>
      </c>
      <c r="D1176" s="632">
        <v>1103629</v>
      </c>
      <c r="E1176" s="633">
        <v>8.258331109668744</v>
      </c>
      <c r="F1176" s="198">
        <v>227654</v>
      </c>
    </row>
    <row r="1177" spans="1:6" s="626" customFormat="1" ht="12.75">
      <c r="A1177" s="190" t="s">
        <v>1005</v>
      </c>
      <c r="B1177" s="632">
        <v>45260092</v>
      </c>
      <c r="C1177" s="632">
        <v>5788655</v>
      </c>
      <c r="D1177" s="632">
        <v>2048166</v>
      </c>
      <c r="E1177" s="633">
        <v>4.525324429300762</v>
      </c>
      <c r="F1177" s="198">
        <v>309450</v>
      </c>
    </row>
    <row r="1178" spans="1:6" s="626" customFormat="1" ht="12.75">
      <c r="A1178" s="247" t="s">
        <v>1006</v>
      </c>
      <c r="B1178" s="632">
        <v>44991413</v>
      </c>
      <c r="C1178" s="632">
        <v>5637670</v>
      </c>
      <c r="D1178" s="632">
        <v>2005873</v>
      </c>
      <c r="E1178" s="633">
        <v>4.458346307105314</v>
      </c>
      <c r="F1178" s="198">
        <v>277088</v>
      </c>
    </row>
    <row r="1179" spans="1:6" s="626" customFormat="1" ht="12.75">
      <c r="A1179" s="262" t="s">
        <v>1007</v>
      </c>
      <c r="B1179" s="632">
        <v>27444806</v>
      </c>
      <c r="C1179" s="632">
        <v>1700110</v>
      </c>
      <c r="D1179" s="632">
        <v>689432</v>
      </c>
      <c r="E1179" s="633">
        <v>2.5120673106598024</v>
      </c>
      <c r="F1179" s="198">
        <v>23297</v>
      </c>
    </row>
    <row r="1180" spans="1:6" s="626" customFormat="1" ht="12.75">
      <c r="A1180" s="264" t="s">
        <v>1008</v>
      </c>
      <c r="B1180" s="632">
        <v>1417238</v>
      </c>
      <c r="C1180" s="632">
        <v>408475</v>
      </c>
      <c r="D1180" s="632">
        <v>256893</v>
      </c>
      <c r="E1180" s="633">
        <v>18.126313293885712</v>
      </c>
      <c r="F1180" s="198">
        <v>99064</v>
      </c>
    </row>
    <row r="1181" spans="1:6" s="626" customFormat="1" ht="12.75">
      <c r="A1181" s="269" t="s">
        <v>1009</v>
      </c>
      <c r="B1181" s="632">
        <v>1138220</v>
      </c>
      <c r="C1181" s="632">
        <v>331477</v>
      </c>
      <c r="D1181" s="632">
        <v>209628</v>
      </c>
      <c r="E1181" s="633">
        <v>18.41717769851171</v>
      </c>
      <c r="F1181" s="198">
        <v>79754</v>
      </c>
    </row>
    <row r="1182" spans="1:6" s="626" customFormat="1" ht="12.75">
      <c r="A1182" s="264" t="s">
        <v>1010</v>
      </c>
      <c r="B1182" s="632">
        <v>26027568</v>
      </c>
      <c r="C1182" s="632">
        <v>1291635</v>
      </c>
      <c r="D1182" s="632">
        <v>432539</v>
      </c>
      <c r="E1182" s="633">
        <v>1.6618494666885513</v>
      </c>
      <c r="F1182" s="198">
        <v>-75767</v>
      </c>
    </row>
    <row r="1183" spans="1:6" s="626" customFormat="1" ht="12.75">
      <c r="A1183" s="262" t="s">
        <v>1011</v>
      </c>
      <c r="B1183" s="632">
        <v>17286107</v>
      </c>
      <c r="C1183" s="632">
        <v>3714710</v>
      </c>
      <c r="D1183" s="632">
        <v>1261335</v>
      </c>
      <c r="E1183" s="633">
        <v>7.296813562475345</v>
      </c>
      <c r="F1183" s="198">
        <v>241065</v>
      </c>
    </row>
    <row r="1184" spans="1:6" s="626" customFormat="1" ht="12.75">
      <c r="A1184" s="264" t="s">
        <v>1023</v>
      </c>
      <c r="B1184" s="632">
        <v>17286107</v>
      </c>
      <c r="C1184" s="632">
        <v>3714710</v>
      </c>
      <c r="D1184" s="632">
        <v>1261335</v>
      </c>
      <c r="E1184" s="633">
        <v>7.296813562475345</v>
      </c>
      <c r="F1184" s="198">
        <v>241065</v>
      </c>
    </row>
    <row r="1185" spans="1:6" s="626" customFormat="1" ht="25.5">
      <c r="A1185" s="249" t="s">
        <v>1016</v>
      </c>
      <c r="B1185" s="632">
        <v>10500</v>
      </c>
      <c r="C1185" s="632">
        <v>0</v>
      </c>
      <c r="D1185" s="632">
        <v>0</v>
      </c>
      <c r="E1185" s="633">
        <v>0</v>
      </c>
      <c r="F1185" s="198">
        <v>0</v>
      </c>
    </row>
    <row r="1186" spans="1:6" s="626" customFormat="1" ht="12.75">
      <c r="A1186" s="273" t="s">
        <v>1017</v>
      </c>
      <c r="B1186" s="632">
        <v>10500</v>
      </c>
      <c r="C1186" s="632">
        <v>0</v>
      </c>
      <c r="D1186" s="632">
        <v>0</v>
      </c>
      <c r="E1186" s="633">
        <v>0</v>
      </c>
      <c r="F1186" s="198">
        <v>0</v>
      </c>
    </row>
    <row r="1187" spans="1:6" s="626" customFormat="1" ht="12.75">
      <c r="A1187" s="262" t="s">
        <v>60</v>
      </c>
      <c r="B1187" s="632">
        <v>250000</v>
      </c>
      <c r="C1187" s="632">
        <v>222850</v>
      </c>
      <c r="D1187" s="632">
        <v>55106</v>
      </c>
      <c r="E1187" s="633">
        <v>22.0424</v>
      </c>
      <c r="F1187" s="198">
        <v>12726</v>
      </c>
    </row>
    <row r="1188" spans="1:6" s="626" customFormat="1" ht="12.75">
      <c r="A1188" s="264" t="s">
        <v>1049</v>
      </c>
      <c r="B1188" s="632">
        <v>250000</v>
      </c>
      <c r="C1188" s="632">
        <v>222850</v>
      </c>
      <c r="D1188" s="632">
        <v>55106</v>
      </c>
      <c r="E1188" s="633">
        <v>22.0424</v>
      </c>
      <c r="F1188" s="198">
        <v>12726</v>
      </c>
    </row>
    <row r="1189" spans="1:6" s="626" customFormat="1" ht="12.75">
      <c r="A1189" s="247" t="s">
        <v>65</v>
      </c>
      <c r="B1189" s="632">
        <v>268679</v>
      </c>
      <c r="C1189" s="632">
        <v>150985</v>
      </c>
      <c r="D1189" s="632">
        <v>42293</v>
      </c>
      <c r="E1189" s="633">
        <v>15.741088808578265</v>
      </c>
      <c r="F1189" s="198">
        <v>32362</v>
      </c>
    </row>
    <row r="1190" spans="1:6" s="626" customFormat="1" ht="12.75">
      <c r="A1190" s="262" t="s">
        <v>1013</v>
      </c>
      <c r="B1190" s="632">
        <v>268679</v>
      </c>
      <c r="C1190" s="632">
        <v>150985</v>
      </c>
      <c r="D1190" s="632">
        <v>42293</v>
      </c>
      <c r="E1190" s="633">
        <v>15.741088808578265</v>
      </c>
      <c r="F1190" s="198">
        <v>32362</v>
      </c>
    </row>
    <row r="1191" spans="1:6" s="634" customFormat="1" ht="12.75">
      <c r="A1191" s="247" t="s">
        <v>627</v>
      </c>
      <c r="B1191" s="632">
        <v>-136031</v>
      </c>
      <c r="C1191" s="632">
        <v>-116982</v>
      </c>
      <c r="D1191" s="632">
        <v>-522475</v>
      </c>
      <c r="E1191" s="633" t="s">
        <v>623</v>
      </c>
      <c r="F1191" s="198">
        <v>-290385</v>
      </c>
    </row>
    <row r="1192" spans="1:6" s="634" customFormat="1" ht="12.75">
      <c r="A1192" s="247" t="s">
        <v>628</v>
      </c>
      <c r="B1192" s="632">
        <v>136031</v>
      </c>
      <c r="C1192" s="632">
        <v>116982</v>
      </c>
      <c r="D1192" s="620" t="s">
        <v>623</v>
      </c>
      <c r="E1192" s="633" t="s">
        <v>623</v>
      </c>
      <c r="F1192" s="198" t="s">
        <v>623</v>
      </c>
    </row>
    <row r="1193" spans="1:6" s="634" customFormat="1" ht="12.75">
      <c r="A1193" s="262" t="s">
        <v>1026</v>
      </c>
      <c r="B1193" s="632">
        <v>136031</v>
      </c>
      <c r="C1193" s="632">
        <v>116982</v>
      </c>
      <c r="D1193" s="620" t="s">
        <v>623</v>
      </c>
      <c r="E1193" s="633" t="s">
        <v>623</v>
      </c>
      <c r="F1193" s="198" t="s">
        <v>623</v>
      </c>
    </row>
    <row r="1194" spans="1:6" s="634" customFormat="1" ht="25.5" customHeight="1">
      <c r="A1194" s="273" t="s">
        <v>961</v>
      </c>
      <c r="B1194" s="632">
        <v>136031</v>
      </c>
      <c r="C1194" s="632">
        <v>116982</v>
      </c>
      <c r="D1194" s="632" t="s">
        <v>623</v>
      </c>
      <c r="E1194" s="620" t="s">
        <v>623</v>
      </c>
      <c r="F1194" s="198" t="s">
        <v>623</v>
      </c>
    </row>
    <row r="1195" spans="1:6" s="634" customFormat="1" ht="15" customHeight="1">
      <c r="A1195" s="273"/>
      <c r="B1195" s="632"/>
      <c r="C1195" s="632"/>
      <c r="D1195" s="620"/>
      <c r="E1195" s="620"/>
      <c r="F1195" s="198"/>
    </row>
    <row r="1196" spans="1:6" s="634" customFormat="1" ht="14.25" customHeight="1">
      <c r="A1196" s="238" t="s">
        <v>291</v>
      </c>
      <c r="B1196" s="632"/>
      <c r="C1196" s="632"/>
      <c r="D1196" s="620"/>
      <c r="E1196" s="620"/>
      <c r="F1196" s="198"/>
    </row>
    <row r="1197" spans="1:6" s="634" customFormat="1" ht="12" customHeight="1">
      <c r="A1197" s="189" t="s">
        <v>290</v>
      </c>
      <c r="B1197" s="632"/>
      <c r="C1197" s="632"/>
      <c r="D1197" s="620"/>
      <c r="E1197" s="620"/>
      <c r="F1197" s="198"/>
    </row>
    <row r="1198" spans="1:6" s="634" customFormat="1" ht="13.5" customHeight="1">
      <c r="A1198" s="190" t="s">
        <v>1005</v>
      </c>
      <c r="B1198" s="632">
        <v>122389</v>
      </c>
      <c r="C1198" s="632">
        <v>107549</v>
      </c>
      <c r="D1198" s="632">
        <v>35781</v>
      </c>
      <c r="E1198" s="620">
        <v>29.23547050797049</v>
      </c>
      <c r="F1198" s="198">
        <v>34088</v>
      </c>
    </row>
    <row r="1199" spans="1:6" s="634" customFormat="1" ht="13.5" customHeight="1">
      <c r="A1199" s="247" t="s">
        <v>1006</v>
      </c>
      <c r="B1199" s="632">
        <v>25937</v>
      </c>
      <c r="C1199" s="632">
        <v>11097</v>
      </c>
      <c r="D1199" s="632">
        <v>3332</v>
      </c>
      <c r="E1199" s="620">
        <v>12.84651270385935</v>
      </c>
      <c r="F1199" s="198">
        <v>2687</v>
      </c>
    </row>
    <row r="1200" spans="1:6" s="634" customFormat="1" ht="13.5" customHeight="1">
      <c r="A1200" s="262" t="s">
        <v>1007</v>
      </c>
      <c r="B1200" s="632">
        <v>25937</v>
      </c>
      <c r="C1200" s="632">
        <v>11097</v>
      </c>
      <c r="D1200" s="632">
        <v>3332</v>
      </c>
      <c r="E1200" s="620">
        <v>12.84651270385935</v>
      </c>
      <c r="F1200" s="198">
        <v>2687</v>
      </c>
    </row>
    <row r="1201" spans="1:6" s="634" customFormat="1" ht="16.5" customHeight="1">
      <c r="A1201" s="264" t="s">
        <v>1008</v>
      </c>
      <c r="B1201" s="632">
        <v>12409</v>
      </c>
      <c r="C1201" s="632">
        <v>5150</v>
      </c>
      <c r="D1201" s="347">
        <v>2710</v>
      </c>
      <c r="E1201" s="620">
        <v>21.838987831412684</v>
      </c>
      <c r="F1201" s="198">
        <v>2710</v>
      </c>
    </row>
    <row r="1202" spans="1:6" s="634" customFormat="1" ht="13.5" customHeight="1">
      <c r="A1202" s="269" t="s">
        <v>1009</v>
      </c>
      <c r="B1202" s="632">
        <v>10000</v>
      </c>
      <c r="C1202" s="632">
        <v>4151</v>
      </c>
      <c r="D1202" s="347">
        <v>2252</v>
      </c>
      <c r="E1202" s="620">
        <v>22.52</v>
      </c>
      <c r="F1202" s="198">
        <v>2252</v>
      </c>
    </row>
    <row r="1203" spans="1:6" s="634" customFormat="1" ht="13.5" customHeight="1">
      <c r="A1203" s="264" t="s">
        <v>1010</v>
      </c>
      <c r="B1203" s="632">
        <v>13528</v>
      </c>
      <c r="C1203" s="632">
        <v>5947</v>
      </c>
      <c r="D1203" s="347">
        <v>622</v>
      </c>
      <c r="E1203" s="620">
        <v>4.597871082199881</v>
      </c>
      <c r="F1203" s="198">
        <v>-23</v>
      </c>
    </row>
    <row r="1204" spans="1:6" s="634" customFormat="1" ht="15" customHeight="1">
      <c r="A1204" s="247" t="s">
        <v>65</v>
      </c>
      <c r="B1204" s="632">
        <v>96452</v>
      </c>
      <c r="C1204" s="632">
        <v>96452</v>
      </c>
      <c r="D1204" s="632">
        <v>32449</v>
      </c>
      <c r="E1204" s="620">
        <v>33.642640899100066</v>
      </c>
      <c r="F1204" s="198">
        <v>31401</v>
      </c>
    </row>
    <row r="1205" spans="1:6" s="634" customFormat="1" ht="14.25" customHeight="1">
      <c r="A1205" s="262" t="s">
        <v>1013</v>
      </c>
      <c r="B1205" s="632">
        <v>96452</v>
      </c>
      <c r="C1205" s="632">
        <v>96452</v>
      </c>
      <c r="D1205" s="347">
        <v>32449</v>
      </c>
      <c r="E1205" s="620">
        <v>33.642640899100066</v>
      </c>
      <c r="F1205" s="198">
        <v>31401</v>
      </c>
    </row>
    <row r="1206" spans="1:6" s="634" customFormat="1" ht="13.5" customHeight="1">
      <c r="A1206" s="247" t="s">
        <v>627</v>
      </c>
      <c r="B1206" s="632">
        <v>-122389</v>
      </c>
      <c r="C1206" s="632">
        <v>-107549</v>
      </c>
      <c r="D1206" s="632">
        <v>-35781</v>
      </c>
      <c r="E1206" s="620" t="s">
        <v>623</v>
      </c>
      <c r="F1206" s="198">
        <v>-34088</v>
      </c>
    </row>
    <row r="1207" spans="1:6" s="634" customFormat="1" ht="14.25" customHeight="1">
      <c r="A1207" s="247" t="s">
        <v>628</v>
      </c>
      <c r="B1207" s="632">
        <v>122389</v>
      </c>
      <c r="C1207" s="632">
        <v>107549</v>
      </c>
      <c r="D1207" s="632" t="s">
        <v>623</v>
      </c>
      <c r="E1207" s="620" t="s">
        <v>623</v>
      </c>
      <c r="F1207" s="198" t="s">
        <v>623</v>
      </c>
    </row>
    <row r="1208" spans="1:6" s="634" customFormat="1" ht="14.25" customHeight="1">
      <c r="A1208" s="262" t="s">
        <v>1026</v>
      </c>
      <c r="B1208" s="632">
        <v>122389</v>
      </c>
      <c r="C1208" s="632">
        <v>107549</v>
      </c>
      <c r="D1208" s="632" t="s">
        <v>623</v>
      </c>
      <c r="E1208" s="620" t="s">
        <v>623</v>
      </c>
      <c r="F1208" s="198" t="s">
        <v>623</v>
      </c>
    </row>
    <row r="1209" spans="1:6" s="634" customFormat="1" ht="26.25" customHeight="1">
      <c r="A1209" s="273" t="s">
        <v>961</v>
      </c>
      <c r="B1209" s="632">
        <v>122389</v>
      </c>
      <c r="C1209" s="632">
        <v>107549</v>
      </c>
      <c r="D1209" s="620" t="s">
        <v>623</v>
      </c>
      <c r="E1209" s="620" t="s">
        <v>623</v>
      </c>
      <c r="F1209" s="198" t="s">
        <v>623</v>
      </c>
    </row>
    <row r="1210" spans="1:6" s="218" customFormat="1" ht="12.75">
      <c r="A1210" s="189"/>
      <c r="B1210" s="347"/>
      <c r="C1210" s="347"/>
      <c r="D1210" s="347"/>
      <c r="E1210" s="620"/>
      <c r="F1210" s="198"/>
    </row>
    <row r="1211" spans="1:6" s="218" customFormat="1" ht="12.75">
      <c r="A1211" s="238" t="s">
        <v>250</v>
      </c>
      <c r="B1211" s="347"/>
      <c r="C1211" s="347"/>
      <c r="D1211" s="347"/>
      <c r="E1211" s="620"/>
      <c r="F1211" s="198"/>
    </row>
    <row r="1212" spans="1:6" s="218" customFormat="1" ht="12.75">
      <c r="A1212" s="189" t="s">
        <v>290</v>
      </c>
      <c r="B1212" s="347"/>
      <c r="C1212" s="347"/>
      <c r="D1212" s="347"/>
      <c r="E1212" s="620"/>
      <c r="F1212" s="198"/>
    </row>
    <row r="1213" spans="1:6" s="218" customFormat="1" ht="12.75">
      <c r="A1213" s="194" t="s">
        <v>959</v>
      </c>
      <c r="B1213" s="347">
        <v>395342</v>
      </c>
      <c r="C1213" s="347">
        <v>294673</v>
      </c>
      <c r="D1213" s="347">
        <v>22779</v>
      </c>
      <c r="E1213" s="620">
        <v>5.761846704878308</v>
      </c>
      <c r="F1213" s="198">
        <v>7017</v>
      </c>
    </row>
    <row r="1214" spans="1:6" s="218" customFormat="1" ht="12.75">
      <c r="A1214" s="247" t="s">
        <v>1019</v>
      </c>
      <c r="B1214" s="347">
        <v>352342</v>
      </c>
      <c r="C1214" s="347">
        <v>271894</v>
      </c>
      <c r="D1214" s="347">
        <v>0</v>
      </c>
      <c r="E1214" s="620">
        <v>0</v>
      </c>
      <c r="F1214" s="198">
        <v>0</v>
      </c>
    </row>
    <row r="1215" spans="1:6" s="218" customFormat="1" ht="12.75">
      <c r="A1215" s="247" t="s">
        <v>1003</v>
      </c>
      <c r="B1215" s="347">
        <v>43000</v>
      </c>
      <c r="C1215" s="347">
        <v>22779</v>
      </c>
      <c r="D1215" s="347">
        <v>22779</v>
      </c>
      <c r="E1215" s="620">
        <v>52.97441860465116</v>
      </c>
      <c r="F1215" s="198">
        <v>7017</v>
      </c>
    </row>
    <row r="1216" spans="1:6" s="218" customFormat="1" ht="25.5">
      <c r="A1216" s="249" t="s">
        <v>1004</v>
      </c>
      <c r="B1216" s="347">
        <v>43000</v>
      </c>
      <c r="C1216" s="347">
        <v>22779</v>
      </c>
      <c r="D1216" s="347">
        <v>22779</v>
      </c>
      <c r="E1216" s="620">
        <v>52.97441860465116</v>
      </c>
      <c r="F1216" s="198">
        <v>7017</v>
      </c>
    </row>
    <row r="1217" spans="1:6" s="218" customFormat="1" ht="12.75">
      <c r="A1217" s="190" t="s">
        <v>1005</v>
      </c>
      <c r="B1217" s="347">
        <v>395342</v>
      </c>
      <c r="C1217" s="347">
        <v>294673</v>
      </c>
      <c r="D1217" s="347">
        <v>74782</v>
      </c>
      <c r="E1217" s="620">
        <v>18.915774190447763</v>
      </c>
      <c r="F1217" s="198">
        <v>5884</v>
      </c>
    </row>
    <row r="1218" spans="1:6" s="218" customFormat="1" ht="12.75">
      <c r="A1218" s="247" t="s">
        <v>1006</v>
      </c>
      <c r="B1218" s="347">
        <v>395342</v>
      </c>
      <c r="C1218" s="347">
        <v>294673</v>
      </c>
      <c r="D1218" s="347">
        <v>74782</v>
      </c>
      <c r="E1218" s="620">
        <v>18.915774190447763</v>
      </c>
      <c r="F1218" s="198">
        <v>5884</v>
      </c>
    </row>
    <row r="1219" spans="1:6" s="218" customFormat="1" ht="12.75">
      <c r="A1219" s="262" t="s">
        <v>1007</v>
      </c>
      <c r="B1219" s="347">
        <v>395342</v>
      </c>
      <c r="C1219" s="347">
        <v>294673</v>
      </c>
      <c r="D1219" s="347">
        <v>74782</v>
      </c>
      <c r="E1219" s="620">
        <v>18.915774190447763</v>
      </c>
      <c r="F1219" s="198">
        <v>5884</v>
      </c>
    </row>
    <row r="1220" spans="1:6" s="218" customFormat="1" ht="12.75">
      <c r="A1220" s="264" t="s">
        <v>1008</v>
      </c>
      <c r="B1220" s="347">
        <v>11764</v>
      </c>
      <c r="C1220" s="347">
        <v>5512</v>
      </c>
      <c r="D1220" s="347">
        <v>0</v>
      </c>
      <c r="E1220" s="620">
        <v>0</v>
      </c>
      <c r="F1220" s="198">
        <v>0</v>
      </c>
    </row>
    <row r="1221" spans="1:6" s="218" customFormat="1" ht="12.75">
      <c r="A1221" s="269" t="s">
        <v>1009</v>
      </c>
      <c r="B1221" s="347">
        <v>9480</v>
      </c>
      <c r="C1221" s="347">
        <v>4440</v>
      </c>
      <c r="D1221" s="347">
        <v>0</v>
      </c>
      <c r="E1221" s="620">
        <v>0</v>
      </c>
      <c r="F1221" s="198">
        <v>0</v>
      </c>
    </row>
    <row r="1222" spans="1:6" s="218" customFormat="1" ht="12.75">
      <c r="A1222" s="264" t="s">
        <v>1010</v>
      </c>
      <c r="B1222" s="347">
        <v>383578</v>
      </c>
      <c r="C1222" s="347">
        <v>289161</v>
      </c>
      <c r="D1222" s="347">
        <v>74782</v>
      </c>
      <c r="E1222" s="620">
        <v>19.495904353221512</v>
      </c>
      <c r="F1222" s="198">
        <v>5884</v>
      </c>
    </row>
    <row r="1223" spans="1:6" s="218" customFormat="1" ht="12.75">
      <c r="A1223" s="189"/>
      <c r="B1223" s="347"/>
      <c r="C1223" s="347"/>
      <c r="D1223" s="347"/>
      <c r="E1223" s="620"/>
      <c r="F1223" s="198"/>
    </row>
    <row r="1224" spans="1:6" s="218" customFormat="1" ht="12.75">
      <c r="A1224" s="238" t="s">
        <v>371</v>
      </c>
      <c r="B1224" s="347"/>
      <c r="C1224" s="347"/>
      <c r="D1224" s="347"/>
      <c r="E1224" s="620"/>
      <c r="F1224" s="198"/>
    </row>
    <row r="1225" spans="1:6" s="218" customFormat="1" ht="12.75">
      <c r="A1225" s="189" t="s">
        <v>290</v>
      </c>
      <c r="B1225" s="347"/>
      <c r="C1225" s="347"/>
      <c r="D1225" s="347"/>
      <c r="E1225" s="620"/>
      <c r="F1225" s="198"/>
    </row>
    <row r="1226" spans="1:6" s="218" customFormat="1" ht="12.75">
      <c r="A1226" s="194" t="s">
        <v>959</v>
      </c>
      <c r="B1226" s="347">
        <v>41850705</v>
      </c>
      <c r="C1226" s="347">
        <v>3183070</v>
      </c>
      <c r="D1226" s="347">
        <v>1218092</v>
      </c>
      <c r="E1226" s="620">
        <v>2.9105650669445113</v>
      </c>
      <c r="F1226" s="198">
        <v>-39754</v>
      </c>
    </row>
    <row r="1227" spans="1:6" s="218" customFormat="1" ht="24.75" customHeight="1">
      <c r="A1227" s="272" t="s">
        <v>1015</v>
      </c>
      <c r="B1227" s="347">
        <v>13436042</v>
      </c>
      <c r="C1227" s="347">
        <v>0</v>
      </c>
      <c r="D1227" s="347">
        <v>0</v>
      </c>
      <c r="E1227" s="620">
        <v>0</v>
      </c>
      <c r="F1227" s="198">
        <v>0</v>
      </c>
    </row>
    <row r="1228" spans="1:6" s="218" customFormat="1" ht="12.75">
      <c r="A1228" s="247" t="s">
        <v>1019</v>
      </c>
      <c r="B1228" s="347">
        <v>15586827</v>
      </c>
      <c r="C1228" s="347">
        <v>2342862</v>
      </c>
      <c r="D1228" s="347">
        <v>377884</v>
      </c>
      <c r="E1228" s="620">
        <v>2.4243805362053483</v>
      </c>
      <c r="F1228" s="198">
        <v>-213936</v>
      </c>
    </row>
    <row r="1229" spans="1:6" s="218" customFormat="1" ht="12.75">
      <c r="A1229" s="247" t="s">
        <v>1003</v>
      </c>
      <c r="B1229" s="347">
        <v>12827836</v>
      </c>
      <c r="C1229" s="347">
        <v>840208</v>
      </c>
      <c r="D1229" s="347">
        <v>840208</v>
      </c>
      <c r="E1229" s="620">
        <v>6.549881055542025</v>
      </c>
      <c r="F1229" s="198">
        <v>174182</v>
      </c>
    </row>
    <row r="1230" spans="1:6" s="218" customFormat="1" ht="25.5">
      <c r="A1230" s="249" t="s">
        <v>1004</v>
      </c>
      <c r="B1230" s="347">
        <v>12827836</v>
      </c>
      <c r="C1230" s="347">
        <v>840208</v>
      </c>
      <c r="D1230" s="347">
        <v>840208</v>
      </c>
      <c r="E1230" s="620">
        <v>6.549881055542025</v>
      </c>
      <c r="F1230" s="198">
        <v>174182</v>
      </c>
    </row>
    <row r="1231" spans="1:6" s="218" customFormat="1" ht="12.75">
      <c r="A1231" s="190" t="s">
        <v>1005</v>
      </c>
      <c r="B1231" s="347">
        <v>41860138</v>
      </c>
      <c r="C1231" s="347">
        <v>3192503</v>
      </c>
      <c r="D1231" s="347">
        <v>1373641</v>
      </c>
      <c r="E1231" s="620">
        <v>3.281501365332336</v>
      </c>
      <c r="F1231" s="198">
        <v>134724</v>
      </c>
    </row>
    <row r="1232" spans="1:6" s="218" customFormat="1" ht="12.75">
      <c r="A1232" s="247" t="s">
        <v>1006</v>
      </c>
      <c r="B1232" s="347">
        <v>41749238</v>
      </c>
      <c r="C1232" s="347">
        <v>3147603</v>
      </c>
      <c r="D1232" s="347">
        <v>1364534</v>
      </c>
      <c r="E1232" s="620">
        <v>3.268404563455745</v>
      </c>
      <c r="F1232" s="198">
        <v>133763</v>
      </c>
    </row>
    <row r="1233" spans="1:6" s="218" customFormat="1" ht="12.75">
      <c r="A1233" s="262" t="s">
        <v>1007</v>
      </c>
      <c r="B1233" s="347">
        <v>26323738</v>
      </c>
      <c r="C1233" s="347">
        <v>1080529</v>
      </c>
      <c r="D1233" s="347">
        <v>499219</v>
      </c>
      <c r="E1233" s="620">
        <v>1.896459385821269</v>
      </c>
      <c r="F1233" s="198">
        <v>-15716</v>
      </c>
    </row>
    <row r="1234" spans="1:6" s="218" customFormat="1" ht="12.75">
      <c r="A1234" s="264" t="s">
        <v>1008</v>
      </c>
      <c r="B1234" s="347">
        <v>1095283</v>
      </c>
      <c r="C1234" s="347">
        <v>261234</v>
      </c>
      <c r="D1234" s="347">
        <v>192201</v>
      </c>
      <c r="E1234" s="620">
        <v>17.548067485754824</v>
      </c>
      <c r="F1234" s="198">
        <v>78506</v>
      </c>
    </row>
    <row r="1235" spans="1:6" s="218" customFormat="1" ht="12.75">
      <c r="A1235" s="269" t="s">
        <v>1009</v>
      </c>
      <c r="B1235" s="347">
        <v>876360</v>
      </c>
      <c r="C1235" s="347">
        <v>209110</v>
      </c>
      <c r="D1235" s="347">
        <v>155071</v>
      </c>
      <c r="E1235" s="620">
        <v>17.69489707426172</v>
      </c>
      <c r="F1235" s="198">
        <v>62747</v>
      </c>
    </row>
    <row r="1236" spans="1:6" s="218" customFormat="1" ht="12.75">
      <c r="A1236" s="264" t="s">
        <v>1010</v>
      </c>
      <c r="B1236" s="347">
        <v>25228455</v>
      </c>
      <c r="C1236" s="347">
        <v>819295</v>
      </c>
      <c r="D1236" s="347">
        <v>307018</v>
      </c>
      <c r="E1236" s="620">
        <v>1.2169512560321272</v>
      </c>
      <c r="F1236" s="198">
        <v>-94222</v>
      </c>
    </row>
    <row r="1237" spans="1:6" s="218" customFormat="1" ht="12.75">
      <c r="A1237" s="262" t="s">
        <v>1011</v>
      </c>
      <c r="B1237" s="347">
        <v>15415000</v>
      </c>
      <c r="C1237" s="347">
        <v>2067074</v>
      </c>
      <c r="D1237" s="347">
        <v>865315</v>
      </c>
      <c r="E1237" s="620">
        <v>5.613460914693481</v>
      </c>
      <c r="F1237" s="198">
        <v>149479</v>
      </c>
    </row>
    <row r="1238" spans="1:6" s="218" customFormat="1" ht="12.75">
      <c r="A1238" s="264" t="s">
        <v>1023</v>
      </c>
      <c r="B1238" s="347">
        <v>15415000</v>
      </c>
      <c r="C1238" s="347">
        <v>2067074</v>
      </c>
      <c r="D1238" s="347">
        <v>865315</v>
      </c>
      <c r="E1238" s="620">
        <v>5.613460914693481</v>
      </c>
      <c r="F1238" s="198">
        <v>149479</v>
      </c>
    </row>
    <row r="1239" spans="1:6" s="218" customFormat="1" ht="25.5">
      <c r="A1239" s="249" t="s">
        <v>1016</v>
      </c>
      <c r="B1239" s="347">
        <v>10500</v>
      </c>
      <c r="C1239" s="347">
        <v>0</v>
      </c>
      <c r="D1239" s="347">
        <v>0</v>
      </c>
      <c r="E1239" s="620">
        <v>0</v>
      </c>
      <c r="F1239" s="198">
        <v>0</v>
      </c>
    </row>
    <row r="1240" spans="1:6" s="218" customFormat="1" ht="12.75">
      <c r="A1240" s="273" t="s">
        <v>1017</v>
      </c>
      <c r="B1240" s="347">
        <v>10500</v>
      </c>
      <c r="C1240" s="347">
        <v>0</v>
      </c>
      <c r="D1240" s="347">
        <v>0</v>
      </c>
      <c r="E1240" s="620">
        <v>0</v>
      </c>
      <c r="F1240" s="198">
        <v>0</v>
      </c>
    </row>
    <row r="1241" spans="1:6" s="218" customFormat="1" ht="12.75">
      <c r="A1241" s="247" t="s">
        <v>65</v>
      </c>
      <c r="B1241" s="347">
        <v>110900</v>
      </c>
      <c r="C1241" s="347">
        <v>44900</v>
      </c>
      <c r="D1241" s="347">
        <v>9107</v>
      </c>
      <c r="E1241" s="620">
        <v>8.21190261496844</v>
      </c>
      <c r="F1241" s="198">
        <v>961</v>
      </c>
    </row>
    <row r="1242" spans="1:6" s="218" customFormat="1" ht="12.75" customHeight="1">
      <c r="A1242" s="262" t="s">
        <v>1013</v>
      </c>
      <c r="B1242" s="347">
        <v>110900</v>
      </c>
      <c r="C1242" s="347">
        <v>44900</v>
      </c>
      <c r="D1242" s="347">
        <v>9107</v>
      </c>
      <c r="E1242" s="620">
        <v>8.21190261496844</v>
      </c>
      <c r="F1242" s="198">
        <v>961</v>
      </c>
    </row>
    <row r="1243" spans="1:6" s="634" customFormat="1" ht="12.75">
      <c r="A1243" s="247" t="s">
        <v>627</v>
      </c>
      <c r="B1243" s="632">
        <v>-9433</v>
      </c>
      <c r="C1243" s="632">
        <v>-9433</v>
      </c>
      <c r="D1243" s="632">
        <v>-155549</v>
      </c>
      <c r="E1243" s="633" t="s">
        <v>623</v>
      </c>
      <c r="F1243" s="198">
        <v>-174478</v>
      </c>
    </row>
    <row r="1244" spans="1:6" s="634" customFormat="1" ht="12.75">
      <c r="A1244" s="247" t="s">
        <v>628</v>
      </c>
      <c r="B1244" s="632">
        <v>9433</v>
      </c>
      <c r="C1244" s="632">
        <v>9433</v>
      </c>
      <c r="D1244" s="632" t="s">
        <v>623</v>
      </c>
      <c r="E1244" s="633" t="s">
        <v>623</v>
      </c>
      <c r="F1244" s="198" t="s">
        <v>623</v>
      </c>
    </row>
    <row r="1245" spans="1:6" s="634" customFormat="1" ht="12.75">
      <c r="A1245" s="262" t="s">
        <v>1026</v>
      </c>
      <c r="B1245" s="632">
        <v>9433</v>
      </c>
      <c r="C1245" s="632">
        <v>9433</v>
      </c>
      <c r="D1245" s="632" t="s">
        <v>623</v>
      </c>
      <c r="E1245" s="633" t="s">
        <v>623</v>
      </c>
      <c r="F1245" s="198" t="s">
        <v>623</v>
      </c>
    </row>
    <row r="1246" spans="1:6" s="634" customFormat="1" ht="25.5" customHeight="1">
      <c r="A1246" s="273" t="s">
        <v>961</v>
      </c>
      <c r="B1246" s="632">
        <v>9433</v>
      </c>
      <c r="C1246" s="632">
        <v>9433</v>
      </c>
      <c r="D1246" s="632" t="s">
        <v>623</v>
      </c>
      <c r="E1246" s="633" t="s">
        <v>623</v>
      </c>
      <c r="F1246" s="198" t="s">
        <v>623</v>
      </c>
    </row>
    <row r="1247" spans="1:6" s="218" customFormat="1" ht="12.75">
      <c r="A1247" s="189"/>
      <c r="B1247" s="347"/>
      <c r="C1247" s="347"/>
      <c r="D1247" s="347"/>
      <c r="E1247" s="620"/>
      <c r="F1247" s="198"/>
    </row>
    <row r="1248" spans="1:6" s="218" customFormat="1" ht="12.75">
      <c r="A1248" s="238" t="s">
        <v>292</v>
      </c>
      <c r="B1248" s="347"/>
      <c r="C1248" s="347"/>
      <c r="D1248" s="347"/>
      <c r="E1248" s="620"/>
      <c r="F1248" s="198"/>
    </row>
    <row r="1249" spans="1:6" s="218" customFormat="1" ht="15" customHeight="1">
      <c r="A1249" s="189" t="s">
        <v>290</v>
      </c>
      <c r="B1249" s="347"/>
      <c r="C1249" s="347"/>
      <c r="D1249" s="347"/>
      <c r="E1249" s="620"/>
      <c r="F1249" s="198"/>
    </row>
    <row r="1250" spans="1:6" s="218" customFormat="1" ht="15" customHeight="1">
      <c r="A1250" s="194" t="s">
        <v>959</v>
      </c>
      <c r="B1250" s="347">
        <v>21413</v>
      </c>
      <c r="C1250" s="347">
        <v>10761</v>
      </c>
      <c r="D1250" s="347">
        <v>2000</v>
      </c>
      <c r="E1250" s="620">
        <v>9.34012048755429</v>
      </c>
      <c r="F1250" s="198">
        <v>1000</v>
      </c>
    </row>
    <row r="1251" spans="1:6" s="218" customFormat="1" ht="12.75">
      <c r="A1251" s="247" t="s">
        <v>1015</v>
      </c>
      <c r="B1251" s="347">
        <v>10960</v>
      </c>
      <c r="C1251" s="347">
        <v>4488</v>
      </c>
      <c r="D1251" s="347">
        <v>2000</v>
      </c>
      <c r="E1251" s="620">
        <v>18.248175182481752</v>
      </c>
      <c r="F1251" s="198">
        <v>1000</v>
      </c>
    </row>
    <row r="1252" spans="1:6" s="218" customFormat="1" ht="12.75">
      <c r="A1252" s="247" t="s">
        <v>1019</v>
      </c>
      <c r="B1252" s="347">
        <v>10453</v>
      </c>
      <c r="C1252" s="347">
        <v>6273</v>
      </c>
      <c r="D1252" s="347">
        <v>0</v>
      </c>
      <c r="E1252" s="620">
        <v>0</v>
      </c>
      <c r="F1252" s="198">
        <v>0</v>
      </c>
    </row>
    <row r="1253" spans="1:6" s="218" customFormat="1" ht="12.75" customHeight="1">
      <c r="A1253" s="190" t="s">
        <v>1005</v>
      </c>
      <c r="B1253" s="347">
        <v>25622</v>
      </c>
      <c r="C1253" s="347">
        <v>10761</v>
      </c>
      <c r="D1253" s="347">
        <v>4232</v>
      </c>
      <c r="E1253" s="620">
        <v>16.517055655296232</v>
      </c>
      <c r="F1253" s="198">
        <v>2427</v>
      </c>
    </row>
    <row r="1254" spans="1:6" s="218" customFormat="1" ht="12.75" customHeight="1">
      <c r="A1254" s="247" t="s">
        <v>1006</v>
      </c>
      <c r="B1254" s="347">
        <v>25622</v>
      </c>
      <c r="C1254" s="347">
        <v>10761</v>
      </c>
      <c r="D1254" s="347">
        <v>4232</v>
      </c>
      <c r="E1254" s="620">
        <v>16.517055655296232</v>
      </c>
      <c r="F1254" s="198">
        <v>2427</v>
      </c>
    </row>
    <row r="1255" spans="1:6" s="218" customFormat="1" ht="12.75" customHeight="1">
      <c r="A1255" s="262" t="s">
        <v>1007</v>
      </c>
      <c r="B1255" s="347">
        <v>25622</v>
      </c>
      <c r="C1255" s="347">
        <v>10761</v>
      </c>
      <c r="D1255" s="347">
        <v>4232</v>
      </c>
      <c r="E1255" s="620">
        <v>16.517055655296232</v>
      </c>
      <c r="F1255" s="198">
        <v>2427</v>
      </c>
    </row>
    <row r="1256" spans="1:6" s="218" customFormat="1" ht="12.75" customHeight="1">
      <c r="A1256" s="264" t="s">
        <v>1008</v>
      </c>
      <c r="B1256" s="347">
        <v>12122</v>
      </c>
      <c r="C1256" s="347">
        <v>4558</v>
      </c>
      <c r="D1256" s="347">
        <v>2230</v>
      </c>
      <c r="E1256" s="620">
        <v>18.396304240224385</v>
      </c>
      <c r="F1256" s="198">
        <v>945</v>
      </c>
    </row>
    <row r="1257" spans="1:6" s="218" customFormat="1" ht="12.75" customHeight="1">
      <c r="A1257" s="269" t="s">
        <v>1009</v>
      </c>
      <c r="B1257" s="347">
        <v>9768</v>
      </c>
      <c r="C1257" s="347">
        <v>3673</v>
      </c>
      <c r="D1257" s="347">
        <v>1935</v>
      </c>
      <c r="E1257" s="620">
        <v>19.80958230958231</v>
      </c>
      <c r="F1257" s="198">
        <v>945</v>
      </c>
    </row>
    <row r="1258" spans="1:6" s="218" customFormat="1" ht="12.75" customHeight="1">
      <c r="A1258" s="262" t="s">
        <v>1010</v>
      </c>
      <c r="B1258" s="347">
        <v>13500</v>
      </c>
      <c r="C1258" s="347">
        <v>6203</v>
      </c>
      <c r="D1258" s="347">
        <v>2002</v>
      </c>
      <c r="E1258" s="620">
        <v>14.829629629629629</v>
      </c>
      <c r="F1258" s="198">
        <v>1482</v>
      </c>
    </row>
    <row r="1259" spans="1:6" s="634" customFormat="1" ht="12.75">
      <c r="A1259" s="247" t="s">
        <v>627</v>
      </c>
      <c r="B1259" s="632">
        <v>-4209</v>
      </c>
      <c r="C1259" s="632">
        <v>0</v>
      </c>
      <c r="D1259" s="632">
        <v>-2232</v>
      </c>
      <c r="E1259" s="633" t="s">
        <v>623</v>
      </c>
      <c r="F1259" s="198">
        <v>-2232</v>
      </c>
    </row>
    <row r="1260" spans="1:6" s="634" customFormat="1" ht="12.75">
      <c r="A1260" s="247" t="s">
        <v>628</v>
      </c>
      <c r="B1260" s="632">
        <v>4209</v>
      </c>
      <c r="C1260" s="632">
        <v>0</v>
      </c>
      <c r="D1260" s="632" t="s">
        <v>623</v>
      </c>
      <c r="E1260" s="633" t="s">
        <v>623</v>
      </c>
      <c r="F1260" s="198" t="s">
        <v>623</v>
      </c>
    </row>
    <row r="1261" spans="1:6" s="634" customFormat="1" ht="12.75">
      <c r="A1261" s="262" t="s">
        <v>1026</v>
      </c>
      <c r="B1261" s="632">
        <v>4209</v>
      </c>
      <c r="C1261" s="632">
        <v>0</v>
      </c>
      <c r="D1261" s="632" t="s">
        <v>623</v>
      </c>
      <c r="E1261" s="633" t="s">
        <v>623</v>
      </c>
      <c r="F1261" s="198" t="s">
        <v>623</v>
      </c>
    </row>
    <row r="1262" spans="1:6" s="634" customFormat="1" ht="25.5" customHeight="1">
      <c r="A1262" s="273" t="s">
        <v>961</v>
      </c>
      <c r="B1262" s="632">
        <v>4209</v>
      </c>
      <c r="C1262" s="632">
        <v>0</v>
      </c>
      <c r="D1262" s="632" t="s">
        <v>623</v>
      </c>
      <c r="E1262" s="633" t="s">
        <v>623</v>
      </c>
      <c r="F1262" s="198" t="s">
        <v>623</v>
      </c>
    </row>
    <row r="1263" spans="1:6" s="218" customFormat="1" ht="15" customHeight="1">
      <c r="A1263" s="189"/>
      <c r="B1263" s="347"/>
      <c r="C1263" s="347"/>
      <c r="D1263" s="347"/>
      <c r="E1263" s="620"/>
      <c r="F1263" s="198"/>
    </row>
    <row r="1264" spans="1:6" s="218" customFormat="1" ht="12.75">
      <c r="A1264" s="238" t="s">
        <v>293</v>
      </c>
      <c r="B1264" s="347"/>
      <c r="C1264" s="347"/>
      <c r="D1264" s="347"/>
      <c r="E1264" s="620"/>
      <c r="F1264" s="198"/>
    </row>
    <row r="1265" spans="1:6" s="218" customFormat="1" ht="12.75">
      <c r="A1265" s="189" t="s">
        <v>290</v>
      </c>
      <c r="B1265" s="347"/>
      <c r="C1265" s="347"/>
      <c r="D1265" s="347"/>
      <c r="E1265" s="620"/>
      <c r="F1265" s="198"/>
    </row>
    <row r="1266" spans="1:6" s="218" customFormat="1" ht="12.75">
      <c r="A1266" s="194" t="s">
        <v>959</v>
      </c>
      <c r="B1266" s="347">
        <v>150000</v>
      </c>
      <c r="C1266" s="347">
        <v>93547</v>
      </c>
      <c r="D1266" s="347">
        <v>93547</v>
      </c>
      <c r="E1266" s="620">
        <v>62.364666666666665</v>
      </c>
      <c r="F1266" s="198">
        <v>21067</v>
      </c>
    </row>
    <row r="1267" spans="1:6" s="218" customFormat="1" ht="12.75">
      <c r="A1267" s="247" t="s">
        <v>1003</v>
      </c>
      <c r="B1267" s="347">
        <v>150000</v>
      </c>
      <c r="C1267" s="347">
        <v>93547</v>
      </c>
      <c r="D1267" s="347">
        <v>93547</v>
      </c>
      <c r="E1267" s="620">
        <v>62.364666666666665</v>
      </c>
      <c r="F1267" s="198">
        <v>21067</v>
      </c>
    </row>
    <row r="1268" spans="1:6" s="218" customFormat="1" ht="25.5">
      <c r="A1268" s="249" t="s">
        <v>1004</v>
      </c>
      <c r="B1268" s="347">
        <v>150000</v>
      </c>
      <c r="C1268" s="347">
        <v>93547</v>
      </c>
      <c r="D1268" s="347">
        <v>93547</v>
      </c>
      <c r="E1268" s="620">
        <v>62.364666666666665</v>
      </c>
      <c r="F1268" s="198">
        <v>21067</v>
      </c>
    </row>
    <row r="1269" spans="1:6" s="218" customFormat="1" ht="15" customHeight="1">
      <c r="A1269" s="190" t="s">
        <v>1005</v>
      </c>
      <c r="B1269" s="347">
        <v>150000</v>
      </c>
      <c r="C1269" s="347">
        <v>93547</v>
      </c>
      <c r="D1269" s="347">
        <v>49423</v>
      </c>
      <c r="E1269" s="620">
        <v>32.94866666666667</v>
      </c>
      <c r="F1269" s="198">
        <v>6000</v>
      </c>
    </row>
    <row r="1270" spans="1:6" s="218" customFormat="1" ht="15" customHeight="1">
      <c r="A1270" s="247" t="s">
        <v>1006</v>
      </c>
      <c r="B1270" s="347">
        <v>150000</v>
      </c>
      <c r="C1270" s="347">
        <v>93547</v>
      </c>
      <c r="D1270" s="347">
        <v>49423</v>
      </c>
      <c r="E1270" s="620">
        <v>32.94866666666667</v>
      </c>
      <c r="F1270" s="198">
        <v>6000</v>
      </c>
    </row>
    <row r="1271" spans="1:6" s="218" customFormat="1" ht="15" customHeight="1">
      <c r="A1271" s="262" t="s">
        <v>1007</v>
      </c>
      <c r="B1271" s="347">
        <v>28893</v>
      </c>
      <c r="C1271" s="347">
        <v>7061</v>
      </c>
      <c r="D1271" s="347">
        <v>0</v>
      </c>
      <c r="E1271" s="620">
        <v>0</v>
      </c>
      <c r="F1271" s="198">
        <v>0</v>
      </c>
    </row>
    <row r="1272" spans="1:6" s="218" customFormat="1" ht="12.75">
      <c r="A1272" s="264" t="s">
        <v>1008</v>
      </c>
      <c r="B1272" s="347">
        <v>25893</v>
      </c>
      <c r="C1272" s="347">
        <v>7061</v>
      </c>
      <c r="D1272" s="347">
        <v>0</v>
      </c>
      <c r="E1272" s="620">
        <v>0</v>
      </c>
      <c r="F1272" s="198">
        <v>0</v>
      </c>
    </row>
    <row r="1273" spans="1:6" s="218" customFormat="1" ht="12.75">
      <c r="A1273" s="269" t="s">
        <v>1009</v>
      </c>
      <c r="B1273" s="347">
        <v>19655</v>
      </c>
      <c r="C1273" s="347">
        <v>5359</v>
      </c>
      <c r="D1273" s="347">
        <v>0</v>
      </c>
      <c r="E1273" s="620">
        <v>0</v>
      </c>
      <c r="F1273" s="198">
        <v>0</v>
      </c>
    </row>
    <row r="1274" spans="1:6" s="218" customFormat="1" ht="12.75">
      <c r="A1274" s="264" t="s">
        <v>1010</v>
      </c>
      <c r="B1274" s="347">
        <v>3000</v>
      </c>
      <c r="C1274" s="347">
        <v>0</v>
      </c>
      <c r="D1274" s="347">
        <v>0</v>
      </c>
      <c r="E1274" s="620">
        <v>0</v>
      </c>
      <c r="F1274" s="198">
        <v>0</v>
      </c>
    </row>
    <row r="1275" spans="1:6" s="218" customFormat="1" ht="12.75">
      <c r="A1275" s="262" t="s">
        <v>1011</v>
      </c>
      <c r="B1275" s="347">
        <v>121107</v>
      </c>
      <c r="C1275" s="347">
        <v>86486</v>
      </c>
      <c r="D1275" s="347">
        <v>49423</v>
      </c>
      <c r="E1275" s="620">
        <v>40.809366923464374</v>
      </c>
      <c r="F1275" s="198">
        <v>6000</v>
      </c>
    </row>
    <row r="1276" spans="1:6" s="218" customFormat="1" ht="12.75">
      <c r="A1276" s="264" t="s">
        <v>1023</v>
      </c>
      <c r="B1276" s="347">
        <v>121107</v>
      </c>
      <c r="C1276" s="347">
        <v>86486</v>
      </c>
      <c r="D1276" s="347">
        <v>49423</v>
      </c>
      <c r="E1276" s="620">
        <v>40.809366923464374</v>
      </c>
      <c r="F1276" s="198">
        <v>6000</v>
      </c>
    </row>
    <row r="1277" spans="1:6" s="218" customFormat="1" ht="12.75">
      <c r="A1277" s="643"/>
      <c r="B1277" s="347"/>
      <c r="C1277" s="347"/>
      <c r="D1277" s="347"/>
      <c r="E1277" s="620"/>
      <c r="F1277" s="198"/>
    </row>
    <row r="1278" spans="1:6" s="218" customFormat="1" ht="12.75">
      <c r="A1278" s="238" t="s">
        <v>277</v>
      </c>
      <c r="B1278" s="347"/>
      <c r="C1278" s="347"/>
      <c r="D1278" s="347"/>
      <c r="E1278" s="620"/>
      <c r="F1278" s="198"/>
    </row>
    <row r="1279" spans="1:6" s="218" customFormat="1" ht="12.75">
      <c r="A1279" s="189" t="s">
        <v>290</v>
      </c>
      <c r="B1279" s="347"/>
      <c r="C1279" s="347"/>
      <c r="D1279" s="347"/>
      <c r="E1279" s="620"/>
      <c r="F1279" s="198"/>
    </row>
    <row r="1280" spans="1:6" s="218" customFormat="1" ht="12.75">
      <c r="A1280" s="194" t="s">
        <v>959</v>
      </c>
      <c r="B1280" s="347">
        <v>164339</v>
      </c>
      <c r="C1280" s="347">
        <v>112709</v>
      </c>
      <c r="D1280" s="347">
        <v>43881</v>
      </c>
      <c r="E1280" s="620">
        <v>26.701513335239962</v>
      </c>
      <c r="F1280" s="198">
        <v>5147</v>
      </c>
    </row>
    <row r="1281" spans="1:6" s="218" customFormat="1" ht="12.75">
      <c r="A1281" s="247" t="s">
        <v>1019</v>
      </c>
      <c r="B1281" s="347">
        <v>97742</v>
      </c>
      <c r="C1281" s="347">
        <v>72404</v>
      </c>
      <c r="D1281" s="347">
        <v>3576</v>
      </c>
      <c r="E1281" s="620">
        <v>3.6586114464610917</v>
      </c>
      <c r="F1281" s="198">
        <v>894</v>
      </c>
    </row>
    <row r="1282" spans="1:6" s="218" customFormat="1" ht="12.75">
      <c r="A1282" s="247" t="s">
        <v>1003</v>
      </c>
      <c r="B1282" s="347">
        <v>66597</v>
      </c>
      <c r="C1282" s="347">
        <v>40305</v>
      </c>
      <c r="D1282" s="347">
        <v>40305</v>
      </c>
      <c r="E1282" s="620">
        <v>60.52074417766566</v>
      </c>
      <c r="F1282" s="198">
        <v>4253</v>
      </c>
    </row>
    <row r="1283" spans="1:6" s="218" customFormat="1" ht="25.5">
      <c r="A1283" s="249" t="s">
        <v>1004</v>
      </c>
      <c r="B1283" s="347">
        <v>66597</v>
      </c>
      <c r="C1283" s="347">
        <v>40305</v>
      </c>
      <c r="D1283" s="347">
        <v>40305</v>
      </c>
      <c r="E1283" s="620">
        <v>60.52074417766566</v>
      </c>
      <c r="F1283" s="198">
        <v>4253</v>
      </c>
    </row>
    <row r="1284" spans="1:6" s="218" customFormat="1" ht="12.75">
      <c r="A1284" s="190" t="s">
        <v>1005</v>
      </c>
      <c r="B1284" s="347">
        <v>164339</v>
      </c>
      <c r="C1284" s="347">
        <v>112709</v>
      </c>
      <c r="D1284" s="347">
        <v>23507</v>
      </c>
      <c r="E1284" s="620">
        <v>14.303969234326605</v>
      </c>
      <c r="F1284" s="198">
        <v>5267</v>
      </c>
    </row>
    <row r="1285" spans="1:6" s="218" customFormat="1" ht="12.75">
      <c r="A1285" s="247" t="s">
        <v>1006</v>
      </c>
      <c r="B1285" s="347">
        <v>154407</v>
      </c>
      <c r="C1285" s="347">
        <v>105276</v>
      </c>
      <c r="D1285" s="347">
        <v>23507</v>
      </c>
      <c r="E1285" s="620">
        <v>15.22405072308898</v>
      </c>
      <c r="F1285" s="198">
        <v>5267</v>
      </c>
    </row>
    <row r="1286" spans="1:6" s="218" customFormat="1" ht="12.75">
      <c r="A1286" s="262" t="s">
        <v>1007</v>
      </c>
      <c r="B1286" s="347">
        <v>154407</v>
      </c>
      <c r="C1286" s="347">
        <v>105276</v>
      </c>
      <c r="D1286" s="347">
        <v>23507</v>
      </c>
      <c r="E1286" s="620">
        <v>15.22405072308898</v>
      </c>
      <c r="F1286" s="198">
        <v>5267</v>
      </c>
    </row>
    <row r="1287" spans="1:6" s="218" customFormat="1" ht="12.75">
      <c r="A1287" s="264" t="s">
        <v>1008</v>
      </c>
      <c r="B1287" s="347">
        <v>51338</v>
      </c>
      <c r="C1287" s="347">
        <v>27735</v>
      </c>
      <c r="D1287" s="347">
        <v>16976</v>
      </c>
      <c r="E1287" s="620">
        <v>33.06712376796915</v>
      </c>
      <c r="F1287" s="198">
        <v>4751</v>
      </c>
    </row>
    <row r="1288" spans="1:6" s="218" customFormat="1" ht="12.75">
      <c r="A1288" s="269" t="s">
        <v>1009</v>
      </c>
      <c r="B1288" s="347">
        <v>44990</v>
      </c>
      <c r="C1288" s="347">
        <v>25619</v>
      </c>
      <c r="D1288" s="347">
        <v>15411</v>
      </c>
      <c r="E1288" s="620">
        <v>34.25427872860636</v>
      </c>
      <c r="F1288" s="198">
        <v>4244</v>
      </c>
    </row>
    <row r="1289" spans="1:6" s="218" customFormat="1" ht="12.75">
      <c r="A1289" s="264" t="s">
        <v>1010</v>
      </c>
      <c r="B1289" s="347">
        <v>103069</v>
      </c>
      <c r="C1289" s="347">
        <v>77541</v>
      </c>
      <c r="D1289" s="347">
        <v>6531</v>
      </c>
      <c r="E1289" s="620">
        <v>6.336531837895003</v>
      </c>
      <c r="F1289" s="198">
        <v>516</v>
      </c>
    </row>
    <row r="1290" spans="1:6" s="218" customFormat="1" ht="12.75">
      <c r="A1290" s="247" t="s">
        <v>65</v>
      </c>
      <c r="B1290" s="347">
        <v>9932</v>
      </c>
      <c r="C1290" s="347">
        <v>7433</v>
      </c>
      <c r="D1290" s="347">
        <v>0</v>
      </c>
      <c r="E1290" s="620">
        <v>0</v>
      </c>
      <c r="F1290" s="198">
        <v>0</v>
      </c>
    </row>
    <row r="1291" spans="1:6" s="218" customFormat="1" ht="12.75">
      <c r="A1291" s="262" t="s">
        <v>1013</v>
      </c>
      <c r="B1291" s="347">
        <v>9932</v>
      </c>
      <c r="C1291" s="347">
        <v>7433</v>
      </c>
      <c r="D1291" s="347">
        <v>0</v>
      </c>
      <c r="E1291" s="620">
        <v>0</v>
      </c>
      <c r="F1291" s="198">
        <v>0</v>
      </c>
    </row>
    <row r="1292" spans="1:6" s="218" customFormat="1" ht="12.75">
      <c r="A1292" s="189"/>
      <c r="B1292" s="347"/>
      <c r="C1292" s="347"/>
      <c r="D1292" s="347"/>
      <c r="E1292" s="620"/>
      <c r="F1292" s="198"/>
    </row>
    <row r="1293" spans="1:6" s="218" customFormat="1" ht="12.75">
      <c r="A1293" s="238" t="s">
        <v>294</v>
      </c>
      <c r="B1293" s="347"/>
      <c r="C1293" s="347"/>
      <c r="D1293" s="347"/>
      <c r="E1293" s="620"/>
      <c r="F1293" s="198"/>
    </row>
    <row r="1294" spans="1:6" s="218" customFormat="1" ht="12.75">
      <c r="A1294" s="189" t="s">
        <v>290</v>
      </c>
      <c r="B1294" s="347"/>
      <c r="C1294" s="347"/>
      <c r="D1294" s="347"/>
      <c r="E1294" s="620"/>
      <c r="F1294" s="198"/>
    </row>
    <row r="1295" spans="1:6" s="218" customFormat="1" ht="12.75">
      <c r="A1295" s="194" t="s">
        <v>959</v>
      </c>
      <c r="B1295" s="347">
        <v>2401304</v>
      </c>
      <c r="C1295" s="347">
        <v>1940523</v>
      </c>
      <c r="D1295" s="347">
        <v>109002</v>
      </c>
      <c r="E1295" s="620">
        <v>4.539283655880305</v>
      </c>
      <c r="F1295" s="198">
        <v>20453</v>
      </c>
    </row>
    <row r="1296" spans="1:6" s="218" customFormat="1" ht="12.75">
      <c r="A1296" s="247" t="s">
        <v>1015</v>
      </c>
      <c r="B1296" s="347">
        <v>5000</v>
      </c>
      <c r="C1296" s="347">
        <v>5000</v>
      </c>
      <c r="D1296" s="347">
        <v>0</v>
      </c>
      <c r="E1296" s="620">
        <v>0</v>
      </c>
      <c r="F1296" s="198">
        <v>0</v>
      </c>
    </row>
    <row r="1297" spans="1:6" s="218" customFormat="1" ht="12.75">
      <c r="A1297" s="247" t="s">
        <v>1019</v>
      </c>
      <c r="B1297" s="347">
        <v>2237904</v>
      </c>
      <c r="C1297" s="347">
        <v>1865123</v>
      </c>
      <c r="D1297" s="347">
        <v>38602</v>
      </c>
      <c r="E1297" s="620">
        <v>1.7249176014699468</v>
      </c>
      <c r="F1297" s="198">
        <v>3453</v>
      </c>
    </row>
    <row r="1298" spans="1:6" s="218" customFormat="1" ht="12.75">
      <c r="A1298" s="247" t="s">
        <v>1003</v>
      </c>
      <c r="B1298" s="347">
        <v>158400</v>
      </c>
      <c r="C1298" s="347">
        <v>70400</v>
      </c>
      <c r="D1298" s="347">
        <v>70400</v>
      </c>
      <c r="E1298" s="620">
        <v>44.44444444444444</v>
      </c>
      <c r="F1298" s="198">
        <v>17000</v>
      </c>
    </row>
    <row r="1299" spans="1:6" s="218" customFormat="1" ht="25.5">
      <c r="A1299" s="249" t="s">
        <v>1004</v>
      </c>
      <c r="B1299" s="347">
        <v>158400</v>
      </c>
      <c r="C1299" s="347">
        <v>70400</v>
      </c>
      <c r="D1299" s="347">
        <v>70400</v>
      </c>
      <c r="E1299" s="620">
        <v>44.44444444444444</v>
      </c>
      <c r="F1299" s="198">
        <v>17000</v>
      </c>
    </row>
    <row r="1300" spans="1:6" s="218" customFormat="1" ht="12.75">
      <c r="A1300" s="190" t="s">
        <v>1005</v>
      </c>
      <c r="B1300" s="347">
        <v>2401304</v>
      </c>
      <c r="C1300" s="347">
        <v>1940523</v>
      </c>
      <c r="D1300" s="347">
        <v>458315</v>
      </c>
      <c r="E1300" s="620">
        <v>19.086088225397535</v>
      </c>
      <c r="F1300" s="198">
        <v>113922</v>
      </c>
    </row>
    <row r="1301" spans="1:6" s="218" customFormat="1" ht="12.75">
      <c r="A1301" s="247" t="s">
        <v>1006</v>
      </c>
      <c r="B1301" s="347">
        <v>2399104</v>
      </c>
      <c r="C1301" s="347">
        <v>1938323</v>
      </c>
      <c r="D1301" s="347">
        <v>457578</v>
      </c>
      <c r="E1301" s="620">
        <v>19.07287053833431</v>
      </c>
      <c r="F1301" s="198">
        <v>113922</v>
      </c>
    </row>
    <row r="1302" spans="1:6" s="218" customFormat="1" ht="12.75">
      <c r="A1302" s="262" t="s">
        <v>1007</v>
      </c>
      <c r="B1302" s="347">
        <v>399104</v>
      </c>
      <c r="C1302" s="347">
        <v>154323</v>
      </c>
      <c r="D1302" s="347">
        <v>55875</v>
      </c>
      <c r="E1302" s="620">
        <v>14.000110246953176</v>
      </c>
      <c r="F1302" s="198">
        <v>15610</v>
      </c>
    </row>
    <row r="1303" spans="1:6" s="218" customFormat="1" ht="12.75">
      <c r="A1303" s="264" t="s">
        <v>1008</v>
      </c>
      <c r="B1303" s="347">
        <v>181104</v>
      </c>
      <c r="C1303" s="347">
        <v>88835</v>
      </c>
      <c r="D1303" s="347">
        <v>34613</v>
      </c>
      <c r="E1303" s="620">
        <v>19.112222811202404</v>
      </c>
      <c r="F1303" s="198">
        <v>10279</v>
      </c>
    </row>
    <row r="1304" spans="1:6" s="218" customFormat="1" ht="12.75">
      <c r="A1304" s="269" t="s">
        <v>1009</v>
      </c>
      <c r="B1304" s="347">
        <v>145947</v>
      </c>
      <c r="C1304" s="347">
        <v>72365</v>
      </c>
      <c r="D1304" s="347">
        <v>28762</v>
      </c>
      <c r="E1304" s="620">
        <v>19.707153966850978</v>
      </c>
      <c r="F1304" s="198">
        <v>8437</v>
      </c>
    </row>
    <row r="1305" spans="1:6" s="218" customFormat="1" ht="12.75">
      <c r="A1305" s="264" t="s">
        <v>1010</v>
      </c>
      <c r="B1305" s="347">
        <v>218000</v>
      </c>
      <c r="C1305" s="347">
        <v>65488</v>
      </c>
      <c r="D1305" s="347">
        <v>21262</v>
      </c>
      <c r="E1305" s="620">
        <v>9.753211009174311</v>
      </c>
      <c r="F1305" s="198">
        <v>5331</v>
      </c>
    </row>
    <row r="1306" spans="1:6" s="218" customFormat="1" ht="12.75">
      <c r="A1306" s="262" t="s">
        <v>1011</v>
      </c>
      <c r="B1306" s="347">
        <v>1750000</v>
      </c>
      <c r="C1306" s="347">
        <v>1561150</v>
      </c>
      <c r="D1306" s="347">
        <v>346597</v>
      </c>
      <c r="E1306" s="620">
        <v>19.805542857142857</v>
      </c>
      <c r="F1306" s="198">
        <v>85586</v>
      </c>
    </row>
    <row r="1307" spans="1:6" s="218" customFormat="1" ht="12.75">
      <c r="A1307" s="264" t="s">
        <v>1023</v>
      </c>
      <c r="B1307" s="347">
        <v>1750000</v>
      </c>
      <c r="C1307" s="347">
        <v>1561150</v>
      </c>
      <c r="D1307" s="347">
        <v>346597</v>
      </c>
      <c r="E1307" s="620">
        <v>19.805542857142857</v>
      </c>
      <c r="F1307" s="198">
        <v>85586</v>
      </c>
    </row>
    <row r="1308" spans="1:6" s="218" customFormat="1" ht="12.75">
      <c r="A1308" s="262" t="s">
        <v>60</v>
      </c>
      <c r="B1308" s="347">
        <v>250000</v>
      </c>
      <c r="C1308" s="347">
        <v>222850</v>
      </c>
      <c r="D1308" s="347">
        <v>55106</v>
      </c>
      <c r="E1308" s="620">
        <v>22.0424</v>
      </c>
      <c r="F1308" s="198">
        <v>12726</v>
      </c>
    </row>
    <row r="1309" spans="1:6" s="218" customFormat="1" ht="12.75">
      <c r="A1309" s="264" t="s">
        <v>1049</v>
      </c>
      <c r="B1309" s="347">
        <v>250000</v>
      </c>
      <c r="C1309" s="347">
        <v>222850</v>
      </c>
      <c r="D1309" s="347">
        <v>55106</v>
      </c>
      <c r="E1309" s="620">
        <v>22.0424</v>
      </c>
      <c r="F1309" s="198">
        <v>12726</v>
      </c>
    </row>
    <row r="1310" spans="1:6" s="218" customFormat="1" ht="12.75">
      <c r="A1310" s="247" t="s">
        <v>65</v>
      </c>
      <c r="B1310" s="347">
        <v>2200</v>
      </c>
      <c r="C1310" s="347">
        <v>2200</v>
      </c>
      <c r="D1310" s="347">
        <v>737</v>
      </c>
      <c r="E1310" s="620">
        <v>33.5</v>
      </c>
      <c r="F1310" s="198">
        <v>0</v>
      </c>
    </row>
    <row r="1311" spans="1:6" s="218" customFormat="1" ht="12.75">
      <c r="A1311" s="262" t="s">
        <v>1013</v>
      </c>
      <c r="B1311" s="347">
        <v>2200</v>
      </c>
      <c r="C1311" s="347">
        <v>2200</v>
      </c>
      <c r="D1311" s="347">
        <v>737</v>
      </c>
      <c r="E1311" s="620">
        <v>33.5</v>
      </c>
      <c r="F1311" s="198">
        <v>0</v>
      </c>
    </row>
    <row r="1312" spans="1:6" s="218" customFormat="1" ht="12.75">
      <c r="A1312" s="189"/>
      <c r="B1312" s="347"/>
      <c r="C1312" s="347"/>
      <c r="D1312" s="347"/>
      <c r="E1312" s="620"/>
      <c r="F1312" s="198"/>
    </row>
    <row r="1313" spans="1:6" s="218" customFormat="1" ht="25.5">
      <c r="A1313" s="238" t="s">
        <v>295</v>
      </c>
      <c r="B1313" s="347"/>
      <c r="C1313" s="347"/>
      <c r="D1313" s="347"/>
      <c r="E1313" s="620"/>
      <c r="F1313" s="198"/>
    </row>
    <row r="1314" spans="1:6" s="218" customFormat="1" ht="12.75">
      <c r="A1314" s="189" t="s">
        <v>290</v>
      </c>
      <c r="B1314" s="347"/>
      <c r="C1314" s="347"/>
      <c r="D1314" s="347"/>
      <c r="E1314" s="620"/>
      <c r="F1314" s="198"/>
    </row>
    <row r="1315" spans="1:6" s="218" customFormat="1" ht="12.75">
      <c r="A1315" s="194" t="s">
        <v>959</v>
      </c>
      <c r="B1315" s="347">
        <v>140958</v>
      </c>
      <c r="C1315" s="347">
        <v>36390</v>
      </c>
      <c r="D1315" s="347">
        <v>36390</v>
      </c>
      <c r="E1315" s="620">
        <v>25.81620057038267</v>
      </c>
      <c r="F1315" s="198">
        <v>4135</v>
      </c>
    </row>
    <row r="1316" spans="1:6" s="218" customFormat="1" ht="12.75">
      <c r="A1316" s="247" t="s">
        <v>1019</v>
      </c>
      <c r="B1316" s="347">
        <v>22965</v>
      </c>
      <c r="C1316" s="347">
        <v>0</v>
      </c>
      <c r="D1316" s="347">
        <v>0</v>
      </c>
      <c r="E1316" s="620">
        <v>0</v>
      </c>
      <c r="F1316" s="198">
        <v>0</v>
      </c>
    </row>
    <row r="1317" spans="1:6" s="218" customFormat="1" ht="12.75">
      <c r="A1317" s="247" t="s">
        <v>1003</v>
      </c>
      <c r="B1317" s="347">
        <v>117993</v>
      </c>
      <c r="C1317" s="347">
        <v>36390</v>
      </c>
      <c r="D1317" s="347">
        <v>36390</v>
      </c>
      <c r="E1317" s="620">
        <v>30.840812590577404</v>
      </c>
      <c r="F1317" s="198">
        <v>4135</v>
      </c>
    </row>
    <row r="1318" spans="1:6" s="218" customFormat="1" ht="25.5">
      <c r="A1318" s="249" t="s">
        <v>1004</v>
      </c>
      <c r="B1318" s="347">
        <v>117993</v>
      </c>
      <c r="C1318" s="347">
        <v>36390</v>
      </c>
      <c r="D1318" s="347">
        <v>36390</v>
      </c>
      <c r="E1318" s="620">
        <v>30.840812590577404</v>
      </c>
      <c r="F1318" s="198">
        <v>4135</v>
      </c>
    </row>
    <row r="1319" spans="1:6" s="218" customFormat="1" ht="12.75">
      <c r="A1319" s="190" t="s">
        <v>1005</v>
      </c>
      <c r="B1319" s="347">
        <v>140958</v>
      </c>
      <c r="C1319" s="347">
        <v>36390</v>
      </c>
      <c r="D1319" s="347">
        <v>28485</v>
      </c>
      <c r="E1319" s="620">
        <v>20.20814710764909</v>
      </c>
      <c r="F1319" s="198">
        <v>7138</v>
      </c>
    </row>
    <row r="1320" spans="1:6" s="218" customFormat="1" ht="12.75">
      <c r="A1320" s="247" t="s">
        <v>1006</v>
      </c>
      <c r="B1320" s="347">
        <v>91763</v>
      </c>
      <c r="C1320" s="347">
        <v>36390</v>
      </c>
      <c r="D1320" s="347">
        <v>28485</v>
      </c>
      <c r="E1320" s="620">
        <v>31.041923215239258</v>
      </c>
      <c r="F1320" s="198">
        <v>7138</v>
      </c>
    </row>
    <row r="1321" spans="1:6" s="218" customFormat="1" ht="12.75">
      <c r="A1321" s="262" t="s">
        <v>1007</v>
      </c>
      <c r="B1321" s="347">
        <v>91763</v>
      </c>
      <c r="C1321" s="347">
        <v>36390</v>
      </c>
      <c r="D1321" s="347">
        <v>28485</v>
      </c>
      <c r="E1321" s="620">
        <v>31.041923215239258</v>
      </c>
      <c r="F1321" s="198">
        <v>7138</v>
      </c>
    </row>
    <row r="1322" spans="1:6" s="218" customFormat="1" ht="12.75">
      <c r="A1322" s="264" t="s">
        <v>1008</v>
      </c>
      <c r="B1322" s="347">
        <v>27325</v>
      </c>
      <c r="C1322" s="347">
        <v>8390</v>
      </c>
      <c r="D1322" s="347">
        <v>8163</v>
      </c>
      <c r="E1322" s="620">
        <v>29.87374199451052</v>
      </c>
      <c r="F1322" s="198">
        <v>1873</v>
      </c>
    </row>
    <row r="1323" spans="1:6" s="218" customFormat="1" ht="12.75">
      <c r="A1323" s="269" t="s">
        <v>1009</v>
      </c>
      <c r="B1323" s="347">
        <v>22020</v>
      </c>
      <c r="C1323" s="347">
        <v>6760</v>
      </c>
      <c r="D1323" s="347">
        <v>6197</v>
      </c>
      <c r="E1323" s="620">
        <v>28.14259763851045</v>
      </c>
      <c r="F1323" s="198">
        <v>1129</v>
      </c>
    </row>
    <row r="1324" spans="1:6" s="218" customFormat="1" ht="12.75">
      <c r="A1324" s="264" t="s">
        <v>1010</v>
      </c>
      <c r="B1324" s="347">
        <v>64438</v>
      </c>
      <c r="C1324" s="347">
        <v>28000</v>
      </c>
      <c r="D1324" s="347">
        <v>20322</v>
      </c>
      <c r="E1324" s="620">
        <v>31.537291660200502</v>
      </c>
      <c r="F1324" s="198">
        <v>5265</v>
      </c>
    </row>
    <row r="1325" spans="1:6" s="218" customFormat="1" ht="12.75">
      <c r="A1325" s="247" t="s">
        <v>65</v>
      </c>
      <c r="B1325" s="347">
        <v>49195</v>
      </c>
      <c r="C1325" s="347">
        <v>0</v>
      </c>
      <c r="D1325" s="347">
        <v>0</v>
      </c>
      <c r="E1325" s="620">
        <v>0</v>
      </c>
      <c r="F1325" s="198">
        <v>0</v>
      </c>
    </row>
    <row r="1326" spans="1:6" s="218" customFormat="1" ht="12.75">
      <c r="A1326" s="262" t="s">
        <v>1013</v>
      </c>
      <c r="B1326" s="347">
        <v>49195</v>
      </c>
      <c r="C1326" s="347">
        <v>0</v>
      </c>
      <c r="D1326" s="347">
        <v>0</v>
      </c>
      <c r="E1326" s="620">
        <v>0</v>
      </c>
      <c r="F1326" s="198">
        <v>0</v>
      </c>
    </row>
    <row r="1327" spans="1:6" s="218" customFormat="1" ht="12" customHeight="1">
      <c r="A1327" s="189"/>
      <c r="B1327" s="347"/>
      <c r="C1327" s="347"/>
      <c r="D1327" s="347"/>
      <c r="E1327" s="620"/>
      <c r="F1327" s="198"/>
    </row>
    <row r="1328" spans="1:6" s="634" customFormat="1" ht="28.5" customHeight="1">
      <c r="A1328" s="644" t="s">
        <v>296</v>
      </c>
      <c r="B1328" s="347"/>
      <c r="C1328" s="347"/>
      <c r="D1328" s="347"/>
      <c r="E1328" s="620"/>
      <c r="F1328" s="198"/>
    </row>
    <row r="1329" spans="1:6" s="634" customFormat="1" ht="12.75">
      <c r="A1329" s="194" t="s">
        <v>959</v>
      </c>
      <c r="B1329" s="632">
        <v>4265304</v>
      </c>
      <c r="C1329" s="632">
        <v>1258838</v>
      </c>
      <c r="D1329" s="632">
        <v>1010072</v>
      </c>
      <c r="E1329" s="633">
        <v>23.681125659507504</v>
      </c>
      <c r="F1329" s="198">
        <v>837112</v>
      </c>
    </row>
    <row r="1330" spans="1:6" s="634" customFormat="1" ht="12.75">
      <c r="A1330" s="247" t="s">
        <v>1019</v>
      </c>
      <c r="B1330" s="632">
        <v>2450304</v>
      </c>
      <c r="C1330" s="632">
        <v>652878</v>
      </c>
      <c r="D1330" s="632">
        <v>404112</v>
      </c>
      <c r="E1330" s="633">
        <v>16.49232095282871</v>
      </c>
      <c r="F1330" s="198">
        <v>404112</v>
      </c>
    </row>
    <row r="1331" spans="1:6" s="634" customFormat="1" ht="12.75">
      <c r="A1331" s="247" t="s">
        <v>1003</v>
      </c>
      <c r="B1331" s="632">
        <v>1815000</v>
      </c>
      <c r="C1331" s="632">
        <v>605960</v>
      </c>
      <c r="D1331" s="632">
        <v>605960</v>
      </c>
      <c r="E1331" s="633">
        <v>33.386225895316805</v>
      </c>
      <c r="F1331" s="198">
        <v>433000</v>
      </c>
    </row>
    <row r="1332" spans="1:6" s="634" customFormat="1" ht="25.5">
      <c r="A1332" s="249" t="s">
        <v>1004</v>
      </c>
      <c r="B1332" s="632">
        <v>1815000</v>
      </c>
      <c r="C1332" s="632">
        <v>605960</v>
      </c>
      <c r="D1332" s="632">
        <v>605960</v>
      </c>
      <c r="E1332" s="633">
        <v>33.386225895316805</v>
      </c>
      <c r="F1332" s="198">
        <v>433000</v>
      </c>
    </row>
    <row r="1333" spans="1:6" s="634" customFormat="1" ht="12.75">
      <c r="A1333" s="190" t="s">
        <v>1005</v>
      </c>
      <c r="B1333" s="632">
        <v>5014115</v>
      </c>
      <c r="C1333" s="632">
        <v>1765923</v>
      </c>
      <c r="D1333" s="632">
        <v>167467</v>
      </c>
      <c r="E1333" s="633">
        <v>3.339911430033017</v>
      </c>
      <c r="F1333" s="198">
        <v>0</v>
      </c>
    </row>
    <row r="1334" spans="1:6" s="634" customFormat="1" ht="12.75">
      <c r="A1334" s="247" t="s">
        <v>1006</v>
      </c>
      <c r="B1334" s="632">
        <v>1820261</v>
      </c>
      <c r="C1334" s="632">
        <v>4960</v>
      </c>
      <c r="D1334" s="632">
        <v>0</v>
      </c>
      <c r="E1334" s="633">
        <v>0</v>
      </c>
      <c r="F1334" s="198">
        <v>0</v>
      </c>
    </row>
    <row r="1335" spans="1:6" s="634" customFormat="1" ht="12.75">
      <c r="A1335" s="262" t="s">
        <v>1007</v>
      </c>
      <c r="B1335" s="632">
        <v>379126</v>
      </c>
      <c r="C1335" s="632">
        <v>4960</v>
      </c>
      <c r="D1335" s="632">
        <v>0</v>
      </c>
      <c r="E1335" s="633">
        <v>0</v>
      </c>
      <c r="F1335" s="198">
        <v>0</v>
      </c>
    </row>
    <row r="1336" spans="1:6" s="634" customFormat="1" ht="12.75">
      <c r="A1336" s="264" t="s">
        <v>1008</v>
      </c>
      <c r="B1336" s="632">
        <v>74484</v>
      </c>
      <c r="C1336" s="632">
        <v>4960</v>
      </c>
      <c r="D1336" s="632">
        <v>0</v>
      </c>
      <c r="E1336" s="633">
        <v>0</v>
      </c>
      <c r="F1336" s="198">
        <v>0</v>
      </c>
    </row>
    <row r="1337" spans="1:6" s="634" customFormat="1" ht="12.75">
      <c r="A1337" s="269" t="s">
        <v>1009</v>
      </c>
      <c r="B1337" s="632">
        <v>60024</v>
      </c>
      <c r="C1337" s="632">
        <v>4000</v>
      </c>
      <c r="D1337" s="632">
        <v>0</v>
      </c>
      <c r="E1337" s="633">
        <v>0</v>
      </c>
      <c r="F1337" s="198">
        <v>0</v>
      </c>
    </row>
    <row r="1338" spans="1:6" s="634" customFormat="1" ht="12.75">
      <c r="A1338" s="264" t="s">
        <v>1010</v>
      </c>
      <c r="B1338" s="632">
        <v>304642</v>
      </c>
      <c r="C1338" s="632">
        <v>0</v>
      </c>
      <c r="D1338" s="632">
        <v>0</v>
      </c>
      <c r="E1338" s="633">
        <v>0</v>
      </c>
      <c r="F1338" s="198">
        <v>0</v>
      </c>
    </row>
    <row r="1339" spans="1:6" s="634" customFormat="1" ht="12.75">
      <c r="A1339" s="262" t="s">
        <v>1011</v>
      </c>
      <c r="B1339" s="632">
        <v>1441135</v>
      </c>
      <c r="C1339" s="632">
        <v>0</v>
      </c>
      <c r="D1339" s="632">
        <v>0</v>
      </c>
      <c r="E1339" s="633">
        <v>0</v>
      </c>
      <c r="F1339" s="198">
        <v>0</v>
      </c>
    </row>
    <row r="1340" spans="1:6" s="634" customFormat="1" ht="12.75">
      <c r="A1340" s="264" t="s">
        <v>1023</v>
      </c>
      <c r="B1340" s="632">
        <v>1441135</v>
      </c>
      <c r="C1340" s="632">
        <v>0</v>
      </c>
      <c r="D1340" s="632">
        <v>0</v>
      </c>
      <c r="E1340" s="633">
        <v>0</v>
      </c>
      <c r="F1340" s="198">
        <v>0</v>
      </c>
    </row>
    <row r="1341" spans="1:6" s="634" customFormat="1" ht="12.75">
      <c r="A1341" s="247" t="s">
        <v>65</v>
      </c>
      <c r="B1341" s="632">
        <v>3193854</v>
      </c>
      <c r="C1341" s="632">
        <v>1760963</v>
      </c>
      <c r="D1341" s="632">
        <v>167467</v>
      </c>
      <c r="E1341" s="633">
        <v>5.243414382748867</v>
      </c>
      <c r="F1341" s="198">
        <v>0</v>
      </c>
    </row>
    <row r="1342" spans="1:6" s="634" customFormat="1" ht="12.75">
      <c r="A1342" s="262" t="s">
        <v>1013</v>
      </c>
      <c r="B1342" s="632">
        <v>3193854</v>
      </c>
      <c r="C1342" s="632">
        <v>1760963</v>
      </c>
      <c r="D1342" s="632">
        <v>167467</v>
      </c>
      <c r="E1342" s="633">
        <v>5.243414382748867</v>
      </c>
      <c r="F1342" s="198">
        <v>0</v>
      </c>
    </row>
    <row r="1343" spans="1:6" s="634" customFormat="1" ht="12.75">
      <c r="A1343" s="247" t="s">
        <v>627</v>
      </c>
      <c r="B1343" s="632">
        <v>-748811</v>
      </c>
      <c r="C1343" s="632">
        <v>-507085</v>
      </c>
      <c r="D1343" s="632">
        <v>842605</v>
      </c>
      <c r="E1343" s="633" t="s">
        <v>623</v>
      </c>
      <c r="F1343" s="198">
        <v>837112</v>
      </c>
    </row>
    <row r="1344" spans="1:6" s="634" customFormat="1" ht="12.75">
      <c r="A1344" s="247" t="s">
        <v>628</v>
      </c>
      <c r="B1344" s="632">
        <v>748811</v>
      </c>
      <c r="C1344" s="632">
        <v>507085</v>
      </c>
      <c r="D1344" s="632" t="s">
        <v>623</v>
      </c>
      <c r="E1344" s="633" t="s">
        <v>623</v>
      </c>
      <c r="F1344" s="633" t="s">
        <v>623</v>
      </c>
    </row>
    <row r="1345" spans="1:6" s="634" customFormat="1" ht="12.75">
      <c r="A1345" s="262" t="s">
        <v>1026</v>
      </c>
      <c r="B1345" s="632">
        <v>748811</v>
      </c>
      <c r="C1345" s="632">
        <v>507085</v>
      </c>
      <c r="D1345" s="632" t="s">
        <v>623</v>
      </c>
      <c r="E1345" s="633" t="s">
        <v>623</v>
      </c>
      <c r="F1345" s="633" t="s">
        <v>623</v>
      </c>
    </row>
    <row r="1346" spans="1:6" s="634" customFormat="1" ht="25.5" customHeight="1">
      <c r="A1346" s="273" t="s">
        <v>961</v>
      </c>
      <c r="B1346" s="632">
        <v>748811</v>
      </c>
      <c r="C1346" s="632">
        <v>507085</v>
      </c>
      <c r="D1346" s="347" t="s">
        <v>623</v>
      </c>
      <c r="E1346" s="347" t="s">
        <v>623</v>
      </c>
      <c r="F1346" s="347" t="s">
        <v>623</v>
      </c>
    </row>
    <row r="1347" spans="1:6" s="634" customFormat="1" ht="12.75">
      <c r="A1347" s="146" t="s">
        <v>3</v>
      </c>
      <c r="B1347" s="347"/>
      <c r="C1347" s="347"/>
      <c r="D1347" s="347"/>
      <c r="E1347" s="620"/>
      <c r="F1347" s="198"/>
    </row>
    <row r="1348" spans="1:6" s="634" customFormat="1" ht="12.75">
      <c r="A1348" s="645" t="s">
        <v>260</v>
      </c>
      <c r="B1348" s="347"/>
      <c r="C1348" s="347"/>
      <c r="D1348" s="347"/>
      <c r="E1348" s="620"/>
      <c r="F1348" s="198"/>
    </row>
    <row r="1349" spans="1:6" s="634" customFormat="1" ht="12.75">
      <c r="A1349" s="194" t="s">
        <v>959</v>
      </c>
      <c r="B1349" s="632">
        <v>3101304</v>
      </c>
      <c r="C1349" s="632">
        <v>1077328</v>
      </c>
      <c r="D1349" s="632">
        <v>828562</v>
      </c>
      <c r="E1349" s="633">
        <v>26.71656825644955</v>
      </c>
      <c r="F1349" s="198">
        <v>723602</v>
      </c>
    </row>
    <row r="1350" spans="1:6" s="634" customFormat="1" ht="12.75">
      <c r="A1350" s="247" t="s">
        <v>1019</v>
      </c>
      <c r="B1350" s="632">
        <v>2450304</v>
      </c>
      <c r="C1350" s="632">
        <v>652878</v>
      </c>
      <c r="D1350" s="632">
        <v>404112</v>
      </c>
      <c r="E1350" s="633">
        <v>16.49232095282871</v>
      </c>
      <c r="F1350" s="198">
        <v>404112</v>
      </c>
    </row>
    <row r="1351" spans="1:6" s="634" customFormat="1" ht="12.75">
      <c r="A1351" s="247" t="s">
        <v>1003</v>
      </c>
      <c r="B1351" s="632">
        <v>651000</v>
      </c>
      <c r="C1351" s="632">
        <v>424450</v>
      </c>
      <c r="D1351" s="632">
        <v>424450</v>
      </c>
      <c r="E1351" s="633">
        <v>65.19969278033794</v>
      </c>
      <c r="F1351" s="198">
        <v>319490</v>
      </c>
    </row>
    <row r="1352" spans="1:6" s="634" customFormat="1" ht="25.5">
      <c r="A1352" s="249" t="s">
        <v>1004</v>
      </c>
      <c r="B1352" s="632">
        <v>651000</v>
      </c>
      <c r="C1352" s="632">
        <v>424450</v>
      </c>
      <c r="D1352" s="632">
        <v>424450</v>
      </c>
      <c r="E1352" s="633">
        <v>65.19969278033794</v>
      </c>
      <c r="F1352" s="198">
        <v>319490</v>
      </c>
    </row>
    <row r="1353" spans="1:6" s="634" customFormat="1" ht="12.75">
      <c r="A1353" s="190" t="s">
        <v>1005</v>
      </c>
      <c r="B1353" s="632">
        <v>3850115</v>
      </c>
      <c r="C1353" s="632">
        <v>1584413</v>
      </c>
      <c r="D1353" s="632">
        <v>136971</v>
      </c>
      <c r="E1353" s="633">
        <v>3.5575820462505665</v>
      </c>
      <c r="F1353" s="198">
        <v>0</v>
      </c>
    </row>
    <row r="1354" spans="1:6" s="634" customFormat="1" ht="12.75">
      <c r="A1354" s="247" t="s">
        <v>1006</v>
      </c>
      <c r="B1354" s="632">
        <v>1820261</v>
      </c>
      <c r="C1354" s="632">
        <v>4960</v>
      </c>
      <c r="D1354" s="632">
        <v>0</v>
      </c>
      <c r="E1354" s="633">
        <v>0</v>
      </c>
      <c r="F1354" s="198">
        <v>0</v>
      </c>
    </row>
    <row r="1355" spans="1:6" s="634" customFormat="1" ht="12.75">
      <c r="A1355" s="262" t="s">
        <v>1007</v>
      </c>
      <c r="B1355" s="632">
        <v>379126</v>
      </c>
      <c r="C1355" s="632">
        <v>4960</v>
      </c>
      <c r="D1355" s="632">
        <v>0</v>
      </c>
      <c r="E1355" s="633">
        <v>0</v>
      </c>
      <c r="F1355" s="198">
        <v>0</v>
      </c>
    </row>
    <row r="1356" spans="1:6" s="634" customFormat="1" ht="12.75">
      <c r="A1356" s="264" t="s">
        <v>1008</v>
      </c>
      <c r="B1356" s="632">
        <v>74484</v>
      </c>
      <c r="C1356" s="632">
        <v>4960</v>
      </c>
      <c r="D1356" s="632">
        <v>0</v>
      </c>
      <c r="E1356" s="633">
        <v>0</v>
      </c>
      <c r="F1356" s="198">
        <v>0</v>
      </c>
    </row>
    <row r="1357" spans="1:6" s="634" customFormat="1" ht="12.75">
      <c r="A1357" s="269" t="s">
        <v>1009</v>
      </c>
      <c r="B1357" s="632">
        <v>60024</v>
      </c>
      <c r="C1357" s="632">
        <v>4000</v>
      </c>
      <c r="D1357" s="632">
        <v>0</v>
      </c>
      <c r="E1357" s="633">
        <v>0</v>
      </c>
      <c r="F1357" s="198">
        <v>0</v>
      </c>
    </row>
    <row r="1358" spans="1:6" s="634" customFormat="1" ht="12.75">
      <c r="A1358" s="264" t="s">
        <v>1010</v>
      </c>
      <c r="B1358" s="632">
        <v>304642</v>
      </c>
      <c r="C1358" s="632">
        <v>0</v>
      </c>
      <c r="D1358" s="632">
        <v>0</v>
      </c>
      <c r="E1358" s="633">
        <v>0</v>
      </c>
      <c r="F1358" s="198">
        <v>0</v>
      </c>
    </row>
    <row r="1359" spans="1:6" s="634" customFormat="1" ht="12.75">
      <c r="A1359" s="262" t="s">
        <v>1011</v>
      </c>
      <c r="B1359" s="632">
        <v>1441135</v>
      </c>
      <c r="C1359" s="632">
        <v>0</v>
      </c>
      <c r="D1359" s="632">
        <v>0</v>
      </c>
      <c r="E1359" s="633">
        <v>0</v>
      </c>
      <c r="F1359" s="198">
        <v>0</v>
      </c>
    </row>
    <row r="1360" spans="1:6" s="634" customFormat="1" ht="12.75">
      <c r="A1360" s="264" t="s">
        <v>1023</v>
      </c>
      <c r="B1360" s="632">
        <v>1441135</v>
      </c>
      <c r="C1360" s="632">
        <v>0</v>
      </c>
      <c r="D1360" s="632">
        <v>0</v>
      </c>
      <c r="E1360" s="633">
        <v>0</v>
      </c>
      <c r="F1360" s="198">
        <v>0</v>
      </c>
    </row>
    <row r="1361" spans="1:6" s="634" customFormat="1" ht="13.5" customHeight="1">
      <c r="A1361" s="247" t="s">
        <v>65</v>
      </c>
      <c r="B1361" s="632">
        <v>2029854</v>
      </c>
      <c r="C1361" s="632">
        <v>1579453</v>
      </c>
      <c r="D1361" s="632">
        <v>136971</v>
      </c>
      <c r="E1361" s="633">
        <v>6.747825213044879</v>
      </c>
      <c r="F1361" s="198">
        <v>0</v>
      </c>
    </row>
    <row r="1362" spans="1:6" s="634" customFormat="1" ht="12.75">
      <c r="A1362" s="262" t="s">
        <v>1013</v>
      </c>
      <c r="B1362" s="632">
        <v>2029854</v>
      </c>
      <c r="C1362" s="632">
        <v>1579453</v>
      </c>
      <c r="D1362" s="632">
        <v>136971</v>
      </c>
      <c r="E1362" s="633">
        <v>6.747825213044879</v>
      </c>
      <c r="F1362" s="198">
        <v>0</v>
      </c>
    </row>
    <row r="1363" spans="1:6" s="634" customFormat="1" ht="12.75">
      <c r="A1363" s="247" t="s">
        <v>627</v>
      </c>
      <c r="B1363" s="632">
        <v>-748811</v>
      </c>
      <c r="C1363" s="632">
        <v>-507085</v>
      </c>
      <c r="D1363" s="632">
        <v>691591</v>
      </c>
      <c r="E1363" s="633" t="s">
        <v>623</v>
      </c>
      <c r="F1363" s="198">
        <v>723602</v>
      </c>
    </row>
    <row r="1364" spans="1:6" s="634" customFormat="1" ht="12.75">
      <c r="A1364" s="247" t="s">
        <v>628</v>
      </c>
      <c r="B1364" s="632">
        <v>748811</v>
      </c>
      <c r="C1364" s="632">
        <v>507085</v>
      </c>
      <c r="D1364" s="632" t="s">
        <v>623</v>
      </c>
      <c r="E1364" s="633" t="s">
        <v>623</v>
      </c>
      <c r="F1364" s="633" t="s">
        <v>623</v>
      </c>
    </row>
    <row r="1365" spans="1:6" s="634" customFormat="1" ht="12.75">
      <c r="A1365" s="262" t="s">
        <v>1026</v>
      </c>
      <c r="B1365" s="632">
        <v>748811</v>
      </c>
      <c r="C1365" s="632">
        <v>507085</v>
      </c>
      <c r="D1365" s="632" t="s">
        <v>623</v>
      </c>
      <c r="E1365" s="633" t="s">
        <v>623</v>
      </c>
      <c r="F1365" s="633" t="s">
        <v>623</v>
      </c>
    </row>
    <row r="1366" spans="1:6" s="634" customFormat="1" ht="25.5" customHeight="1">
      <c r="A1366" s="273" t="s">
        <v>961</v>
      </c>
      <c r="B1366" s="632">
        <v>748811</v>
      </c>
      <c r="C1366" s="632">
        <v>507085</v>
      </c>
      <c r="D1366" s="347" t="s">
        <v>623</v>
      </c>
      <c r="E1366" s="347" t="s">
        <v>623</v>
      </c>
      <c r="F1366" s="347" t="s">
        <v>623</v>
      </c>
    </row>
    <row r="1367" spans="1:6" s="634" customFormat="1" ht="12.75">
      <c r="A1367" s="184" t="s">
        <v>261</v>
      </c>
      <c r="B1367" s="347"/>
      <c r="C1367" s="347"/>
      <c r="D1367" s="347"/>
      <c r="E1367" s="620"/>
      <c r="F1367" s="198"/>
    </row>
    <row r="1368" spans="1:6" s="634" customFormat="1" ht="12.75">
      <c r="A1368" s="194" t="s">
        <v>959</v>
      </c>
      <c r="B1368" s="632">
        <v>1164000</v>
      </c>
      <c r="C1368" s="632">
        <v>181510</v>
      </c>
      <c r="D1368" s="632">
        <v>181510</v>
      </c>
      <c r="E1368" s="633">
        <v>15.59364261168385</v>
      </c>
      <c r="F1368" s="198">
        <v>113510</v>
      </c>
    </row>
    <row r="1369" spans="1:6" s="634" customFormat="1" ht="12.75">
      <c r="A1369" s="247" t="s">
        <v>1003</v>
      </c>
      <c r="B1369" s="632">
        <v>1164000</v>
      </c>
      <c r="C1369" s="632">
        <v>181510</v>
      </c>
      <c r="D1369" s="632">
        <v>181510</v>
      </c>
      <c r="E1369" s="633">
        <v>15.59364261168385</v>
      </c>
      <c r="F1369" s="198">
        <v>113510</v>
      </c>
    </row>
    <row r="1370" spans="1:6" s="634" customFormat="1" ht="25.5">
      <c r="A1370" s="249" t="s">
        <v>1004</v>
      </c>
      <c r="B1370" s="632">
        <v>1164000</v>
      </c>
      <c r="C1370" s="632">
        <v>181510</v>
      </c>
      <c r="D1370" s="632">
        <v>181510</v>
      </c>
      <c r="E1370" s="633">
        <v>15.59364261168385</v>
      </c>
      <c r="F1370" s="198">
        <v>113510</v>
      </c>
    </row>
    <row r="1371" spans="1:6" s="634" customFormat="1" ht="12.75">
      <c r="A1371" s="190" t="s">
        <v>1005</v>
      </c>
      <c r="B1371" s="632">
        <v>1164000</v>
      </c>
      <c r="C1371" s="632">
        <v>181510</v>
      </c>
      <c r="D1371" s="632">
        <v>30496</v>
      </c>
      <c r="E1371" s="633">
        <v>2.6199312714776632</v>
      </c>
      <c r="F1371" s="198">
        <v>0</v>
      </c>
    </row>
    <row r="1372" spans="1:6" s="634" customFormat="1" ht="12.75">
      <c r="A1372" s="247" t="s">
        <v>65</v>
      </c>
      <c r="B1372" s="632">
        <v>1164000</v>
      </c>
      <c r="C1372" s="632">
        <v>181510</v>
      </c>
      <c r="D1372" s="632">
        <v>30496</v>
      </c>
      <c r="E1372" s="633">
        <v>2.6199312714776632</v>
      </c>
      <c r="F1372" s="198">
        <v>0</v>
      </c>
    </row>
    <row r="1373" spans="1:6" s="634" customFormat="1" ht="12.75">
      <c r="A1373" s="262" t="s">
        <v>1013</v>
      </c>
      <c r="B1373" s="632">
        <v>1164000</v>
      </c>
      <c r="C1373" s="632">
        <v>181510</v>
      </c>
      <c r="D1373" s="632">
        <v>30496</v>
      </c>
      <c r="E1373" s="633">
        <v>2.6199312714776632</v>
      </c>
      <c r="F1373" s="198">
        <v>0</v>
      </c>
    </row>
    <row r="1374" spans="1:6" s="626" customFormat="1" ht="12.75">
      <c r="A1374" s="262"/>
      <c r="B1374" s="632"/>
      <c r="C1374" s="636"/>
      <c r="D1374" s="636"/>
      <c r="E1374" s="637"/>
      <c r="F1374" s="198"/>
    </row>
    <row r="1375" spans="1:6" s="627" customFormat="1" ht="12.75">
      <c r="A1375" s="238" t="s">
        <v>297</v>
      </c>
      <c r="B1375" s="632"/>
      <c r="C1375" s="347"/>
      <c r="D1375" s="347"/>
      <c r="E1375" s="620"/>
      <c r="F1375" s="198"/>
    </row>
    <row r="1376" spans="1:6" s="627" customFormat="1" ht="24.75" customHeight="1">
      <c r="A1376" s="644" t="s">
        <v>296</v>
      </c>
      <c r="B1376" s="632"/>
      <c r="C1376" s="347"/>
      <c r="D1376" s="347"/>
      <c r="E1376" s="620"/>
      <c r="F1376" s="198"/>
    </row>
    <row r="1377" spans="1:6" s="627" customFormat="1" ht="12.75">
      <c r="A1377" s="194" t="s">
        <v>959</v>
      </c>
      <c r="B1377" s="632">
        <v>388000</v>
      </c>
      <c r="C1377" s="632">
        <v>4960</v>
      </c>
      <c r="D1377" s="632">
        <v>4960</v>
      </c>
      <c r="E1377" s="633">
        <v>1.2783505154639174</v>
      </c>
      <c r="F1377" s="198">
        <v>0</v>
      </c>
    </row>
    <row r="1378" spans="1:6" s="627" customFormat="1" ht="12.75">
      <c r="A1378" s="247" t="s">
        <v>1019</v>
      </c>
      <c r="B1378" s="632">
        <v>194000</v>
      </c>
      <c r="C1378" s="632">
        <v>0</v>
      </c>
      <c r="D1378" s="632">
        <v>0</v>
      </c>
      <c r="E1378" s="633">
        <v>0</v>
      </c>
      <c r="F1378" s="198">
        <v>0</v>
      </c>
    </row>
    <row r="1379" spans="1:6" s="627" customFormat="1" ht="12.75">
      <c r="A1379" s="247" t="s">
        <v>1003</v>
      </c>
      <c r="B1379" s="632">
        <v>194000</v>
      </c>
      <c r="C1379" s="632">
        <v>4960</v>
      </c>
      <c r="D1379" s="632">
        <v>4960</v>
      </c>
      <c r="E1379" s="633">
        <v>2.556701030927835</v>
      </c>
      <c r="F1379" s="198">
        <v>0</v>
      </c>
    </row>
    <row r="1380" spans="1:6" s="627" customFormat="1" ht="25.5">
      <c r="A1380" s="249" t="s">
        <v>1004</v>
      </c>
      <c r="B1380" s="632">
        <v>194000</v>
      </c>
      <c r="C1380" s="632">
        <v>4960</v>
      </c>
      <c r="D1380" s="632">
        <v>4960</v>
      </c>
      <c r="E1380" s="633">
        <v>2.556701030927835</v>
      </c>
      <c r="F1380" s="198">
        <v>0</v>
      </c>
    </row>
    <row r="1381" spans="1:6" s="627" customFormat="1" ht="12.75">
      <c r="A1381" s="190" t="s">
        <v>1005</v>
      </c>
      <c r="B1381" s="632">
        <v>388000</v>
      </c>
      <c r="C1381" s="632">
        <v>4960</v>
      </c>
      <c r="D1381" s="632">
        <v>0</v>
      </c>
      <c r="E1381" s="633">
        <v>0</v>
      </c>
      <c r="F1381" s="198">
        <v>0</v>
      </c>
    </row>
    <row r="1382" spans="1:6" s="627" customFormat="1" ht="12.75">
      <c r="A1382" s="247" t="s">
        <v>1006</v>
      </c>
      <c r="B1382" s="632">
        <v>379126</v>
      </c>
      <c r="C1382" s="632">
        <v>4960</v>
      </c>
      <c r="D1382" s="632">
        <v>0</v>
      </c>
      <c r="E1382" s="633">
        <v>0</v>
      </c>
      <c r="F1382" s="198">
        <v>0</v>
      </c>
    </row>
    <row r="1383" spans="1:6" s="627" customFormat="1" ht="12.75">
      <c r="A1383" s="262" t="s">
        <v>1007</v>
      </c>
      <c r="B1383" s="632">
        <v>379126</v>
      </c>
      <c r="C1383" s="632">
        <v>4960</v>
      </c>
      <c r="D1383" s="632">
        <v>0</v>
      </c>
      <c r="E1383" s="633">
        <v>0</v>
      </c>
      <c r="F1383" s="198">
        <v>0</v>
      </c>
    </row>
    <row r="1384" spans="1:6" s="627" customFormat="1" ht="12.75">
      <c r="A1384" s="264" t="s">
        <v>1008</v>
      </c>
      <c r="B1384" s="632">
        <v>74484</v>
      </c>
      <c r="C1384" s="632">
        <v>4960</v>
      </c>
      <c r="D1384" s="632">
        <v>0</v>
      </c>
      <c r="E1384" s="633">
        <v>0</v>
      </c>
      <c r="F1384" s="198">
        <v>0</v>
      </c>
    </row>
    <row r="1385" spans="1:6" s="627" customFormat="1" ht="12.75">
      <c r="A1385" s="269" t="s">
        <v>1009</v>
      </c>
      <c r="B1385" s="632">
        <v>60024</v>
      </c>
      <c r="C1385" s="632">
        <v>4000</v>
      </c>
      <c r="D1385" s="632">
        <v>0</v>
      </c>
      <c r="E1385" s="633">
        <v>0</v>
      </c>
      <c r="F1385" s="198">
        <v>0</v>
      </c>
    </row>
    <row r="1386" spans="1:6" s="627" customFormat="1" ht="12.75">
      <c r="A1386" s="264" t="s">
        <v>1010</v>
      </c>
      <c r="B1386" s="632">
        <v>304642</v>
      </c>
      <c r="C1386" s="632">
        <v>0</v>
      </c>
      <c r="D1386" s="632">
        <v>0</v>
      </c>
      <c r="E1386" s="633">
        <v>0</v>
      </c>
      <c r="F1386" s="198">
        <v>0</v>
      </c>
    </row>
    <row r="1387" spans="1:6" s="627" customFormat="1" ht="12.75">
      <c r="A1387" s="247" t="s">
        <v>65</v>
      </c>
      <c r="B1387" s="632">
        <v>8874</v>
      </c>
      <c r="C1387" s="632">
        <v>0</v>
      </c>
      <c r="D1387" s="632">
        <v>0</v>
      </c>
      <c r="E1387" s="633">
        <v>0</v>
      </c>
      <c r="F1387" s="198">
        <v>0</v>
      </c>
    </row>
    <row r="1388" spans="1:6" s="627" customFormat="1" ht="12.75">
      <c r="A1388" s="262" t="s">
        <v>1013</v>
      </c>
      <c r="B1388" s="632">
        <v>8874</v>
      </c>
      <c r="C1388" s="632">
        <v>0</v>
      </c>
      <c r="D1388" s="632">
        <v>0</v>
      </c>
      <c r="E1388" s="633">
        <v>0</v>
      </c>
      <c r="F1388" s="198">
        <v>0</v>
      </c>
    </row>
    <row r="1389" spans="1:6" s="627" customFormat="1" ht="12.75">
      <c r="A1389" s="146" t="s">
        <v>3</v>
      </c>
      <c r="B1389" s="632"/>
      <c r="C1389" s="632"/>
      <c r="D1389" s="632"/>
      <c r="E1389" s="633"/>
      <c r="F1389" s="198"/>
    </row>
    <row r="1390" spans="1:6" s="627" customFormat="1" ht="12.75">
      <c r="A1390" s="645" t="s">
        <v>260</v>
      </c>
      <c r="B1390" s="632"/>
      <c r="C1390" s="632"/>
      <c r="D1390" s="632"/>
      <c r="E1390" s="633"/>
      <c r="F1390" s="198"/>
    </row>
    <row r="1391" spans="1:6" s="627" customFormat="1" ht="12.75">
      <c r="A1391" s="194" t="s">
        <v>959</v>
      </c>
      <c r="B1391" s="632">
        <v>388000</v>
      </c>
      <c r="C1391" s="632">
        <v>4960</v>
      </c>
      <c r="D1391" s="632">
        <v>4960</v>
      </c>
      <c r="E1391" s="633">
        <v>1.2783505154639174</v>
      </c>
      <c r="F1391" s="198">
        <v>0</v>
      </c>
    </row>
    <row r="1392" spans="1:6" s="627" customFormat="1" ht="12.75">
      <c r="A1392" s="247" t="s">
        <v>1019</v>
      </c>
      <c r="B1392" s="632">
        <v>194000</v>
      </c>
      <c r="C1392" s="632">
        <v>0</v>
      </c>
      <c r="D1392" s="632">
        <v>0</v>
      </c>
      <c r="E1392" s="633">
        <v>0</v>
      </c>
      <c r="F1392" s="198">
        <v>0</v>
      </c>
    </row>
    <row r="1393" spans="1:6" s="627" customFormat="1" ht="12.75">
      <c r="A1393" s="247" t="s">
        <v>1003</v>
      </c>
      <c r="B1393" s="632">
        <v>194000</v>
      </c>
      <c r="C1393" s="632">
        <v>4960</v>
      </c>
      <c r="D1393" s="632">
        <v>4960</v>
      </c>
      <c r="E1393" s="633">
        <v>2.556701030927835</v>
      </c>
      <c r="F1393" s="198">
        <v>0</v>
      </c>
    </row>
    <row r="1394" spans="1:6" s="627" customFormat="1" ht="25.5">
      <c r="A1394" s="249" t="s">
        <v>1004</v>
      </c>
      <c r="B1394" s="632">
        <v>194000</v>
      </c>
      <c r="C1394" s="632">
        <v>4960</v>
      </c>
      <c r="D1394" s="632">
        <v>4960</v>
      </c>
      <c r="E1394" s="633">
        <v>2.556701030927835</v>
      </c>
      <c r="F1394" s="198">
        <v>0</v>
      </c>
    </row>
    <row r="1395" spans="1:6" s="627" customFormat="1" ht="12.75">
      <c r="A1395" s="190" t="s">
        <v>1005</v>
      </c>
      <c r="B1395" s="632">
        <v>388000</v>
      </c>
      <c r="C1395" s="632">
        <v>4960</v>
      </c>
      <c r="D1395" s="632">
        <v>0</v>
      </c>
      <c r="E1395" s="633">
        <v>0</v>
      </c>
      <c r="F1395" s="198">
        <v>0</v>
      </c>
    </row>
    <row r="1396" spans="1:6" s="627" customFormat="1" ht="12.75">
      <c r="A1396" s="247" t="s">
        <v>1006</v>
      </c>
      <c r="B1396" s="632">
        <v>379126</v>
      </c>
      <c r="C1396" s="632">
        <v>4960</v>
      </c>
      <c r="D1396" s="632">
        <v>0</v>
      </c>
      <c r="E1396" s="633">
        <v>0</v>
      </c>
      <c r="F1396" s="198">
        <v>0</v>
      </c>
    </row>
    <row r="1397" spans="1:6" s="627" customFormat="1" ht="12.75">
      <c r="A1397" s="262" t="s">
        <v>1007</v>
      </c>
      <c r="B1397" s="632">
        <v>379126</v>
      </c>
      <c r="C1397" s="632">
        <v>4960</v>
      </c>
      <c r="D1397" s="632">
        <v>0</v>
      </c>
      <c r="E1397" s="633">
        <v>0</v>
      </c>
      <c r="F1397" s="198">
        <v>0</v>
      </c>
    </row>
    <row r="1398" spans="1:6" s="627" customFormat="1" ht="12.75">
      <c r="A1398" s="264" t="s">
        <v>1008</v>
      </c>
      <c r="B1398" s="632">
        <v>74484</v>
      </c>
      <c r="C1398" s="632">
        <v>4960</v>
      </c>
      <c r="D1398" s="632">
        <v>0</v>
      </c>
      <c r="E1398" s="633">
        <v>0</v>
      </c>
      <c r="F1398" s="198">
        <v>0</v>
      </c>
    </row>
    <row r="1399" spans="1:6" s="627" customFormat="1" ht="12.75">
      <c r="A1399" s="269" t="s">
        <v>1009</v>
      </c>
      <c r="B1399" s="632">
        <v>60024</v>
      </c>
      <c r="C1399" s="632">
        <v>4000</v>
      </c>
      <c r="D1399" s="632">
        <v>0</v>
      </c>
      <c r="E1399" s="633">
        <v>0</v>
      </c>
      <c r="F1399" s="198">
        <v>0</v>
      </c>
    </row>
    <row r="1400" spans="1:6" s="627" customFormat="1" ht="12.75">
      <c r="A1400" s="264" t="s">
        <v>1010</v>
      </c>
      <c r="B1400" s="632">
        <v>304642</v>
      </c>
      <c r="C1400" s="632">
        <v>0</v>
      </c>
      <c r="D1400" s="632">
        <v>0</v>
      </c>
      <c r="E1400" s="633">
        <v>0</v>
      </c>
      <c r="F1400" s="198">
        <v>0</v>
      </c>
    </row>
    <row r="1401" spans="1:6" s="627" customFormat="1" ht="12.75">
      <c r="A1401" s="247" t="s">
        <v>65</v>
      </c>
      <c r="B1401" s="632">
        <v>8874</v>
      </c>
      <c r="C1401" s="632">
        <v>0</v>
      </c>
      <c r="D1401" s="632">
        <v>0</v>
      </c>
      <c r="E1401" s="633">
        <v>0</v>
      </c>
      <c r="F1401" s="198">
        <v>0</v>
      </c>
    </row>
    <row r="1402" spans="1:6" s="627" customFormat="1" ht="12.75">
      <c r="A1402" s="262" t="s">
        <v>1013</v>
      </c>
      <c r="B1402" s="632">
        <v>8874</v>
      </c>
      <c r="C1402" s="632">
        <v>0</v>
      </c>
      <c r="D1402" s="632">
        <v>0</v>
      </c>
      <c r="E1402" s="633">
        <v>0</v>
      </c>
      <c r="F1402" s="198">
        <v>0</v>
      </c>
    </row>
    <row r="1403" spans="1:6" s="627" customFormat="1" ht="12.75">
      <c r="A1403" s="238"/>
      <c r="B1403" s="632"/>
      <c r="C1403" s="347"/>
      <c r="D1403" s="347"/>
      <c r="E1403" s="620"/>
      <c r="F1403" s="198"/>
    </row>
    <row r="1404" spans="1:6" s="627" customFormat="1" ht="12.75">
      <c r="A1404" s="238" t="s">
        <v>263</v>
      </c>
      <c r="B1404" s="632"/>
      <c r="C1404" s="347"/>
      <c r="D1404" s="347"/>
      <c r="E1404" s="620"/>
      <c r="F1404" s="198"/>
    </row>
    <row r="1405" spans="1:6" s="627" customFormat="1" ht="25.5" customHeight="1">
      <c r="A1405" s="644" t="s">
        <v>296</v>
      </c>
      <c r="B1405" s="632"/>
      <c r="C1405" s="347"/>
      <c r="D1405" s="347"/>
      <c r="E1405" s="620"/>
      <c r="F1405" s="198"/>
    </row>
    <row r="1406" spans="1:6" s="627" customFormat="1" ht="12.75">
      <c r="A1406" s="194" t="s">
        <v>959</v>
      </c>
      <c r="B1406" s="632">
        <v>3877304</v>
      </c>
      <c r="C1406" s="632">
        <v>1253878</v>
      </c>
      <c r="D1406" s="632">
        <v>1005112</v>
      </c>
      <c r="E1406" s="633">
        <v>25.922960902730352</v>
      </c>
      <c r="F1406" s="198">
        <v>837112</v>
      </c>
    </row>
    <row r="1407" spans="1:6" s="627" customFormat="1" ht="12.75">
      <c r="A1407" s="247" t="s">
        <v>1019</v>
      </c>
      <c r="B1407" s="632">
        <v>2256304</v>
      </c>
      <c r="C1407" s="632">
        <v>652878</v>
      </c>
      <c r="D1407" s="632">
        <v>404112</v>
      </c>
      <c r="E1407" s="633">
        <v>17.91035250569072</v>
      </c>
      <c r="F1407" s="198">
        <v>404112</v>
      </c>
    </row>
    <row r="1408" spans="1:6" s="627" customFormat="1" ht="12.75">
      <c r="A1408" s="247" t="s">
        <v>1003</v>
      </c>
      <c r="B1408" s="632">
        <v>1621000</v>
      </c>
      <c r="C1408" s="632">
        <v>601000</v>
      </c>
      <c r="D1408" s="632">
        <v>601000</v>
      </c>
      <c r="E1408" s="633">
        <v>37.07587908698334</v>
      </c>
      <c r="F1408" s="198">
        <v>433000</v>
      </c>
    </row>
    <row r="1409" spans="1:6" s="627" customFormat="1" ht="25.5">
      <c r="A1409" s="249" t="s">
        <v>1004</v>
      </c>
      <c r="B1409" s="632">
        <v>1621000</v>
      </c>
      <c r="C1409" s="632">
        <v>601000</v>
      </c>
      <c r="D1409" s="632">
        <v>601000</v>
      </c>
      <c r="E1409" s="633">
        <v>37.07587908698334</v>
      </c>
      <c r="F1409" s="198">
        <v>433000</v>
      </c>
    </row>
    <row r="1410" spans="1:6" s="627" customFormat="1" ht="12.75">
      <c r="A1410" s="190" t="s">
        <v>1005</v>
      </c>
      <c r="B1410" s="632">
        <v>4626115</v>
      </c>
      <c r="C1410" s="632">
        <v>1760963</v>
      </c>
      <c r="D1410" s="632">
        <v>167467</v>
      </c>
      <c r="E1410" s="633">
        <v>3.6200353860636842</v>
      </c>
      <c r="F1410" s="198">
        <v>0</v>
      </c>
    </row>
    <row r="1411" spans="1:6" s="627" customFormat="1" ht="12.75">
      <c r="A1411" s="247" t="s">
        <v>1006</v>
      </c>
      <c r="B1411" s="632">
        <v>1441135</v>
      </c>
      <c r="C1411" s="632">
        <v>0</v>
      </c>
      <c r="D1411" s="632">
        <v>0</v>
      </c>
      <c r="E1411" s="633">
        <v>0</v>
      </c>
      <c r="F1411" s="198">
        <v>0</v>
      </c>
    </row>
    <row r="1412" spans="1:6" s="627" customFormat="1" ht="12.75">
      <c r="A1412" s="262" t="s">
        <v>1011</v>
      </c>
      <c r="B1412" s="632">
        <v>1441135</v>
      </c>
      <c r="C1412" s="632">
        <v>0</v>
      </c>
      <c r="D1412" s="632">
        <v>0</v>
      </c>
      <c r="E1412" s="633">
        <v>0</v>
      </c>
      <c r="F1412" s="198">
        <v>0</v>
      </c>
    </row>
    <row r="1413" spans="1:6" s="627" customFormat="1" ht="12.75">
      <c r="A1413" s="264" t="s">
        <v>1023</v>
      </c>
      <c r="B1413" s="632">
        <v>1441135</v>
      </c>
      <c r="C1413" s="632">
        <v>0</v>
      </c>
      <c r="D1413" s="632">
        <v>0</v>
      </c>
      <c r="E1413" s="633">
        <v>0</v>
      </c>
      <c r="F1413" s="198">
        <v>0</v>
      </c>
    </row>
    <row r="1414" spans="1:6" s="627" customFormat="1" ht="12.75">
      <c r="A1414" s="247" t="s">
        <v>65</v>
      </c>
      <c r="B1414" s="632">
        <v>3184980</v>
      </c>
      <c r="C1414" s="632">
        <v>1760963</v>
      </c>
      <c r="D1414" s="632">
        <v>167467</v>
      </c>
      <c r="E1414" s="633">
        <v>5.258023598264353</v>
      </c>
      <c r="F1414" s="198">
        <v>0</v>
      </c>
    </row>
    <row r="1415" spans="1:6" s="627" customFormat="1" ht="12.75">
      <c r="A1415" s="262" t="s">
        <v>1013</v>
      </c>
      <c r="B1415" s="632">
        <v>3184980</v>
      </c>
      <c r="C1415" s="632">
        <v>1760963</v>
      </c>
      <c r="D1415" s="632">
        <v>167467</v>
      </c>
      <c r="E1415" s="633">
        <v>5.258023598264353</v>
      </c>
      <c r="F1415" s="198">
        <v>0</v>
      </c>
    </row>
    <row r="1416" spans="1:6" s="627" customFormat="1" ht="12.75">
      <c r="A1416" s="247" t="s">
        <v>627</v>
      </c>
      <c r="B1416" s="632">
        <v>-748811</v>
      </c>
      <c r="C1416" s="632">
        <v>-507085</v>
      </c>
      <c r="D1416" s="632">
        <v>837645</v>
      </c>
      <c r="E1416" s="633" t="s">
        <v>623</v>
      </c>
      <c r="F1416" s="198">
        <v>837112</v>
      </c>
    </row>
    <row r="1417" spans="1:6" s="627" customFormat="1" ht="12.75">
      <c r="A1417" s="247" t="s">
        <v>628</v>
      </c>
      <c r="B1417" s="632">
        <v>748811</v>
      </c>
      <c r="C1417" s="632">
        <v>507085</v>
      </c>
      <c r="D1417" s="632" t="s">
        <v>623</v>
      </c>
      <c r="E1417" s="632" t="s">
        <v>623</v>
      </c>
      <c r="F1417" s="632" t="s">
        <v>623</v>
      </c>
    </row>
    <row r="1418" spans="1:6" s="627" customFormat="1" ht="12.75">
      <c r="A1418" s="262" t="s">
        <v>1026</v>
      </c>
      <c r="B1418" s="632">
        <v>748811</v>
      </c>
      <c r="C1418" s="632">
        <v>507085</v>
      </c>
      <c r="D1418" s="632" t="s">
        <v>623</v>
      </c>
      <c r="E1418" s="632" t="s">
        <v>623</v>
      </c>
      <c r="F1418" s="632" t="s">
        <v>623</v>
      </c>
    </row>
    <row r="1419" spans="1:6" s="627" customFormat="1" ht="25.5" customHeight="1">
      <c r="A1419" s="273" t="s">
        <v>961</v>
      </c>
      <c r="B1419" s="632">
        <v>748811</v>
      </c>
      <c r="C1419" s="632">
        <v>507085</v>
      </c>
      <c r="D1419" s="347" t="s">
        <v>623</v>
      </c>
      <c r="E1419" s="347" t="s">
        <v>623</v>
      </c>
      <c r="F1419" s="347" t="s">
        <v>623</v>
      </c>
    </row>
    <row r="1420" spans="1:6" s="627" customFormat="1" ht="12.75">
      <c r="A1420" s="146" t="s">
        <v>3</v>
      </c>
      <c r="B1420" s="632"/>
      <c r="C1420" s="632"/>
      <c r="D1420" s="632"/>
      <c r="E1420" s="633"/>
      <c r="F1420" s="198"/>
    </row>
    <row r="1421" spans="1:6" s="627" customFormat="1" ht="12.75">
      <c r="A1421" s="645" t="s">
        <v>260</v>
      </c>
      <c r="B1421" s="632"/>
      <c r="C1421" s="632"/>
      <c r="D1421" s="632"/>
      <c r="E1421" s="633"/>
      <c r="F1421" s="198"/>
    </row>
    <row r="1422" spans="1:6" s="627" customFormat="1" ht="12.75">
      <c r="A1422" s="194" t="s">
        <v>959</v>
      </c>
      <c r="B1422" s="632">
        <v>2713304</v>
      </c>
      <c r="C1422" s="632">
        <v>1072368</v>
      </c>
      <c r="D1422" s="632">
        <v>823602</v>
      </c>
      <c r="E1422" s="633">
        <v>30.35421021750604</v>
      </c>
      <c r="F1422" s="198">
        <v>723602</v>
      </c>
    </row>
    <row r="1423" spans="1:6" s="627" customFormat="1" ht="12.75">
      <c r="A1423" s="247" t="s">
        <v>1019</v>
      </c>
      <c r="B1423" s="632">
        <v>2256304</v>
      </c>
      <c r="C1423" s="632">
        <v>652878</v>
      </c>
      <c r="D1423" s="632">
        <v>404112</v>
      </c>
      <c r="E1423" s="633">
        <v>17.91035250569072</v>
      </c>
      <c r="F1423" s="198">
        <v>404112</v>
      </c>
    </row>
    <row r="1424" spans="1:6" s="627" customFormat="1" ht="12.75">
      <c r="A1424" s="247" t="s">
        <v>1003</v>
      </c>
      <c r="B1424" s="632">
        <v>457000</v>
      </c>
      <c r="C1424" s="632">
        <v>419490</v>
      </c>
      <c r="D1424" s="632">
        <v>419490</v>
      </c>
      <c r="E1424" s="633">
        <v>91.79212253829321</v>
      </c>
      <c r="F1424" s="198">
        <v>319490</v>
      </c>
    </row>
    <row r="1425" spans="1:6" s="627" customFormat="1" ht="25.5">
      <c r="A1425" s="249" t="s">
        <v>1004</v>
      </c>
      <c r="B1425" s="632">
        <v>457000</v>
      </c>
      <c r="C1425" s="632">
        <v>419490</v>
      </c>
      <c r="D1425" s="632">
        <v>419490</v>
      </c>
      <c r="E1425" s="633">
        <v>91.79212253829321</v>
      </c>
      <c r="F1425" s="198">
        <v>319490</v>
      </c>
    </row>
    <row r="1426" spans="1:6" s="627" customFormat="1" ht="12.75">
      <c r="A1426" s="190" t="s">
        <v>1005</v>
      </c>
      <c r="B1426" s="632">
        <v>3462115</v>
      </c>
      <c r="C1426" s="632">
        <v>1579453</v>
      </c>
      <c r="D1426" s="632">
        <v>136971</v>
      </c>
      <c r="E1426" s="633">
        <v>3.956281059410216</v>
      </c>
      <c r="F1426" s="198">
        <v>0</v>
      </c>
    </row>
    <row r="1427" spans="1:6" s="627" customFormat="1" ht="12.75">
      <c r="A1427" s="247" t="s">
        <v>1006</v>
      </c>
      <c r="B1427" s="632">
        <v>1441135</v>
      </c>
      <c r="C1427" s="632">
        <v>0</v>
      </c>
      <c r="D1427" s="632">
        <v>0</v>
      </c>
      <c r="E1427" s="633">
        <v>0</v>
      </c>
      <c r="F1427" s="198">
        <v>0</v>
      </c>
    </row>
    <row r="1428" spans="1:6" s="627" customFormat="1" ht="12.75">
      <c r="A1428" s="262" t="s">
        <v>1011</v>
      </c>
      <c r="B1428" s="632">
        <v>1441135</v>
      </c>
      <c r="C1428" s="632">
        <v>0</v>
      </c>
      <c r="D1428" s="632">
        <v>0</v>
      </c>
      <c r="E1428" s="633">
        <v>0</v>
      </c>
      <c r="F1428" s="198">
        <v>0</v>
      </c>
    </row>
    <row r="1429" spans="1:6" s="627" customFormat="1" ht="12.75">
      <c r="A1429" s="264" t="s">
        <v>1023</v>
      </c>
      <c r="B1429" s="632">
        <v>1441135</v>
      </c>
      <c r="C1429" s="632">
        <v>0</v>
      </c>
      <c r="D1429" s="632">
        <v>0</v>
      </c>
      <c r="E1429" s="633">
        <v>0</v>
      </c>
      <c r="F1429" s="198">
        <v>0</v>
      </c>
    </row>
    <row r="1430" spans="1:6" s="627" customFormat="1" ht="12.75">
      <c r="A1430" s="247" t="s">
        <v>65</v>
      </c>
      <c r="B1430" s="632">
        <v>2020980</v>
      </c>
      <c r="C1430" s="632">
        <v>1579453</v>
      </c>
      <c r="D1430" s="632">
        <v>136971</v>
      </c>
      <c r="E1430" s="633">
        <v>6.777454502271175</v>
      </c>
      <c r="F1430" s="198">
        <v>0</v>
      </c>
    </row>
    <row r="1431" spans="1:6" s="627" customFormat="1" ht="12.75">
      <c r="A1431" s="262" t="s">
        <v>1013</v>
      </c>
      <c r="B1431" s="632">
        <v>2020980</v>
      </c>
      <c r="C1431" s="632">
        <v>1579453</v>
      </c>
      <c r="D1431" s="632">
        <v>136971</v>
      </c>
      <c r="E1431" s="633">
        <v>6.777454502271175</v>
      </c>
      <c r="F1431" s="198">
        <v>0</v>
      </c>
    </row>
    <row r="1432" spans="1:6" s="627" customFormat="1" ht="12.75">
      <c r="A1432" s="247" t="s">
        <v>627</v>
      </c>
      <c r="B1432" s="632">
        <v>-748811</v>
      </c>
      <c r="C1432" s="632">
        <v>-507085</v>
      </c>
      <c r="D1432" s="632">
        <v>686631</v>
      </c>
      <c r="E1432" s="633" t="s">
        <v>623</v>
      </c>
      <c r="F1432" s="198">
        <v>723602</v>
      </c>
    </row>
    <row r="1433" spans="1:6" s="627" customFormat="1" ht="12.75">
      <c r="A1433" s="247" t="s">
        <v>628</v>
      </c>
      <c r="B1433" s="632">
        <v>748811</v>
      </c>
      <c r="C1433" s="632">
        <v>507085</v>
      </c>
      <c r="D1433" s="632" t="s">
        <v>623</v>
      </c>
      <c r="E1433" s="632" t="s">
        <v>623</v>
      </c>
      <c r="F1433" s="632" t="s">
        <v>623</v>
      </c>
    </row>
    <row r="1434" spans="1:6" s="627" customFormat="1" ht="12.75">
      <c r="A1434" s="262" t="s">
        <v>1026</v>
      </c>
      <c r="B1434" s="632">
        <v>748811</v>
      </c>
      <c r="C1434" s="632">
        <v>507085</v>
      </c>
      <c r="D1434" s="632" t="s">
        <v>623</v>
      </c>
      <c r="E1434" s="632" t="s">
        <v>623</v>
      </c>
      <c r="F1434" s="632" t="s">
        <v>623</v>
      </c>
    </row>
    <row r="1435" spans="1:6" s="627" customFormat="1" ht="25.5" customHeight="1">
      <c r="A1435" s="273" t="s">
        <v>961</v>
      </c>
      <c r="B1435" s="632">
        <v>748811</v>
      </c>
      <c r="C1435" s="632">
        <v>507085</v>
      </c>
      <c r="D1435" s="347" t="s">
        <v>623</v>
      </c>
      <c r="E1435" s="347" t="s">
        <v>623</v>
      </c>
      <c r="F1435" s="347" t="s">
        <v>623</v>
      </c>
    </row>
    <row r="1436" spans="1:6" s="627" customFormat="1" ht="12.75">
      <c r="A1436" s="184" t="s">
        <v>261</v>
      </c>
      <c r="B1436" s="632"/>
      <c r="C1436" s="632"/>
      <c r="D1436" s="632"/>
      <c r="E1436" s="633"/>
      <c r="F1436" s="198"/>
    </row>
    <row r="1437" spans="1:6" s="627" customFormat="1" ht="12.75">
      <c r="A1437" s="194" t="s">
        <v>959</v>
      </c>
      <c r="B1437" s="632">
        <v>1164000</v>
      </c>
      <c r="C1437" s="632">
        <v>181510</v>
      </c>
      <c r="D1437" s="632">
        <v>181510</v>
      </c>
      <c r="E1437" s="633">
        <v>15.59364261168385</v>
      </c>
      <c r="F1437" s="198">
        <v>113510</v>
      </c>
    </row>
    <row r="1438" spans="1:6" s="627" customFormat="1" ht="12.75">
      <c r="A1438" s="247" t="s">
        <v>1003</v>
      </c>
      <c r="B1438" s="632">
        <v>1164000</v>
      </c>
      <c r="C1438" s="632">
        <v>181510</v>
      </c>
      <c r="D1438" s="632">
        <v>181510</v>
      </c>
      <c r="E1438" s="633">
        <v>15.59364261168385</v>
      </c>
      <c r="F1438" s="198">
        <v>113510</v>
      </c>
    </row>
    <row r="1439" spans="1:6" s="627" customFormat="1" ht="25.5">
      <c r="A1439" s="249" t="s">
        <v>1004</v>
      </c>
      <c r="B1439" s="632">
        <v>1164000</v>
      </c>
      <c r="C1439" s="632">
        <v>181510</v>
      </c>
      <c r="D1439" s="632">
        <v>181510</v>
      </c>
      <c r="E1439" s="633">
        <v>15.59364261168385</v>
      </c>
      <c r="F1439" s="198">
        <v>113510</v>
      </c>
    </row>
    <row r="1440" spans="1:6" s="627" customFormat="1" ht="12.75">
      <c r="A1440" s="190" t="s">
        <v>1005</v>
      </c>
      <c r="B1440" s="632">
        <v>1164000</v>
      </c>
      <c r="C1440" s="632">
        <v>181510</v>
      </c>
      <c r="D1440" s="632">
        <v>30496</v>
      </c>
      <c r="E1440" s="633">
        <v>2.6199312714776632</v>
      </c>
      <c r="F1440" s="198">
        <v>0</v>
      </c>
    </row>
    <row r="1441" spans="1:6" s="627" customFormat="1" ht="12.75">
      <c r="A1441" s="247" t="s">
        <v>65</v>
      </c>
      <c r="B1441" s="632">
        <v>1164000</v>
      </c>
      <c r="C1441" s="632">
        <v>181510</v>
      </c>
      <c r="D1441" s="632">
        <v>30496</v>
      </c>
      <c r="E1441" s="633">
        <v>2.6199312714776632</v>
      </c>
      <c r="F1441" s="198">
        <v>0</v>
      </c>
    </row>
    <row r="1442" spans="1:6" s="627" customFormat="1" ht="12.75">
      <c r="A1442" s="262" t="s">
        <v>1013</v>
      </c>
      <c r="B1442" s="632">
        <v>1164000</v>
      </c>
      <c r="C1442" s="632">
        <v>181510</v>
      </c>
      <c r="D1442" s="632">
        <v>30496</v>
      </c>
      <c r="E1442" s="633">
        <v>2.6199312714776632</v>
      </c>
      <c r="F1442" s="198">
        <v>0</v>
      </c>
    </row>
    <row r="1443" spans="1:6" s="627" customFormat="1" ht="12.75">
      <c r="A1443" s="238"/>
      <c r="B1443" s="632"/>
      <c r="C1443" s="347"/>
      <c r="D1443" s="347"/>
      <c r="E1443" s="620"/>
      <c r="F1443" s="198"/>
    </row>
    <row r="1444" spans="1:6" s="634" customFormat="1" ht="25.5">
      <c r="A1444" s="644" t="s">
        <v>298</v>
      </c>
      <c r="B1444" s="347"/>
      <c r="C1444" s="347"/>
      <c r="D1444" s="347"/>
      <c r="E1444" s="620"/>
      <c r="F1444" s="198"/>
    </row>
    <row r="1445" spans="1:6" s="634" customFormat="1" ht="12.75">
      <c r="A1445" s="194" t="s">
        <v>959</v>
      </c>
      <c r="B1445" s="632">
        <v>305449</v>
      </c>
      <c r="C1445" s="632">
        <v>67053</v>
      </c>
      <c r="D1445" s="632">
        <v>67053</v>
      </c>
      <c r="E1445" s="633">
        <v>21.952273538299355</v>
      </c>
      <c r="F1445" s="198">
        <v>58587</v>
      </c>
    </row>
    <row r="1446" spans="1:6" s="634" customFormat="1" ht="12.75">
      <c r="A1446" s="247" t="s">
        <v>1003</v>
      </c>
      <c r="B1446" s="632">
        <v>305449</v>
      </c>
      <c r="C1446" s="632">
        <v>67053</v>
      </c>
      <c r="D1446" s="632">
        <v>67053</v>
      </c>
      <c r="E1446" s="633">
        <v>21.952273538299355</v>
      </c>
      <c r="F1446" s="198">
        <v>58587</v>
      </c>
    </row>
    <row r="1447" spans="1:6" s="634" customFormat="1" ht="25.5">
      <c r="A1447" s="249" t="s">
        <v>1004</v>
      </c>
      <c r="B1447" s="632">
        <v>305449</v>
      </c>
      <c r="C1447" s="632">
        <v>67053</v>
      </c>
      <c r="D1447" s="632">
        <v>67053</v>
      </c>
      <c r="E1447" s="633">
        <v>21.952273538299355</v>
      </c>
      <c r="F1447" s="198">
        <v>58587</v>
      </c>
    </row>
    <row r="1448" spans="1:6" s="634" customFormat="1" ht="12.75">
      <c r="A1448" s="190" t="s">
        <v>1005</v>
      </c>
      <c r="B1448" s="632">
        <v>305449</v>
      </c>
      <c r="C1448" s="632">
        <v>67053</v>
      </c>
      <c r="D1448" s="632">
        <v>5760</v>
      </c>
      <c r="E1448" s="633">
        <v>1.8857485210296971</v>
      </c>
      <c r="F1448" s="198">
        <v>5700</v>
      </c>
    </row>
    <row r="1449" spans="1:6" s="634" customFormat="1" ht="12.75">
      <c r="A1449" s="247" t="s">
        <v>1006</v>
      </c>
      <c r="B1449" s="632">
        <v>305449</v>
      </c>
      <c r="C1449" s="632">
        <v>67053</v>
      </c>
      <c r="D1449" s="632">
        <v>5760</v>
      </c>
      <c r="E1449" s="633">
        <v>1.8857485210296971</v>
      </c>
      <c r="F1449" s="198">
        <v>5700</v>
      </c>
    </row>
    <row r="1450" spans="1:6" s="634" customFormat="1" ht="12.75">
      <c r="A1450" s="262" t="s">
        <v>1007</v>
      </c>
      <c r="B1450" s="632">
        <v>305449</v>
      </c>
      <c r="C1450" s="632">
        <v>67053</v>
      </c>
      <c r="D1450" s="632">
        <v>5760</v>
      </c>
      <c r="E1450" s="633">
        <v>1.8857485210296971</v>
      </c>
      <c r="F1450" s="198">
        <v>5700</v>
      </c>
    </row>
    <row r="1451" spans="1:6" s="634" customFormat="1" ht="12.75">
      <c r="A1451" s="264" t="s">
        <v>1008</v>
      </c>
      <c r="B1451" s="632">
        <v>265680</v>
      </c>
      <c r="C1451" s="632">
        <v>63681</v>
      </c>
      <c r="D1451" s="632">
        <v>5478</v>
      </c>
      <c r="E1451" s="633">
        <v>2.0618789521228544</v>
      </c>
      <c r="F1451" s="198">
        <v>5478</v>
      </c>
    </row>
    <row r="1452" spans="1:6" s="634" customFormat="1" ht="12.75">
      <c r="A1452" s="269" t="s">
        <v>1009</v>
      </c>
      <c r="B1452" s="632">
        <v>212707</v>
      </c>
      <c r="C1452" s="632">
        <v>51217</v>
      </c>
      <c r="D1452" s="632">
        <v>4502</v>
      </c>
      <c r="E1452" s="633">
        <v>2.1165264894902376</v>
      </c>
      <c r="F1452" s="198">
        <v>4502</v>
      </c>
    </row>
    <row r="1453" spans="1:6" s="634" customFormat="1" ht="12.75">
      <c r="A1453" s="264" t="s">
        <v>1010</v>
      </c>
      <c r="B1453" s="632">
        <v>39769</v>
      </c>
      <c r="C1453" s="632">
        <v>3372</v>
      </c>
      <c r="D1453" s="632">
        <v>282</v>
      </c>
      <c r="E1453" s="633">
        <v>0.7090950237622269</v>
      </c>
      <c r="F1453" s="198">
        <v>222</v>
      </c>
    </row>
    <row r="1454" spans="1:6" s="626" customFormat="1" ht="12.75">
      <c r="A1454" s="262"/>
      <c r="B1454" s="632"/>
      <c r="C1454" s="636"/>
      <c r="D1454" s="636"/>
      <c r="E1454" s="637"/>
      <c r="F1454" s="198"/>
    </row>
    <row r="1455" spans="1:6" s="627" customFormat="1" ht="12.75">
      <c r="A1455" s="238" t="s">
        <v>262</v>
      </c>
      <c r="B1455" s="632"/>
      <c r="C1455" s="347"/>
      <c r="D1455" s="347"/>
      <c r="E1455" s="620"/>
      <c r="F1455" s="198"/>
    </row>
    <row r="1456" spans="1:6" s="627" customFormat="1" ht="25.5">
      <c r="A1456" s="644" t="s">
        <v>298</v>
      </c>
      <c r="B1456" s="632"/>
      <c r="C1456" s="347"/>
      <c r="D1456" s="347"/>
      <c r="E1456" s="620"/>
      <c r="F1456" s="198"/>
    </row>
    <row r="1457" spans="1:6" s="627" customFormat="1" ht="12.75">
      <c r="A1457" s="194" t="s">
        <v>959</v>
      </c>
      <c r="B1457" s="261">
        <v>589318</v>
      </c>
      <c r="C1457" s="261">
        <v>5726</v>
      </c>
      <c r="D1457" s="261">
        <v>5726</v>
      </c>
      <c r="E1457" s="622">
        <v>0.9716316148497076</v>
      </c>
      <c r="F1457" s="198">
        <v>2897</v>
      </c>
    </row>
    <row r="1458" spans="1:6" s="627" customFormat="1" ht="12.75">
      <c r="A1458" s="247" t="s">
        <v>1019</v>
      </c>
      <c r="B1458" s="261">
        <v>520554</v>
      </c>
      <c r="C1458" s="261">
        <v>0</v>
      </c>
      <c r="D1458" s="261">
        <v>0</v>
      </c>
      <c r="E1458" s="622">
        <v>0</v>
      </c>
      <c r="F1458" s="198">
        <v>0</v>
      </c>
    </row>
    <row r="1459" spans="1:6" s="627" customFormat="1" ht="12.75">
      <c r="A1459" s="247" t="s">
        <v>197</v>
      </c>
      <c r="B1459" s="261">
        <v>520554</v>
      </c>
      <c r="C1459" s="261">
        <v>0</v>
      </c>
      <c r="D1459" s="261">
        <v>0</v>
      </c>
      <c r="E1459" s="622">
        <v>0</v>
      </c>
      <c r="F1459" s="198">
        <v>0</v>
      </c>
    </row>
    <row r="1460" spans="1:6" s="627" customFormat="1" ht="12.75">
      <c r="A1460" s="247" t="s">
        <v>1003</v>
      </c>
      <c r="B1460" s="261">
        <v>68764</v>
      </c>
      <c r="C1460" s="261">
        <v>5726</v>
      </c>
      <c r="D1460" s="261">
        <v>5726</v>
      </c>
      <c r="E1460" s="622">
        <v>8.327031586295154</v>
      </c>
      <c r="F1460" s="198">
        <v>2897</v>
      </c>
    </row>
    <row r="1461" spans="1:6" s="627" customFormat="1" ht="25.5">
      <c r="A1461" s="249" t="s">
        <v>1004</v>
      </c>
      <c r="B1461" s="261">
        <v>68764</v>
      </c>
      <c r="C1461" s="261">
        <v>5726</v>
      </c>
      <c r="D1461" s="261">
        <v>5726</v>
      </c>
      <c r="E1461" s="622">
        <v>8.327031586295154</v>
      </c>
      <c r="F1461" s="198">
        <v>2897</v>
      </c>
    </row>
    <row r="1462" spans="1:6" s="627" customFormat="1" ht="12.75">
      <c r="A1462" s="190" t="s">
        <v>1005</v>
      </c>
      <c r="B1462" s="261">
        <v>589318</v>
      </c>
      <c r="C1462" s="261">
        <v>5726</v>
      </c>
      <c r="D1462" s="261">
        <v>731</v>
      </c>
      <c r="E1462" s="622">
        <v>0.12404168886747052</v>
      </c>
      <c r="F1462" s="198">
        <v>671</v>
      </c>
    </row>
    <row r="1463" spans="1:6" s="627" customFormat="1" ht="12.75">
      <c r="A1463" s="247" t="s">
        <v>1006</v>
      </c>
      <c r="B1463" s="261">
        <v>589318</v>
      </c>
      <c r="C1463" s="261">
        <v>5726</v>
      </c>
      <c r="D1463" s="261">
        <v>731</v>
      </c>
      <c r="E1463" s="622">
        <v>0.12404168886747052</v>
      </c>
      <c r="F1463" s="198">
        <v>671</v>
      </c>
    </row>
    <row r="1464" spans="1:6" s="627" customFormat="1" ht="12.75">
      <c r="A1464" s="262" t="s">
        <v>1007</v>
      </c>
      <c r="B1464" s="261">
        <v>68764</v>
      </c>
      <c r="C1464" s="261">
        <v>5726</v>
      </c>
      <c r="D1464" s="261">
        <v>731</v>
      </c>
      <c r="E1464" s="622">
        <v>1.0630562503635623</v>
      </c>
      <c r="F1464" s="198">
        <v>671</v>
      </c>
    </row>
    <row r="1465" spans="1:6" s="627" customFormat="1" ht="12.75">
      <c r="A1465" s="264" t="s">
        <v>1008</v>
      </c>
      <c r="B1465" s="261">
        <v>37525</v>
      </c>
      <c r="C1465" s="261">
        <v>3334</v>
      </c>
      <c r="D1465" s="261">
        <v>449</v>
      </c>
      <c r="E1465" s="622">
        <v>1.19653564290473</v>
      </c>
      <c r="F1465" s="198">
        <v>449</v>
      </c>
    </row>
    <row r="1466" spans="1:6" s="627" customFormat="1" ht="12.75">
      <c r="A1466" s="269" t="s">
        <v>1009</v>
      </c>
      <c r="B1466" s="261">
        <v>30240</v>
      </c>
      <c r="C1466" s="261">
        <v>2688</v>
      </c>
      <c r="D1466" s="261">
        <v>449</v>
      </c>
      <c r="E1466" s="622">
        <v>1.4847883597883598</v>
      </c>
      <c r="F1466" s="198">
        <v>449</v>
      </c>
    </row>
    <row r="1467" spans="1:6" s="627" customFormat="1" ht="12.75">
      <c r="A1467" s="264" t="s">
        <v>1010</v>
      </c>
      <c r="B1467" s="261">
        <v>31239</v>
      </c>
      <c r="C1467" s="261">
        <v>2392</v>
      </c>
      <c r="D1467" s="261">
        <v>282</v>
      </c>
      <c r="E1467" s="622">
        <v>0.9027177566503409</v>
      </c>
      <c r="F1467" s="198">
        <v>222</v>
      </c>
    </row>
    <row r="1468" spans="1:6" s="627" customFormat="1" ht="12.75">
      <c r="A1468" s="262" t="s">
        <v>60</v>
      </c>
      <c r="B1468" s="261">
        <v>520554</v>
      </c>
      <c r="C1468" s="261">
        <v>0</v>
      </c>
      <c r="D1468" s="261">
        <v>0</v>
      </c>
      <c r="E1468" s="622">
        <v>0</v>
      </c>
      <c r="F1468" s="198">
        <v>0</v>
      </c>
    </row>
    <row r="1469" spans="1:6" s="627" customFormat="1" ht="12.75">
      <c r="A1469" s="262" t="s">
        <v>1039</v>
      </c>
      <c r="B1469" s="261">
        <v>520554</v>
      </c>
      <c r="C1469" s="261">
        <v>0</v>
      </c>
      <c r="D1469" s="261">
        <v>0</v>
      </c>
      <c r="E1469" s="622">
        <v>0</v>
      </c>
      <c r="F1469" s="198">
        <v>0</v>
      </c>
    </row>
    <row r="1470" spans="1:6" s="627" customFormat="1" ht="25.5" customHeight="1">
      <c r="A1470" s="276" t="s">
        <v>299</v>
      </c>
      <c r="B1470" s="261">
        <v>520554</v>
      </c>
      <c r="C1470" s="261">
        <v>0</v>
      </c>
      <c r="D1470" s="261">
        <v>0</v>
      </c>
      <c r="E1470" s="622">
        <v>0</v>
      </c>
      <c r="F1470" s="198">
        <v>0</v>
      </c>
    </row>
    <row r="1471" spans="1:6" s="627" customFormat="1" ht="15" customHeight="1">
      <c r="A1471" s="276"/>
      <c r="B1471" s="261"/>
      <c r="C1471" s="261"/>
      <c r="D1471" s="261"/>
      <c r="E1471" s="622"/>
      <c r="F1471" s="198"/>
    </row>
    <row r="1472" spans="1:6" s="627" customFormat="1" ht="15" customHeight="1">
      <c r="A1472" s="238" t="s">
        <v>250</v>
      </c>
      <c r="B1472" s="261"/>
      <c r="C1472" s="261"/>
      <c r="D1472" s="261"/>
      <c r="E1472" s="622"/>
      <c r="F1472" s="198"/>
    </row>
    <row r="1473" spans="1:6" s="627" customFormat="1" ht="25.5">
      <c r="A1473" s="644" t="s">
        <v>298</v>
      </c>
      <c r="B1473" s="632"/>
      <c r="C1473" s="347"/>
      <c r="D1473" s="347"/>
      <c r="E1473" s="620"/>
      <c r="F1473" s="198"/>
    </row>
    <row r="1474" spans="1:6" s="627" customFormat="1" ht="12.75">
      <c r="A1474" s="194" t="s">
        <v>959</v>
      </c>
      <c r="B1474" s="632">
        <v>8866</v>
      </c>
      <c r="C1474" s="632">
        <v>0</v>
      </c>
      <c r="D1474" s="632">
        <v>0</v>
      </c>
      <c r="E1474" s="633">
        <v>0</v>
      </c>
      <c r="F1474" s="198">
        <v>0</v>
      </c>
    </row>
    <row r="1475" spans="1:6" s="627" customFormat="1" ht="12.75">
      <c r="A1475" s="247" t="s">
        <v>1003</v>
      </c>
      <c r="B1475" s="632">
        <v>8866</v>
      </c>
      <c r="C1475" s="632">
        <v>0</v>
      </c>
      <c r="D1475" s="632">
        <v>0</v>
      </c>
      <c r="E1475" s="633">
        <v>0</v>
      </c>
      <c r="F1475" s="198">
        <v>0</v>
      </c>
    </row>
    <row r="1476" spans="1:6" s="627" customFormat="1" ht="25.5">
      <c r="A1476" s="249" t="s">
        <v>1004</v>
      </c>
      <c r="B1476" s="632">
        <v>8866</v>
      </c>
      <c r="C1476" s="632">
        <v>0</v>
      </c>
      <c r="D1476" s="632">
        <v>0</v>
      </c>
      <c r="E1476" s="633">
        <v>0</v>
      </c>
      <c r="F1476" s="198">
        <v>0</v>
      </c>
    </row>
    <row r="1477" spans="1:6" s="627" customFormat="1" ht="12.75">
      <c r="A1477" s="190" t="s">
        <v>1005</v>
      </c>
      <c r="B1477" s="632">
        <v>8866</v>
      </c>
      <c r="C1477" s="632">
        <v>0</v>
      </c>
      <c r="D1477" s="632">
        <v>0</v>
      </c>
      <c r="E1477" s="633">
        <v>0</v>
      </c>
      <c r="F1477" s="198">
        <v>0</v>
      </c>
    </row>
    <row r="1478" spans="1:6" s="627" customFormat="1" ht="12.75">
      <c r="A1478" s="247" t="s">
        <v>1006</v>
      </c>
      <c r="B1478" s="632">
        <v>8866</v>
      </c>
      <c r="C1478" s="632">
        <v>0</v>
      </c>
      <c r="D1478" s="632">
        <v>0</v>
      </c>
      <c r="E1478" s="633">
        <v>0</v>
      </c>
      <c r="F1478" s="198">
        <v>0</v>
      </c>
    </row>
    <row r="1479" spans="1:6" s="627" customFormat="1" ht="12.75">
      <c r="A1479" s="262" t="s">
        <v>1007</v>
      </c>
      <c r="B1479" s="632">
        <v>8866</v>
      </c>
      <c r="C1479" s="632">
        <v>0</v>
      </c>
      <c r="D1479" s="632">
        <v>0</v>
      </c>
      <c r="E1479" s="633">
        <v>0</v>
      </c>
      <c r="F1479" s="198">
        <v>0</v>
      </c>
    </row>
    <row r="1480" spans="1:6" s="627" customFormat="1" ht="12.75">
      <c r="A1480" s="264" t="s">
        <v>1008</v>
      </c>
      <c r="B1480" s="632">
        <v>8866</v>
      </c>
      <c r="C1480" s="632">
        <v>0</v>
      </c>
      <c r="D1480" s="632">
        <v>0</v>
      </c>
      <c r="E1480" s="633">
        <v>0</v>
      </c>
      <c r="F1480" s="198">
        <v>0</v>
      </c>
    </row>
    <row r="1481" spans="1:6" s="627" customFormat="1" ht="12.75">
      <c r="A1481" s="269" t="s">
        <v>1009</v>
      </c>
      <c r="B1481" s="632">
        <v>7145</v>
      </c>
      <c r="C1481" s="632">
        <v>0</v>
      </c>
      <c r="D1481" s="632">
        <v>0</v>
      </c>
      <c r="E1481" s="633">
        <v>0</v>
      </c>
      <c r="F1481" s="198">
        <v>0</v>
      </c>
    </row>
    <row r="1482" spans="1:6" s="627" customFormat="1" ht="12.75">
      <c r="A1482" s="264" t="s">
        <v>1010</v>
      </c>
      <c r="B1482" s="632">
        <v>0</v>
      </c>
      <c r="C1482" s="632">
        <v>0</v>
      </c>
      <c r="D1482" s="632">
        <v>0</v>
      </c>
      <c r="E1482" s="633">
        <v>0</v>
      </c>
      <c r="F1482" s="198">
        <v>0</v>
      </c>
    </row>
    <row r="1483" spans="1:6" s="627" customFormat="1" ht="12.75">
      <c r="A1483" s="264"/>
      <c r="B1483" s="632"/>
      <c r="C1483" s="632"/>
      <c r="D1483" s="632"/>
      <c r="E1483" s="633"/>
      <c r="F1483" s="198"/>
    </row>
    <row r="1484" spans="1:6" s="627" customFormat="1" ht="15" customHeight="1">
      <c r="A1484" s="238" t="s">
        <v>371</v>
      </c>
      <c r="B1484" s="261"/>
      <c r="C1484" s="261"/>
      <c r="D1484" s="261"/>
      <c r="E1484" s="622"/>
      <c r="F1484" s="198"/>
    </row>
    <row r="1485" spans="1:6" s="627" customFormat="1" ht="25.5">
      <c r="A1485" s="644" t="s">
        <v>298</v>
      </c>
      <c r="B1485" s="632"/>
      <c r="C1485" s="347"/>
      <c r="D1485" s="347"/>
      <c r="E1485" s="620"/>
      <c r="F1485" s="198"/>
    </row>
    <row r="1486" spans="1:6" s="627" customFormat="1" ht="12.75">
      <c r="A1486" s="194" t="s">
        <v>959</v>
      </c>
      <c r="B1486" s="632">
        <v>30020</v>
      </c>
      <c r="C1486" s="632">
        <v>804</v>
      </c>
      <c r="D1486" s="632">
        <v>804</v>
      </c>
      <c r="E1486" s="633">
        <v>2.678214523650899</v>
      </c>
      <c r="F1486" s="198">
        <v>804</v>
      </c>
    </row>
    <row r="1487" spans="1:6" s="627" customFormat="1" ht="12.75">
      <c r="A1487" s="247" t="s">
        <v>1003</v>
      </c>
      <c r="B1487" s="632">
        <v>30020</v>
      </c>
      <c r="C1487" s="632">
        <v>804</v>
      </c>
      <c r="D1487" s="632">
        <v>804</v>
      </c>
      <c r="E1487" s="633">
        <v>2.678214523650899</v>
      </c>
      <c r="F1487" s="198">
        <v>804</v>
      </c>
    </row>
    <row r="1488" spans="1:6" s="627" customFormat="1" ht="25.5">
      <c r="A1488" s="249" t="s">
        <v>1004</v>
      </c>
      <c r="B1488" s="632">
        <v>30020</v>
      </c>
      <c r="C1488" s="632">
        <v>804</v>
      </c>
      <c r="D1488" s="632">
        <v>804</v>
      </c>
      <c r="E1488" s="633">
        <v>2.678214523650899</v>
      </c>
      <c r="F1488" s="198">
        <v>804</v>
      </c>
    </row>
    <row r="1489" spans="1:6" s="627" customFormat="1" ht="12.75">
      <c r="A1489" s="190" t="s">
        <v>1005</v>
      </c>
      <c r="B1489" s="632">
        <v>30020</v>
      </c>
      <c r="C1489" s="632">
        <v>804</v>
      </c>
      <c r="D1489" s="632">
        <v>0</v>
      </c>
      <c r="E1489" s="633">
        <v>0</v>
      </c>
      <c r="F1489" s="198">
        <v>0</v>
      </c>
    </row>
    <row r="1490" spans="1:6" s="627" customFormat="1" ht="12.75">
      <c r="A1490" s="247" t="s">
        <v>1006</v>
      </c>
      <c r="B1490" s="632">
        <v>30020</v>
      </c>
      <c r="C1490" s="632">
        <v>804</v>
      </c>
      <c r="D1490" s="632">
        <v>0</v>
      </c>
      <c r="E1490" s="633">
        <v>0</v>
      </c>
      <c r="F1490" s="198">
        <v>0</v>
      </c>
    </row>
    <row r="1491" spans="1:6" s="627" customFormat="1" ht="12.75">
      <c r="A1491" s="262" t="s">
        <v>1007</v>
      </c>
      <c r="B1491" s="632">
        <v>30020</v>
      </c>
      <c r="C1491" s="632">
        <v>804</v>
      </c>
      <c r="D1491" s="632">
        <v>0</v>
      </c>
      <c r="E1491" s="633">
        <v>0</v>
      </c>
      <c r="F1491" s="198">
        <v>0</v>
      </c>
    </row>
    <row r="1492" spans="1:6" s="627" customFormat="1" ht="12.75">
      <c r="A1492" s="264" t="s">
        <v>1008</v>
      </c>
      <c r="B1492" s="632">
        <v>29840</v>
      </c>
      <c r="C1492" s="632">
        <v>804</v>
      </c>
      <c r="D1492" s="632">
        <v>0</v>
      </c>
      <c r="E1492" s="633">
        <v>0</v>
      </c>
      <c r="F1492" s="198">
        <v>0</v>
      </c>
    </row>
    <row r="1493" spans="1:6" s="627" customFormat="1" ht="12.75">
      <c r="A1493" s="269" t="s">
        <v>1009</v>
      </c>
      <c r="B1493" s="632">
        <v>22652</v>
      </c>
      <c r="C1493" s="632">
        <v>546</v>
      </c>
      <c r="D1493" s="632">
        <v>0</v>
      </c>
      <c r="E1493" s="633">
        <v>0</v>
      </c>
      <c r="F1493" s="198">
        <v>0</v>
      </c>
    </row>
    <row r="1494" spans="1:6" s="627" customFormat="1" ht="12.75">
      <c r="A1494" s="264" t="s">
        <v>1010</v>
      </c>
      <c r="B1494" s="632">
        <v>180</v>
      </c>
      <c r="C1494" s="632">
        <v>0</v>
      </c>
      <c r="D1494" s="632">
        <v>0</v>
      </c>
      <c r="E1494" s="633">
        <v>0</v>
      </c>
      <c r="F1494" s="198">
        <v>0</v>
      </c>
    </row>
    <row r="1495" spans="1:6" s="627" customFormat="1" ht="12.75">
      <c r="A1495" s="264"/>
      <c r="B1495" s="632"/>
      <c r="C1495" s="632"/>
      <c r="D1495" s="632"/>
      <c r="E1495" s="633"/>
      <c r="F1495" s="198"/>
    </row>
    <row r="1496" spans="1:6" s="627" customFormat="1" ht="15" customHeight="1">
      <c r="A1496" s="238" t="s">
        <v>375</v>
      </c>
      <c r="B1496" s="261"/>
      <c r="C1496" s="261"/>
      <c r="D1496" s="261"/>
      <c r="E1496" s="622"/>
      <c r="F1496" s="198"/>
    </row>
    <row r="1497" spans="1:6" s="627" customFormat="1" ht="25.5">
      <c r="A1497" s="644" t="s">
        <v>298</v>
      </c>
      <c r="B1497" s="632"/>
      <c r="C1497" s="347"/>
      <c r="D1497" s="347"/>
      <c r="E1497" s="620"/>
      <c r="F1497" s="198"/>
    </row>
    <row r="1498" spans="1:6" s="627" customFormat="1" ht="12.75">
      <c r="A1498" s="194" t="s">
        <v>959</v>
      </c>
      <c r="B1498" s="632">
        <v>19839</v>
      </c>
      <c r="C1498" s="632">
        <v>13313</v>
      </c>
      <c r="D1498" s="632">
        <v>13313</v>
      </c>
      <c r="E1498" s="633">
        <v>67.10519683451787</v>
      </c>
      <c r="F1498" s="198">
        <v>13313</v>
      </c>
    </row>
    <row r="1499" spans="1:6" s="627" customFormat="1" ht="12.75">
      <c r="A1499" s="247" t="s">
        <v>1003</v>
      </c>
      <c r="B1499" s="632">
        <v>19839</v>
      </c>
      <c r="C1499" s="632">
        <v>13313</v>
      </c>
      <c r="D1499" s="632">
        <v>13313</v>
      </c>
      <c r="E1499" s="633">
        <v>67.10519683451787</v>
      </c>
      <c r="F1499" s="198">
        <v>13313</v>
      </c>
    </row>
    <row r="1500" spans="1:6" s="627" customFormat="1" ht="25.5">
      <c r="A1500" s="249" t="s">
        <v>1004</v>
      </c>
      <c r="B1500" s="632">
        <v>19839</v>
      </c>
      <c r="C1500" s="632">
        <v>13313</v>
      </c>
      <c r="D1500" s="632">
        <v>13313</v>
      </c>
      <c r="E1500" s="633">
        <v>67.10519683451787</v>
      </c>
      <c r="F1500" s="198">
        <v>13313</v>
      </c>
    </row>
    <row r="1501" spans="1:6" s="627" customFormat="1" ht="12.75">
      <c r="A1501" s="190" t="s">
        <v>1005</v>
      </c>
      <c r="B1501" s="632">
        <v>19839</v>
      </c>
      <c r="C1501" s="632">
        <v>13313</v>
      </c>
      <c r="D1501" s="632">
        <v>4517</v>
      </c>
      <c r="E1501" s="633">
        <v>22.768284691768738</v>
      </c>
      <c r="F1501" s="198">
        <v>4517</v>
      </c>
    </row>
    <row r="1502" spans="1:6" s="627" customFormat="1" ht="12.75">
      <c r="A1502" s="247" t="s">
        <v>1006</v>
      </c>
      <c r="B1502" s="632">
        <v>19839</v>
      </c>
      <c r="C1502" s="632">
        <v>13313</v>
      </c>
      <c r="D1502" s="632">
        <v>4517</v>
      </c>
      <c r="E1502" s="633">
        <v>22.768284691768738</v>
      </c>
      <c r="F1502" s="198">
        <v>4517</v>
      </c>
    </row>
    <row r="1503" spans="1:6" s="627" customFormat="1" ht="12.75">
      <c r="A1503" s="262" t="s">
        <v>1007</v>
      </c>
      <c r="B1503" s="632">
        <v>19839</v>
      </c>
      <c r="C1503" s="632">
        <v>13313</v>
      </c>
      <c r="D1503" s="632">
        <v>4517</v>
      </c>
      <c r="E1503" s="633">
        <v>22.768284691768738</v>
      </c>
      <c r="F1503" s="198">
        <v>4517</v>
      </c>
    </row>
    <row r="1504" spans="1:6" s="627" customFormat="1" ht="12.75">
      <c r="A1504" s="264" t="s">
        <v>1008</v>
      </c>
      <c r="B1504" s="632">
        <v>19489</v>
      </c>
      <c r="C1504" s="632">
        <v>13313</v>
      </c>
      <c r="D1504" s="632">
        <v>4517</v>
      </c>
      <c r="E1504" s="633">
        <v>23.177176869003027</v>
      </c>
      <c r="F1504" s="198">
        <v>4517</v>
      </c>
    </row>
    <row r="1505" spans="1:6" s="627" customFormat="1" ht="12.75">
      <c r="A1505" s="269" t="s">
        <v>1009</v>
      </c>
      <c r="B1505" s="632">
        <v>15706</v>
      </c>
      <c r="C1505" s="632">
        <v>10730</v>
      </c>
      <c r="D1505" s="632">
        <v>3640</v>
      </c>
      <c r="E1505" s="633">
        <v>23.17585636062651</v>
      </c>
      <c r="F1505" s="198">
        <v>3640</v>
      </c>
    </row>
    <row r="1506" spans="1:6" s="627" customFormat="1" ht="12.75">
      <c r="A1506" s="264" t="s">
        <v>1010</v>
      </c>
      <c r="B1506" s="632">
        <v>350</v>
      </c>
      <c r="C1506" s="632">
        <v>0</v>
      </c>
      <c r="D1506" s="632">
        <v>0</v>
      </c>
      <c r="E1506" s="633">
        <v>0</v>
      </c>
      <c r="F1506" s="198">
        <v>0</v>
      </c>
    </row>
    <row r="1507" spans="1:6" s="627" customFormat="1" ht="12.75">
      <c r="A1507" s="264"/>
      <c r="B1507" s="632"/>
      <c r="C1507" s="632"/>
      <c r="D1507" s="632"/>
      <c r="E1507" s="633"/>
      <c r="F1507" s="198"/>
    </row>
    <row r="1508" spans="1:6" s="627" customFormat="1" ht="15" customHeight="1">
      <c r="A1508" s="238" t="s">
        <v>271</v>
      </c>
      <c r="B1508" s="261"/>
      <c r="C1508" s="261"/>
      <c r="D1508" s="261"/>
      <c r="E1508" s="622"/>
      <c r="F1508" s="198"/>
    </row>
    <row r="1509" spans="1:6" s="627" customFormat="1" ht="25.5">
      <c r="A1509" s="644" t="s">
        <v>298</v>
      </c>
      <c r="B1509" s="632"/>
      <c r="C1509" s="347"/>
      <c r="D1509" s="347"/>
      <c r="E1509" s="620"/>
      <c r="F1509" s="198"/>
    </row>
    <row r="1510" spans="1:6" s="627" customFormat="1" ht="12.75">
      <c r="A1510" s="194" t="s">
        <v>959</v>
      </c>
      <c r="B1510" s="632">
        <v>57529</v>
      </c>
      <c r="C1510" s="632">
        <v>25554</v>
      </c>
      <c r="D1510" s="632">
        <v>25554</v>
      </c>
      <c r="E1510" s="633">
        <v>44.41933633471814</v>
      </c>
      <c r="F1510" s="198">
        <v>25554</v>
      </c>
    </row>
    <row r="1511" spans="1:6" s="627" customFormat="1" ht="12.75">
      <c r="A1511" s="247" t="s">
        <v>1003</v>
      </c>
      <c r="B1511" s="632">
        <v>57529</v>
      </c>
      <c r="C1511" s="632">
        <v>25554</v>
      </c>
      <c r="D1511" s="632">
        <v>25554</v>
      </c>
      <c r="E1511" s="633">
        <v>44.41933633471814</v>
      </c>
      <c r="F1511" s="198">
        <v>25554</v>
      </c>
    </row>
    <row r="1512" spans="1:6" s="627" customFormat="1" ht="25.5">
      <c r="A1512" s="249" t="s">
        <v>1004</v>
      </c>
      <c r="B1512" s="632">
        <v>57529</v>
      </c>
      <c r="C1512" s="632">
        <v>25554</v>
      </c>
      <c r="D1512" s="632">
        <v>25554</v>
      </c>
      <c r="E1512" s="633">
        <v>44.41933633471814</v>
      </c>
      <c r="F1512" s="198">
        <v>25554</v>
      </c>
    </row>
    <row r="1513" spans="1:6" s="627" customFormat="1" ht="12.75">
      <c r="A1513" s="190" t="s">
        <v>1005</v>
      </c>
      <c r="B1513" s="632">
        <v>57529</v>
      </c>
      <c r="C1513" s="632">
        <v>25554</v>
      </c>
      <c r="D1513" s="632">
        <v>512</v>
      </c>
      <c r="E1513" s="633">
        <v>0.8899859201446227</v>
      </c>
      <c r="F1513" s="198">
        <v>512</v>
      </c>
    </row>
    <row r="1514" spans="1:6" s="627" customFormat="1" ht="12.75">
      <c r="A1514" s="247" t="s">
        <v>1006</v>
      </c>
      <c r="B1514" s="632">
        <v>57529</v>
      </c>
      <c r="C1514" s="632">
        <v>25554</v>
      </c>
      <c r="D1514" s="632">
        <v>512</v>
      </c>
      <c r="E1514" s="633">
        <v>0.8899859201446227</v>
      </c>
      <c r="F1514" s="198">
        <v>512</v>
      </c>
    </row>
    <row r="1515" spans="1:6" s="627" customFormat="1" ht="12.75">
      <c r="A1515" s="262" t="s">
        <v>1007</v>
      </c>
      <c r="B1515" s="632">
        <v>57529</v>
      </c>
      <c r="C1515" s="632">
        <v>25554</v>
      </c>
      <c r="D1515" s="632">
        <v>512</v>
      </c>
      <c r="E1515" s="633">
        <v>0.8899859201446227</v>
      </c>
      <c r="F1515" s="198">
        <v>512</v>
      </c>
    </row>
    <row r="1516" spans="1:6" s="627" customFormat="1" ht="12.75">
      <c r="A1516" s="264" t="s">
        <v>1008</v>
      </c>
      <c r="B1516" s="632">
        <v>56509</v>
      </c>
      <c r="C1516" s="632">
        <v>25554</v>
      </c>
      <c r="D1516" s="632">
        <v>512</v>
      </c>
      <c r="E1516" s="633">
        <v>0.9060503636588862</v>
      </c>
      <c r="F1516" s="198">
        <v>512</v>
      </c>
    </row>
    <row r="1517" spans="1:6" s="627" customFormat="1" ht="12.75">
      <c r="A1517" s="269" t="s">
        <v>1009</v>
      </c>
      <c r="B1517" s="632">
        <v>45539</v>
      </c>
      <c r="C1517" s="632">
        <v>20593</v>
      </c>
      <c r="D1517" s="632">
        <v>413</v>
      </c>
      <c r="E1517" s="633">
        <v>0.9069149520191484</v>
      </c>
      <c r="F1517" s="198">
        <v>413</v>
      </c>
    </row>
    <row r="1518" spans="1:6" s="627" customFormat="1" ht="12.75">
      <c r="A1518" s="264" t="s">
        <v>1010</v>
      </c>
      <c r="B1518" s="632">
        <v>1020</v>
      </c>
      <c r="C1518" s="632">
        <v>0</v>
      </c>
      <c r="D1518" s="632">
        <v>0</v>
      </c>
      <c r="E1518" s="633">
        <v>0</v>
      </c>
      <c r="F1518" s="198">
        <v>0</v>
      </c>
    </row>
    <row r="1519" spans="1:6" s="627" customFormat="1" ht="12.75">
      <c r="A1519" s="264"/>
      <c r="B1519" s="632"/>
      <c r="C1519" s="632"/>
      <c r="D1519" s="632"/>
      <c r="E1519" s="633"/>
      <c r="F1519" s="198"/>
    </row>
    <row r="1520" spans="1:6" s="627" customFormat="1" ht="15" customHeight="1">
      <c r="A1520" s="238" t="s">
        <v>378</v>
      </c>
      <c r="B1520" s="261"/>
      <c r="C1520" s="261"/>
      <c r="D1520" s="261"/>
      <c r="E1520" s="622"/>
      <c r="F1520" s="198"/>
    </row>
    <row r="1521" spans="1:6" s="627" customFormat="1" ht="25.5">
      <c r="A1521" s="644" t="s">
        <v>298</v>
      </c>
      <c r="B1521" s="632"/>
      <c r="C1521" s="347"/>
      <c r="D1521" s="347"/>
      <c r="E1521" s="620"/>
      <c r="F1521" s="198"/>
    </row>
    <row r="1522" spans="1:6" s="627" customFormat="1" ht="12.75">
      <c r="A1522" s="194" t="s">
        <v>959</v>
      </c>
      <c r="B1522" s="632">
        <v>29809</v>
      </c>
      <c r="C1522" s="632">
        <v>695</v>
      </c>
      <c r="D1522" s="632">
        <v>695</v>
      </c>
      <c r="E1522" s="633">
        <v>2.331510617598712</v>
      </c>
      <c r="F1522" s="198">
        <v>695</v>
      </c>
    </row>
    <row r="1523" spans="1:6" s="627" customFormat="1" ht="12.75">
      <c r="A1523" s="247" t="s">
        <v>1003</v>
      </c>
      <c r="B1523" s="632">
        <v>29809</v>
      </c>
      <c r="C1523" s="632">
        <v>695</v>
      </c>
      <c r="D1523" s="632">
        <v>695</v>
      </c>
      <c r="E1523" s="633">
        <v>2.331510617598712</v>
      </c>
      <c r="F1523" s="198">
        <v>695</v>
      </c>
    </row>
    <row r="1524" spans="1:6" s="627" customFormat="1" ht="25.5">
      <c r="A1524" s="249" t="s">
        <v>1004</v>
      </c>
      <c r="B1524" s="632">
        <v>29809</v>
      </c>
      <c r="C1524" s="632">
        <v>695</v>
      </c>
      <c r="D1524" s="632">
        <v>695</v>
      </c>
      <c r="E1524" s="633">
        <v>2.331510617598712</v>
      </c>
      <c r="F1524" s="198">
        <v>695</v>
      </c>
    </row>
    <row r="1525" spans="1:6" s="627" customFormat="1" ht="12.75">
      <c r="A1525" s="190" t="s">
        <v>1005</v>
      </c>
      <c r="B1525" s="632">
        <v>29809</v>
      </c>
      <c r="C1525" s="632">
        <v>695</v>
      </c>
      <c r="D1525" s="632">
        <v>0</v>
      </c>
      <c r="E1525" s="633">
        <v>0</v>
      </c>
      <c r="F1525" s="198">
        <v>0</v>
      </c>
    </row>
    <row r="1526" spans="1:6" s="627" customFormat="1" ht="12.75">
      <c r="A1526" s="247" t="s">
        <v>1006</v>
      </c>
      <c r="B1526" s="632">
        <v>29809</v>
      </c>
      <c r="C1526" s="632">
        <v>695</v>
      </c>
      <c r="D1526" s="632">
        <v>0</v>
      </c>
      <c r="E1526" s="633">
        <v>0</v>
      </c>
      <c r="F1526" s="198">
        <v>0</v>
      </c>
    </row>
    <row r="1527" spans="1:6" s="627" customFormat="1" ht="12.75">
      <c r="A1527" s="262" t="s">
        <v>1007</v>
      </c>
      <c r="B1527" s="632">
        <v>29809</v>
      </c>
      <c r="C1527" s="632">
        <v>695</v>
      </c>
      <c r="D1527" s="632">
        <v>0</v>
      </c>
      <c r="E1527" s="633">
        <v>0</v>
      </c>
      <c r="F1527" s="198">
        <v>0</v>
      </c>
    </row>
    <row r="1528" spans="1:6" s="627" customFormat="1" ht="12.75">
      <c r="A1528" s="264" t="s">
        <v>1008</v>
      </c>
      <c r="B1528" s="632">
        <v>29449</v>
      </c>
      <c r="C1528" s="632">
        <v>695</v>
      </c>
      <c r="D1528" s="632">
        <v>0</v>
      </c>
      <c r="E1528" s="633">
        <v>0</v>
      </c>
      <c r="F1528" s="198">
        <v>0</v>
      </c>
    </row>
    <row r="1529" spans="1:6" s="627" customFormat="1" ht="12.75">
      <c r="A1529" s="269" t="s">
        <v>1009</v>
      </c>
      <c r="B1529" s="632">
        <v>23732</v>
      </c>
      <c r="C1529" s="632">
        <v>560</v>
      </c>
      <c r="D1529" s="632">
        <v>0</v>
      </c>
      <c r="E1529" s="633">
        <v>0</v>
      </c>
      <c r="F1529" s="198">
        <v>0</v>
      </c>
    </row>
    <row r="1530" spans="1:6" s="627" customFormat="1" ht="12.75">
      <c r="A1530" s="264" t="s">
        <v>1010</v>
      </c>
      <c r="B1530" s="632">
        <v>360</v>
      </c>
      <c r="C1530" s="632">
        <v>0</v>
      </c>
      <c r="D1530" s="632">
        <v>0</v>
      </c>
      <c r="E1530" s="633">
        <v>0</v>
      </c>
      <c r="F1530" s="198">
        <v>0</v>
      </c>
    </row>
    <row r="1531" spans="1:6" s="627" customFormat="1" ht="12.75">
      <c r="A1531" s="264"/>
      <c r="B1531" s="632"/>
      <c r="C1531" s="632"/>
      <c r="D1531" s="632"/>
      <c r="E1531" s="633"/>
      <c r="F1531" s="198"/>
    </row>
    <row r="1532" spans="1:6" s="627" customFormat="1" ht="15" customHeight="1">
      <c r="A1532" s="238" t="s">
        <v>257</v>
      </c>
      <c r="B1532" s="261"/>
      <c r="C1532" s="261"/>
      <c r="D1532" s="261"/>
      <c r="E1532" s="622"/>
      <c r="F1532" s="198"/>
    </row>
    <row r="1533" spans="1:6" s="627" customFormat="1" ht="25.5">
      <c r="A1533" s="644" t="s">
        <v>298</v>
      </c>
      <c r="B1533" s="632"/>
      <c r="C1533" s="347"/>
      <c r="D1533" s="347"/>
      <c r="E1533" s="620"/>
      <c r="F1533" s="198"/>
    </row>
    <row r="1534" spans="1:6" s="627" customFormat="1" ht="12.75">
      <c r="A1534" s="194" t="s">
        <v>959</v>
      </c>
      <c r="B1534" s="632">
        <v>25139</v>
      </c>
      <c r="C1534" s="632">
        <v>11715</v>
      </c>
      <c r="D1534" s="632">
        <v>11715</v>
      </c>
      <c r="E1534" s="633">
        <v>46.600899001551376</v>
      </c>
      <c r="F1534" s="198">
        <v>11715</v>
      </c>
    </row>
    <row r="1535" spans="1:6" s="627" customFormat="1" ht="12.75">
      <c r="A1535" s="247" t="s">
        <v>1003</v>
      </c>
      <c r="B1535" s="632">
        <v>25139</v>
      </c>
      <c r="C1535" s="632">
        <v>11715</v>
      </c>
      <c r="D1535" s="632">
        <v>11715</v>
      </c>
      <c r="E1535" s="633">
        <v>46.600899001551376</v>
      </c>
      <c r="F1535" s="198">
        <v>11715</v>
      </c>
    </row>
    <row r="1536" spans="1:6" s="627" customFormat="1" ht="25.5">
      <c r="A1536" s="249" t="s">
        <v>1004</v>
      </c>
      <c r="B1536" s="632">
        <v>25139</v>
      </c>
      <c r="C1536" s="632">
        <v>11715</v>
      </c>
      <c r="D1536" s="632">
        <v>11715</v>
      </c>
      <c r="E1536" s="633">
        <v>46.600899001551376</v>
      </c>
      <c r="F1536" s="198">
        <v>11715</v>
      </c>
    </row>
    <row r="1537" spans="1:6" s="627" customFormat="1" ht="12.75">
      <c r="A1537" s="190" t="s">
        <v>1005</v>
      </c>
      <c r="B1537" s="632">
        <v>25139</v>
      </c>
      <c r="C1537" s="632">
        <v>11715</v>
      </c>
      <c r="D1537" s="632">
        <v>0</v>
      </c>
      <c r="E1537" s="633">
        <v>0</v>
      </c>
      <c r="F1537" s="198">
        <v>0</v>
      </c>
    </row>
    <row r="1538" spans="1:6" s="627" customFormat="1" ht="12.75">
      <c r="A1538" s="247" t="s">
        <v>1006</v>
      </c>
      <c r="B1538" s="632">
        <v>25139</v>
      </c>
      <c r="C1538" s="632">
        <v>11715</v>
      </c>
      <c r="D1538" s="632">
        <v>0</v>
      </c>
      <c r="E1538" s="633">
        <v>0</v>
      </c>
      <c r="F1538" s="198">
        <v>0</v>
      </c>
    </row>
    <row r="1539" spans="1:6" s="627" customFormat="1" ht="12.75">
      <c r="A1539" s="262" t="s">
        <v>1007</v>
      </c>
      <c r="B1539" s="632">
        <v>25139</v>
      </c>
      <c r="C1539" s="632">
        <v>11715</v>
      </c>
      <c r="D1539" s="632">
        <v>0</v>
      </c>
      <c r="E1539" s="633">
        <v>0</v>
      </c>
      <c r="F1539" s="198">
        <v>0</v>
      </c>
    </row>
    <row r="1540" spans="1:6" s="627" customFormat="1" ht="12.75">
      <c r="A1540" s="264" t="s">
        <v>1008</v>
      </c>
      <c r="B1540" s="632">
        <v>24929</v>
      </c>
      <c r="C1540" s="632">
        <v>11715</v>
      </c>
      <c r="D1540" s="632">
        <v>0</v>
      </c>
      <c r="E1540" s="633">
        <v>0</v>
      </c>
      <c r="F1540" s="198">
        <v>0</v>
      </c>
    </row>
    <row r="1541" spans="1:6" s="627" customFormat="1" ht="12.75">
      <c r="A1541" s="269" t="s">
        <v>1009</v>
      </c>
      <c r="B1541" s="632">
        <v>20089</v>
      </c>
      <c r="C1541" s="632">
        <v>9440</v>
      </c>
      <c r="D1541" s="632">
        <v>0</v>
      </c>
      <c r="E1541" s="633">
        <v>0</v>
      </c>
      <c r="F1541" s="198">
        <v>0</v>
      </c>
    </row>
    <row r="1542" spans="1:6" s="627" customFormat="1" ht="12.75">
      <c r="A1542" s="264" t="s">
        <v>1010</v>
      </c>
      <c r="B1542" s="632">
        <v>210</v>
      </c>
      <c r="C1542" s="632">
        <v>0</v>
      </c>
      <c r="D1542" s="632">
        <v>0</v>
      </c>
      <c r="E1542" s="633">
        <v>0</v>
      </c>
      <c r="F1542" s="198">
        <v>0</v>
      </c>
    </row>
    <row r="1543" spans="1:6" s="627" customFormat="1" ht="12.75">
      <c r="A1543" s="264"/>
      <c r="B1543" s="632"/>
      <c r="C1543" s="632"/>
      <c r="D1543" s="632"/>
      <c r="E1543" s="633"/>
      <c r="F1543" s="198"/>
    </row>
    <row r="1544" spans="1:6" s="627" customFormat="1" ht="12.75">
      <c r="A1544" s="238" t="s">
        <v>300</v>
      </c>
      <c r="B1544" s="632"/>
      <c r="C1544" s="347"/>
      <c r="D1544" s="347"/>
      <c r="E1544" s="620"/>
      <c r="F1544" s="198"/>
    </row>
    <row r="1545" spans="1:6" s="627" customFormat="1" ht="24" customHeight="1">
      <c r="A1545" s="644" t="s">
        <v>298</v>
      </c>
      <c r="B1545" s="632"/>
      <c r="C1545" s="347"/>
      <c r="D1545" s="347"/>
      <c r="E1545" s="620"/>
      <c r="F1545" s="198"/>
    </row>
    <row r="1546" spans="1:6" s="627" customFormat="1" ht="12.75">
      <c r="A1546" s="194" t="s">
        <v>959</v>
      </c>
      <c r="B1546" s="632">
        <v>21284</v>
      </c>
      <c r="C1546" s="632">
        <v>7356</v>
      </c>
      <c r="D1546" s="632">
        <v>7356</v>
      </c>
      <c r="E1546" s="633">
        <v>34.56117271189626</v>
      </c>
      <c r="F1546" s="198">
        <v>1719</v>
      </c>
    </row>
    <row r="1547" spans="1:6" s="627" customFormat="1" ht="12.75">
      <c r="A1547" s="247" t="s">
        <v>1003</v>
      </c>
      <c r="B1547" s="632">
        <v>21284</v>
      </c>
      <c r="C1547" s="632">
        <v>7356</v>
      </c>
      <c r="D1547" s="632">
        <v>7356</v>
      </c>
      <c r="E1547" s="633">
        <v>34.56117271189626</v>
      </c>
      <c r="F1547" s="198">
        <v>1719</v>
      </c>
    </row>
    <row r="1548" spans="1:6" s="627" customFormat="1" ht="25.5">
      <c r="A1548" s="249" t="s">
        <v>1004</v>
      </c>
      <c r="B1548" s="632">
        <v>21284</v>
      </c>
      <c r="C1548" s="632">
        <v>7356</v>
      </c>
      <c r="D1548" s="632">
        <v>7356</v>
      </c>
      <c r="E1548" s="633">
        <v>34.56117271189626</v>
      </c>
      <c r="F1548" s="198">
        <v>1719</v>
      </c>
    </row>
    <row r="1549" spans="1:6" s="627" customFormat="1" ht="12.75">
      <c r="A1549" s="190" t="s">
        <v>1005</v>
      </c>
      <c r="B1549" s="632">
        <v>21284</v>
      </c>
      <c r="C1549" s="632">
        <v>7356</v>
      </c>
      <c r="D1549" s="632">
        <v>0</v>
      </c>
      <c r="E1549" s="633">
        <v>0</v>
      </c>
      <c r="F1549" s="198">
        <v>0</v>
      </c>
    </row>
    <row r="1550" spans="1:6" s="627" customFormat="1" ht="12.75">
      <c r="A1550" s="247" t="s">
        <v>1006</v>
      </c>
      <c r="B1550" s="632">
        <v>21284</v>
      </c>
      <c r="C1550" s="632">
        <v>7356</v>
      </c>
      <c r="D1550" s="632">
        <v>0</v>
      </c>
      <c r="E1550" s="633">
        <v>0</v>
      </c>
      <c r="F1550" s="198">
        <v>0</v>
      </c>
    </row>
    <row r="1551" spans="1:6" s="627" customFormat="1" ht="12.75">
      <c r="A1551" s="262" t="s">
        <v>1007</v>
      </c>
      <c r="B1551" s="632">
        <v>21284</v>
      </c>
      <c r="C1551" s="632">
        <v>7356</v>
      </c>
      <c r="D1551" s="632">
        <v>0</v>
      </c>
      <c r="E1551" s="633">
        <v>0</v>
      </c>
      <c r="F1551" s="198">
        <v>0</v>
      </c>
    </row>
    <row r="1552" spans="1:6" s="627" customFormat="1" ht="12.75">
      <c r="A1552" s="264" t="s">
        <v>1008</v>
      </c>
      <c r="B1552" s="632">
        <v>20624</v>
      </c>
      <c r="C1552" s="632">
        <v>6876</v>
      </c>
      <c r="D1552" s="632">
        <v>0</v>
      </c>
      <c r="E1552" s="633">
        <v>0</v>
      </c>
      <c r="F1552" s="198">
        <v>0</v>
      </c>
    </row>
    <row r="1553" spans="1:6" s="627" customFormat="1" ht="12.75">
      <c r="A1553" s="269" t="s">
        <v>1009</v>
      </c>
      <c r="B1553" s="632">
        <v>16620</v>
      </c>
      <c r="C1553" s="632">
        <v>5540</v>
      </c>
      <c r="D1553" s="632">
        <v>0</v>
      </c>
      <c r="E1553" s="633">
        <v>0</v>
      </c>
      <c r="F1553" s="198">
        <v>0</v>
      </c>
    </row>
    <row r="1554" spans="1:6" s="627" customFormat="1" ht="12.75">
      <c r="A1554" s="264" t="s">
        <v>1010</v>
      </c>
      <c r="B1554" s="632">
        <v>660</v>
      </c>
      <c r="C1554" s="632">
        <v>480</v>
      </c>
      <c r="D1554" s="632">
        <v>0</v>
      </c>
      <c r="E1554" s="633">
        <v>0</v>
      </c>
      <c r="F1554" s="198">
        <v>0</v>
      </c>
    </row>
    <row r="1555" spans="1:6" s="627" customFormat="1" ht="12.75">
      <c r="A1555" s="264"/>
      <c r="B1555" s="632"/>
      <c r="C1555" s="632"/>
      <c r="D1555" s="632"/>
      <c r="E1555" s="633"/>
      <c r="F1555" s="198"/>
    </row>
    <row r="1556" spans="1:6" s="627" customFormat="1" ht="15" customHeight="1">
      <c r="A1556" s="238" t="s">
        <v>301</v>
      </c>
      <c r="B1556" s="261"/>
      <c r="C1556" s="261"/>
      <c r="D1556" s="261"/>
      <c r="E1556" s="622"/>
      <c r="F1556" s="198"/>
    </row>
    <row r="1557" spans="1:6" s="627" customFormat="1" ht="25.5">
      <c r="A1557" s="644" t="s">
        <v>298</v>
      </c>
      <c r="B1557" s="632"/>
      <c r="C1557" s="347"/>
      <c r="D1557" s="347"/>
      <c r="E1557" s="620"/>
      <c r="F1557" s="198"/>
    </row>
    <row r="1558" spans="1:6" s="627" customFormat="1" ht="12.75">
      <c r="A1558" s="194" t="s">
        <v>959</v>
      </c>
      <c r="B1558" s="632">
        <v>44199</v>
      </c>
      <c r="C1558" s="632">
        <v>1890</v>
      </c>
      <c r="D1558" s="632">
        <v>1890</v>
      </c>
      <c r="E1558" s="633">
        <v>4.276114844227244</v>
      </c>
      <c r="F1558" s="198">
        <v>1890</v>
      </c>
    </row>
    <row r="1559" spans="1:6" s="627" customFormat="1" ht="12.75">
      <c r="A1559" s="247" t="s">
        <v>1003</v>
      </c>
      <c r="B1559" s="632">
        <v>44199</v>
      </c>
      <c r="C1559" s="632">
        <v>1890</v>
      </c>
      <c r="D1559" s="632">
        <v>1890</v>
      </c>
      <c r="E1559" s="633">
        <v>4.276114844227244</v>
      </c>
      <c r="F1559" s="198">
        <v>1890</v>
      </c>
    </row>
    <row r="1560" spans="1:6" s="627" customFormat="1" ht="25.5">
      <c r="A1560" s="249" t="s">
        <v>1004</v>
      </c>
      <c r="B1560" s="632">
        <v>44199</v>
      </c>
      <c r="C1560" s="632">
        <v>1890</v>
      </c>
      <c r="D1560" s="632">
        <v>1890</v>
      </c>
      <c r="E1560" s="633">
        <v>4.276114844227244</v>
      </c>
      <c r="F1560" s="198">
        <v>1890</v>
      </c>
    </row>
    <row r="1561" spans="1:6" s="627" customFormat="1" ht="12.75">
      <c r="A1561" s="190" t="s">
        <v>1005</v>
      </c>
      <c r="B1561" s="632">
        <v>44199</v>
      </c>
      <c r="C1561" s="632">
        <v>1890</v>
      </c>
      <c r="D1561" s="632">
        <v>0</v>
      </c>
      <c r="E1561" s="633">
        <v>0</v>
      </c>
      <c r="F1561" s="198">
        <v>0</v>
      </c>
    </row>
    <row r="1562" spans="1:6" s="627" customFormat="1" ht="12.75">
      <c r="A1562" s="247" t="s">
        <v>1006</v>
      </c>
      <c r="B1562" s="632">
        <v>44199</v>
      </c>
      <c r="C1562" s="632">
        <v>1890</v>
      </c>
      <c r="D1562" s="632">
        <v>0</v>
      </c>
      <c r="E1562" s="633">
        <v>0</v>
      </c>
      <c r="F1562" s="198">
        <v>0</v>
      </c>
    </row>
    <row r="1563" spans="1:6" s="627" customFormat="1" ht="12.75">
      <c r="A1563" s="262" t="s">
        <v>1007</v>
      </c>
      <c r="B1563" s="632">
        <v>44199</v>
      </c>
      <c r="C1563" s="632">
        <v>1890</v>
      </c>
      <c r="D1563" s="632">
        <v>0</v>
      </c>
      <c r="E1563" s="633">
        <v>0</v>
      </c>
      <c r="F1563" s="198">
        <v>0</v>
      </c>
    </row>
    <row r="1564" spans="1:6" s="627" customFormat="1" ht="12.75">
      <c r="A1564" s="264" t="s">
        <v>1008</v>
      </c>
      <c r="B1564" s="632">
        <v>38449</v>
      </c>
      <c r="C1564" s="632">
        <v>1390</v>
      </c>
      <c r="D1564" s="632">
        <v>0</v>
      </c>
      <c r="E1564" s="633">
        <v>0</v>
      </c>
      <c r="F1564" s="198">
        <v>0</v>
      </c>
    </row>
    <row r="1565" spans="1:6" s="627" customFormat="1" ht="12.75">
      <c r="A1565" s="269" t="s">
        <v>1009</v>
      </c>
      <c r="B1565" s="632">
        <v>30984</v>
      </c>
      <c r="C1565" s="632">
        <v>1120</v>
      </c>
      <c r="D1565" s="632">
        <v>0</v>
      </c>
      <c r="E1565" s="633">
        <v>0</v>
      </c>
      <c r="F1565" s="198">
        <v>0</v>
      </c>
    </row>
    <row r="1566" spans="1:6" s="627" customFormat="1" ht="12.75">
      <c r="A1566" s="264" t="s">
        <v>1010</v>
      </c>
      <c r="B1566" s="632">
        <v>5750</v>
      </c>
      <c r="C1566" s="632">
        <v>500</v>
      </c>
      <c r="D1566" s="632">
        <v>0</v>
      </c>
      <c r="E1566" s="633">
        <v>0</v>
      </c>
      <c r="F1566" s="198">
        <v>0</v>
      </c>
    </row>
    <row r="1567" spans="1:6" s="627" customFormat="1" ht="12.75">
      <c r="A1567" s="238"/>
      <c r="B1567" s="632"/>
      <c r="C1567" s="347"/>
      <c r="D1567" s="347"/>
      <c r="E1567" s="620"/>
      <c r="F1567" s="198"/>
    </row>
    <row r="1568" spans="1:6" s="634" customFormat="1" ht="12.75">
      <c r="A1568" s="189" t="s">
        <v>302</v>
      </c>
      <c r="B1568" s="632"/>
      <c r="C1568" s="347"/>
      <c r="D1568" s="347"/>
      <c r="E1568" s="620"/>
      <c r="F1568" s="198"/>
    </row>
    <row r="1569" spans="1:6" s="634" customFormat="1" ht="12.75">
      <c r="A1569" s="190" t="s">
        <v>1005</v>
      </c>
      <c r="B1569" s="632">
        <v>1317470</v>
      </c>
      <c r="C1569" s="632">
        <v>1317470</v>
      </c>
      <c r="D1569" s="632">
        <v>1245840</v>
      </c>
      <c r="E1569" s="633">
        <v>94.56306405458947</v>
      </c>
      <c r="F1569" s="198">
        <v>728718</v>
      </c>
    </row>
    <row r="1570" spans="1:6" s="634" customFormat="1" ht="12.75">
      <c r="A1570" s="247" t="s">
        <v>1006</v>
      </c>
      <c r="B1570" s="632">
        <v>1317470</v>
      </c>
      <c r="C1570" s="632">
        <v>1317470</v>
      </c>
      <c r="D1570" s="632">
        <v>1245840</v>
      </c>
      <c r="E1570" s="633">
        <v>94.56306405458947</v>
      </c>
      <c r="F1570" s="198">
        <v>728718</v>
      </c>
    </row>
    <row r="1571" spans="1:6" s="634" customFormat="1" ht="12.75">
      <c r="A1571" s="262" t="s">
        <v>1007</v>
      </c>
      <c r="B1571" s="632">
        <v>703000</v>
      </c>
      <c r="C1571" s="632">
        <v>703000</v>
      </c>
      <c r="D1571" s="632">
        <v>703000</v>
      </c>
      <c r="E1571" s="633">
        <v>100</v>
      </c>
      <c r="F1571" s="198">
        <v>409183</v>
      </c>
    </row>
    <row r="1572" spans="1:6" s="634" customFormat="1" ht="12.75">
      <c r="A1572" s="264" t="s">
        <v>1010</v>
      </c>
      <c r="B1572" s="632">
        <v>703000</v>
      </c>
      <c r="C1572" s="632">
        <v>703000</v>
      </c>
      <c r="D1572" s="632">
        <v>703000</v>
      </c>
      <c r="E1572" s="633">
        <v>100</v>
      </c>
      <c r="F1572" s="198">
        <v>409183</v>
      </c>
    </row>
    <row r="1573" spans="1:6" s="634" customFormat="1" ht="12.75">
      <c r="A1573" s="262" t="s">
        <v>1011</v>
      </c>
      <c r="B1573" s="632">
        <v>189914</v>
      </c>
      <c r="C1573" s="632">
        <v>189914</v>
      </c>
      <c r="D1573" s="632">
        <v>130741</v>
      </c>
      <c r="E1573" s="633">
        <v>68.84221279105279</v>
      </c>
      <c r="F1573" s="198">
        <v>108948</v>
      </c>
    </row>
    <row r="1574" spans="1:6" s="634" customFormat="1" ht="12.75">
      <c r="A1574" s="264" t="s">
        <v>1023</v>
      </c>
      <c r="B1574" s="632">
        <v>189914</v>
      </c>
      <c r="C1574" s="632">
        <v>189914</v>
      </c>
      <c r="D1574" s="632">
        <v>130741</v>
      </c>
      <c r="E1574" s="633">
        <v>68.84221279105279</v>
      </c>
      <c r="F1574" s="198">
        <v>108948</v>
      </c>
    </row>
    <row r="1575" spans="1:6" s="634" customFormat="1" ht="12.75">
      <c r="A1575" s="262" t="s">
        <v>60</v>
      </c>
      <c r="B1575" s="632">
        <v>424556</v>
      </c>
      <c r="C1575" s="632">
        <v>424556</v>
      </c>
      <c r="D1575" s="632">
        <v>412099</v>
      </c>
      <c r="E1575" s="633">
        <v>97.0658758797426</v>
      </c>
      <c r="F1575" s="198">
        <v>210587</v>
      </c>
    </row>
    <row r="1576" spans="1:6" s="634" customFormat="1" ht="12.75">
      <c r="A1576" s="264" t="s">
        <v>1049</v>
      </c>
      <c r="B1576" s="632">
        <v>424556</v>
      </c>
      <c r="C1576" s="632">
        <v>424556</v>
      </c>
      <c r="D1576" s="632">
        <v>412099</v>
      </c>
      <c r="E1576" s="633">
        <v>97.0658758797426</v>
      </c>
      <c r="F1576" s="198">
        <v>210587</v>
      </c>
    </row>
    <row r="1577" spans="1:6" s="634" customFormat="1" ht="12.75">
      <c r="A1577" s="247" t="s">
        <v>627</v>
      </c>
      <c r="B1577" s="632">
        <v>-1317470</v>
      </c>
      <c r="C1577" s="632">
        <v>-1317470</v>
      </c>
      <c r="D1577" s="632">
        <v>-1245840</v>
      </c>
      <c r="E1577" s="633" t="s">
        <v>623</v>
      </c>
      <c r="F1577" s="198">
        <v>-728718</v>
      </c>
    </row>
    <row r="1578" spans="1:6" s="634" customFormat="1" ht="12.75">
      <c r="A1578" s="247" t="s">
        <v>628</v>
      </c>
      <c r="B1578" s="632">
        <v>1317470</v>
      </c>
      <c r="C1578" s="632">
        <v>1317470</v>
      </c>
      <c r="D1578" s="632" t="s">
        <v>623</v>
      </c>
      <c r="E1578" s="632" t="s">
        <v>623</v>
      </c>
      <c r="F1578" s="632" t="s">
        <v>623</v>
      </c>
    </row>
    <row r="1579" spans="1:6" s="634" customFormat="1" ht="12.75">
      <c r="A1579" s="262" t="s">
        <v>1026</v>
      </c>
      <c r="B1579" s="632">
        <v>1317470</v>
      </c>
      <c r="C1579" s="632">
        <v>1317470</v>
      </c>
      <c r="D1579" s="632" t="s">
        <v>623</v>
      </c>
      <c r="E1579" s="632" t="s">
        <v>623</v>
      </c>
      <c r="F1579" s="632" t="s">
        <v>623</v>
      </c>
    </row>
    <row r="1580" spans="1:6" s="634" customFormat="1" ht="25.5" customHeight="1">
      <c r="A1580" s="273" t="s">
        <v>961</v>
      </c>
      <c r="B1580" s="632">
        <v>1317470</v>
      </c>
      <c r="C1580" s="632">
        <v>1317470</v>
      </c>
      <c r="D1580" s="632" t="s">
        <v>623</v>
      </c>
      <c r="E1580" s="632" t="s">
        <v>623</v>
      </c>
      <c r="F1580" s="632" t="s">
        <v>623</v>
      </c>
    </row>
    <row r="1581" spans="1:6" s="634" customFormat="1" ht="12.75">
      <c r="A1581" s="613"/>
      <c r="B1581" s="632"/>
      <c r="C1581" s="347"/>
      <c r="D1581" s="347"/>
      <c r="E1581" s="620"/>
      <c r="F1581" s="198"/>
    </row>
    <row r="1582" spans="1:6" s="634" customFormat="1" ht="12.75">
      <c r="A1582" s="238" t="s">
        <v>281</v>
      </c>
      <c r="B1582" s="632"/>
      <c r="C1582" s="347"/>
      <c r="D1582" s="347"/>
      <c r="E1582" s="620"/>
      <c r="F1582" s="198"/>
    </row>
    <row r="1583" spans="1:6" s="634" customFormat="1" ht="12.75">
      <c r="A1583" s="189" t="s">
        <v>302</v>
      </c>
      <c r="B1583" s="632"/>
      <c r="C1583" s="347"/>
      <c r="D1583" s="347"/>
      <c r="E1583" s="620"/>
      <c r="F1583" s="198"/>
    </row>
    <row r="1584" spans="1:6" s="634" customFormat="1" ht="12.75">
      <c r="A1584" s="190" t="s">
        <v>1005</v>
      </c>
      <c r="B1584" s="632">
        <v>1152556</v>
      </c>
      <c r="C1584" s="632">
        <v>1152556</v>
      </c>
      <c r="D1584" s="632">
        <v>1136892</v>
      </c>
      <c r="E1584" s="633">
        <v>98.640933716019</v>
      </c>
      <c r="F1584" s="198">
        <v>619770</v>
      </c>
    </row>
    <row r="1585" spans="1:6" s="634" customFormat="1" ht="12.75">
      <c r="A1585" s="247" t="s">
        <v>1006</v>
      </c>
      <c r="B1585" s="632">
        <v>1152556</v>
      </c>
      <c r="C1585" s="632">
        <v>1152556</v>
      </c>
      <c r="D1585" s="632">
        <v>1136892</v>
      </c>
      <c r="E1585" s="633">
        <v>98.640933716019</v>
      </c>
      <c r="F1585" s="198">
        <v>619770</v>
      </c>
    </row>
    <row r="1586" spans="1:6" s="634" customFormat="1" ht="12.75">
      <c r="A1586" s="262" t="s">
        <v>1007</v>
      </c>
      <c r="B1586" s="632">
        <v>703000</v>
      </c>
      <c r="C1586" s="632">
        <v>703000</v>
      </c>
      <c r="D1586" s="632">
        <v>703000</v>
      </c>
      <c r="E1586" s="633">
        <v>100</v>
      </c>
      <c r="F1586" s="198">
        <v>409183</v>
      </c>
    </row>
    <row r="1587" spans="1:6" s="634" customFormat="1" ht="12.75">
      <c r="A1587" s="264" t="s">
        <v>1010</v>
      </c>
      <c r="B1587" s="632">
        <v>703000</v>
      </c>
      <c r="C1587" s="632">
        <v>703000</v>
      </c>
      <c r="D1587" s="632">
        <v>703000</v>
      </c>
      <c r="E1587" s="633">
        <v>100</v>
      </c>
      <c r="F1587" s="198">
        <v>409183</v>
      </c>
    </row>
    <row r="1588" spans="1:6" s="634" customFormat="1" ht="12.75">
      <c r="A1588" s="262" t="s">
        <v>1011</v>
      </c>
      <c r="B1588" s="632">
        <v>25000</v>
      </c>
      <c r="C1588" s="632">
        <v>25000</v>
      </c>
      <c r="D1588" s="632">
        <v>21793</v>
      </c>
      <c r="E1588" s="633">
        <v>87.17200000000001</v>
      </c>
      <c r="F1588" s="198">
        <v>0</v>
      </c>
    </row>
    <row r="1589" spans="1:6" s="634" customFormat="1" ht="12.75">
      <c r="A1589" s="264" t="s">
        <v>1023</v>
      </c>
      <c r="B1589" s="632">
        <v>25000</v>
      </c>
      <c r="C1589" s="632">
        <v>25000</v>
      </c>
      <c r="D1589" s="632">
        <v>21793</v>
      </c>
      <c r="E1589" s="633">
        <v>87.17200000000001</v>
      </c>
      <c r="F1589" s="198">
        <v>0</v>
      </c>
    </row>
    <row r="1590" spans="1:6" s="634" customFormat="1" ht="12.75">
      <c r="A1590" s="262" t="s">
        <v>60</v>
      </c>
      <c r="B1590" s="632">
        <v>424556</v>
      </c>
      <c r="C1590" s="632">
        <v>424556</v>
      </c>
      <c r="D1590" s="632">
        <v>412099</v>
      </c>
      <c r="E1590" s="633">
        <v>97.0658758797426</v>
      </c>
      <c r="F1590" s="198">
        <v>210587</v>
      </c>
    </row>
    <row r="1591" spans="1:6" s="634" customFormat="1" ht="12.75">
      <c r="A1591" s="264" t="s">
        <v>1049</v>
      </c>
      <c r="B1591" s="632">
        <v>424556</v>
      </c>
      <c r="C1591" s="632">
        <v>424556</v>
      </c>
      <c r="D1591" s="632">
        <v>412099</v>
      </c>
      <c r="E1591" s="633">
        <v>97.0658758797426</v>
      </c>
      <c r="F1591" s="198">
        <v>210587</v>
      </c>
    </row>
    <row r="1592" spans="1:6" s="634" customFormat="1" ht="12.75">
      <c r="A1592" s="247" t="s">
        <v>627</v>
      </c>
      <c r="B1592" s="632">
        <v>-1152556</v>
      </c>
      <c r="C1592" s="632">
        <v>-1152556</v>
      </c>
      <c r="D1592" s="632">
        <v>-1136892</v>
      </c>
      <c r="E1592" s="633" t="s">
        <v>623</v>
      </c>
      <c r="F1592" s="198">
        <v>-619770</v>
      </c>
    </row>
    <row r="1593" spans="1:6" s="634" customFormat="1" ht="12.75">
      <c r="A1593" s="247" t="s">
        <v>628</v>
      </c>
      <c r="B1593" s="632">
        <v>1152556</v>
      </c>
      <c r="C1593" s="632">
        <v>1152556</v>
      </c>
      <c r="D1593" s="632" t="s">
        <v>623</v>
      </c>
      <c r="E1593" s="632" t="s">
        <v>623</v>
      </c>
      <c r="F1593" s="632" t="s">
        <v>623</v>
      </c>
    </row>
    <row r="1594" spans="1:6" s="634" customFormat="1" ht="12.75">
      <c r="A1594" s="262" t="s">
        <v>1026</v>
      </c>
      <c r="B1594" s="632">
        <v>1152556</v>
      </c>
      <c r="C1594" s="632">
        <v>1152556</v>
      </c>
      <c r="D1594" s="632" t="s">
        <v>623</v>
      </c>
      <c r="E1594" s="632" t="s">
        <v>623</v>
      </c>
      <c r="F1594" s="632" t="s">
        <v>623</v>
      </c>
    </row>
    <row r="1595" spans="1:6" s="634" customFormat="1" ht="24.75" customHeight="1">
      <c r="A1595" s="273" t="s">
        <v>961</v>
      </c>
      <c r="B1595" s="632">
        <v>1152556</v>
      </c>
      <c r="C1595" s="632">
        <v>1152556</v>
      </c>
      <c r="D1595" s="632" t="s">
        <v>623</v>
      </c>
      <c r="E1595" s="632" t="s">
        <v>623</v>
      </c>
      <c r="F1595" s="632" t="s">
        <v>623</v>
      </c>
    </row>
    <row r="1596" spans="1:6" s="634" customFormat="1" ht="12.75">
      <c r="A1596" s="613"/>
      <c r="B1596" s="632"/>
      <c r="C1596" s="347"/>
      <c r="D1596" s="347"/>
      <c r="E1596" s="620"/>
      <c r="F1596" s="198"/>
    </row>
    <row r="1597" spans="1:6" s="634" customFormat="1" ht="12.75">
      <c r="A1597" s="238" t="s">
        <v>293</v>
      </c>
      <c r="B1597" s="632"/>
      <c r="C1597" s="347"/>
      <c r="D1597" s="347"/>
      <c r="E1597" s="620"/>
      <c r="F1597" s="198"/>
    </row>
    <row r="1598" spans="1:6" s="634" customFormat="1" ht="12.75">
      <c r="A1598" s="189" t="s">
        <v>302</v>
      </c>
      <c r="B1598" s="632"/>
      <c r="C1598" s="347"/>
      <c r="D1598" s="347"/>
      <c r="E1598" s="620"/>
      <c r="F1598" s="198"/>
    </row>
    <row r="1599" spans="1:6" s="634" customFormat="1" ht="12.75">
      <c r="A1599" s="190" t="s">
        <v>1005</v>
      </c>
      <c r="B1599" s="632">
        <v>164914</v>
      </c>
      <c r="C1599" s="632">
        <v>164914</v>
      </c>
      <c r="D1599" s="632">
        <v>108948</v>
      </c>
      <c r="E1599" s="633">
        <v>66.06352401857937</v>
      </c>
      <c r="F1599" s="198">
        <v>108948</v>
      </c>
    </row>
    <row r="1600" spans="1:6" s="634" customFormat="1" ht="13.5" customHeight="1">
      <c r="A1600" s="247" t="s">
        <v>1006</v>
      </c>
      <c r="B1600" s="632">
        <v>164914</v>
      </c>
      <c r="C1600" s="632">
        <v>164914</v>
      </c>
      <c r="D1600" s="632">
        <v>108948</v>
      </c>
      <c r="E1600" s="633">
        <v>66.06352401857937</v>
      </c>
      <c r="F1600" s="198">
        <v>108948</v>
      </c>
    </row>
    <row r="1601" spans="1:6" s="634" customFormat="1" ht="13.5" customHeight="1">
      <c r="A1601" s="262" t="s">
        <v>1011</v>
      </c>
      <c r="B1601" s="632">
        <v>164914</v>
      </c>
      <c r="C1601" s="632">
        <v>164914</v>
      </c>
      <c r="D1601" s="632">
        <v>108948</v>
      </c>
      <c r="E1601" s="633">
        <v>66.06352401857937</v>
      </c>
      <c r="F1601" s="198">
        <v>108948</v>
      </c>
    </row>
    <row r="1602" spans="1:6" s="634" customFormat="1" ht="13.5" customHeight="1">
      <c r="A1602" s="264" t="s">
        <v>1023</v>
      </c>
      <c r="B1602" s="632">
        <v>164914</v>
      </c>
      <c r="C1602" s="632">
        <v>164914</v>
      </c>
      <c r="D1602" s="632">
        <v>108948</v>
      </c>
      <c r="E1602" s="633">
        <v>66.06352401857937</v>
      </c>
      <c r="F1602" s="198">
        <v>108948</v>
      </c>
    </row>
    <row r="1603" spans="1:6" s="634" customFormat="1" ht="13.5" customHeight="1">
      <c r="A1603" s="247" t="s">
        <v>627</v>
      </c>
      <c r="B1603" s="632">
        <v>-164914</v>
      </c>
      <c r="C1603" s="632">
        <v>-164914</v>
      </c>
      <c r="D1603" s="632">
        <v>-108948</v>
      </c>
      <c r="E1603" s="633" t="s">
        <v>623</v>
      </c>
      <c r="F1603" s="198">
        <v>-108948</v>
      </c>
    </row>
    <row r="1604" spans="1:6" s="634" customFormat="1" ht="12.75">
      <c r="A1604" s="247" t="s">
        <v>628</v>
      </c>
      <c r="B1604" s="632">
        <v>164914</v>
      </c>
      <c r="C1604" s="632">
        <v>164914</v>
      </c>
      <c r="D1604" s="632" t="s">
        <v>623</v>
      </c>
      <c r="E1604" s="632" t="s">
        <v>623</v>
      </c>
      <c r="F1604" s="198" t="s">
        <v>623</v>
      </c>
    </row>
    <row r="1605" spans="1:6" s="634" customFormat="1" ht="12.75">
      <c r="A1605" s="262" t="s">
        <v>1026</v>
      </c>
      <c r="B1605" s="632">
        <v>164914</v>
      </c>
      <c r="C1605" s="632">
        <v>164914</v>
      </c>
      <c r="D1605" s="632" t="s">
        <v>623</v>
      </c>
      <c r="E1605" s="632" t="s">
        <v>623</v>
      </c>
      <c r="F1605" s="198" t="s">
        <v>623</v>
      </c>
    </row>
    <row r="1606" spans="1:6" s="634" customFormat="1" ht="25.5" customHeight="1">
      <c r="A1606" s="273" t="s">
        <v>961</v>
      </c>
      <c r="B1606" s="632">
        <v>164914</v>
      </c>
      <c r="C1606" s="632">
        <v>164914</v>
      </c>
      <c r="D1606" s="632" t="s">
        <v>623</v>
      </c>
      <c r="E1606" s="632" t="s">
        <v>623</v>
      </c>
      <c r="F1606" s="198" t="s">
        <v>623</v>
      </c>
    </row>
    <row r="1607" spans="1:6" s="634" customFormat="1" ht="12.75">
      <c r="A1607" s="613"/>
      <c r="B1607" s="632"/>
      <c r="C1607" s="347"/>
      <c r="D1607" s="347"/>
      <c r="E1607" s="620"/>
      <c r="F1607" s="198"/>
    </row>
    <row r="1608" spans="1:6" s="621" customFormat="1" ht="12.75">
      <c r="A1608" s="644" t="s">
        <v>303</v>
      </c>
      <c r="B1608" s="347"/>
      <c r="C1608" s="347"/>
      <c r="D1608" s="347"/>
      <c r="E1608" s="620"/>
      <c r="F1608" s="198"/>
    </row>
    <row r="1609" spans="1:6" s="621" customFormat="1" ht="12.75">
      <c r="A1609" s="194" t="s">
        <v>959</v>
      </c>
      <c r="B1609" s="632">
        <v>880600</v>
      </c>
      <c r="C1609" s="632">
        <v>315680</v>
      </c>
      <c r="D1609" s="632">
        <v>229327</v>
      </c>
      <c r="E1609" s="633">
        <v>26.042130365659776</v>
      </c>
      <c r="F1609" s="198">
        <v>0</v>
      </c>
    </row>
    <row r="1610" spans="1:6" s="621" customFormat="1" ht="12.75">
      <c r="A1610" s="247" t="s">
        <v>1019</v>
      </c>
      <c r="B1610" s="632">
        <v>880600</v>
      </c>
      <c r="C1610" s="632">
        <v>315680</v>
      </c>
      <c r="D1610" s="632">
        <v>229327</v>
      </c>
      <c r="E1610" s="633">
        <v>26.042130365659776</v>
      </c>
      <c r="F1610" s="198">
        <v>0</v>
      </c>
    </row>
    <row r="1611" spans="1:6" s="621" customFormat="1" ht="12.75">
      <c r="A1611" s="190" t="s">
        <v>1005</v>
      </c>
      <c r="B1611" s="632">
        <v>880600</v>
      </c>
      <c r="C1611" s="632">
        <v>315680</v>
      </c>
      <c r="D1611" s="632">
        <v>0</v>
      </c>
      <c r="E1611" s="633">
        <v>0</v>
      </c>
      <c r="F1611" s="198">
        <v>0</v>
      </c>
    </row>
    <row r="1612" spans="1:6" s="621" customFormat="1" ht="12.75">
      <c r="A1612" s="247" t="s">
        <v>65</v>
      </c>
      <c r="B1612" s="632">
        <v>880600</v>
      </c>
      <c r="C1612" s="632">
        <v>315680</v>
      </c>
      <c r="D1612" s="632">
        <v>0</v>
      </c>
      <c r="E1612" s="633">
        <v>0</v>
      </c>
      <c r="F1612" s="198">
        <v>0</v>
      </c>
    </row>
    <row r="1613" spans="1:6" s="623" customFormat="1" ht="12.75">
      <c r="A1613" s="262" t="s">
        <v>1013</v>
      </c>
      <c r="B1613" s="632">
        <v>880600</v>
      </c>
      <c r="C1613" s="632">
        <v>315680</v>
      </c>
      <c r="D1613" s="632">
        <v>0</v>
      </c>
      <c r="E1613" s="633">
        <v>0</v>
      </c>
      <c r="F1613" s="198">
        <v>0</v>
      </c>
    </row>
    <row r="1614" spans="1:6" s="646" customFormat="1" ht="12.75">
      <c r="A1614" s="262"/>
      <c r="B1614" s="632"/>
      <c r="C1614" s="632"/>
      <c r="D1614" s="632"/>
      <c r="E1614" s="633"/>
      <c r="F1614" s="198"/>
    </row>
    <row r="1615" spans="1:6" s="646" customFormat="1" ht="12.75">
      <c r="A1615" s="238" t="s">
        <v>304</v>
      </c>
      <c r="B1615" s="632"/>
      <c r="C1615" s="632"/>
      <c r="D1615" s="632"/>
      <c r="E1615" s="633"/>
      <c r="F1615" s="198"/>
    </row>
    <row r="1616" spans="1:6" s="646" customFormat="1" ht="12.75">
      <c r="A1616" s="644" t="s">
        <v>303</v>
      </c>
      <c r="B1616" s="632"/>
      <c r="C1616" s="632"/>
      <c r="D1616" s="632"/>
      <c r="E1616" s="633"/>
      <c r="F1616" s="198"/>
    </row>
    <row r="1617" spans="1:6" s="646" customFormat="1" ht="12.75">
      <c r="A1617" s="194" t="s">
        <v>959</v>
      </c>
      <c r="B1617" s="632">
        <v>880600</v>
      </c>
      <c r="C1617" s="632">
        <v>315680</v>
      </c>
      <c r="D1617" s="632">
        <v>229327</v>
      </c>
      <c r="E1617" s="633">
        <v>26.042130365659776</v>
      </c>
      <c r="F1617" s="198">
        <v>0</v>
      </c>
    </row>
    <row r="1618" spans="1:6" s="646" customFormat="1" ht="12.75">
      <c r="A1618" s="247" t="s">
        <v>1019</v>
      </c>
      <c r="B1618" s="632">
        <v>880600</v>
      </c>
      <c r="C1618" s="632">
        <v>315680</v>
      </c>
      <c r="D1618" s="632">
        <v>229327</v>
      </c>
      <c r="E1618" s="633">
        <v>26.042130365659776</v>
      </c>
      <c r="F1618" s="198">
        <v>0</v>
      </c>
    </row>
    <row r="1619" spans="1:6" s="646" customFormat="1" ht="12.75">
      <c r="A1619" s="190" t="s">
        <v>1005</v>
      </c>
      <c r="B1619" s="632">
        <v>880600</v>
      </c>
      <c r="C1619" s="632">
        <v>315680</v>
      </c>
      <c r="D1619" s="632">
        <v>0</v>
      </c>
      <c r="E1619" s="633">
        <v>0</v>
      </c>
      <c r="F1619" s="198">
        <v>0</v>
      </c>
    </row>
    <row r="1620" spans="1:6" s="646" customFormat="1" ht="12.75">
      <c r="A1620" s="247" t="s">
        <v>65</v>
      </c>
      <c r="B1620" s="632">
        <v>880600</v>
      </c>
      <c r="C1620" s="632">
        <v>315680</v>
      </c>
      <c r="D1620" s="632">
        <v>0</v>
      </c>
      <c r="E1620" s="633">
        <v>0</v>
      </c>
      <c r="F1620" s="198">
        <v>0</v>
      </c>
    </row>
    <row r="1621" spans="1:6" s="646" customFormat="1" ht="12.75">
      <c r="A1621" s="262" t="s">
        <v>1013</v>
      </c>
      <c r="B1621" s="632">
        <v>880600</v>
      </c>
      <c r="C1621" s="632">
        <v>315680</v>
      </c>
      <c r="D1621" s="632">
        <v>0</v>
      </c>
      <c r="E1621" s="633">
        <v>0</v>
      </c>
      <c r="F1621" s="198">
        <v>0</v>
      </c>
    </row>
    <row r="1622" spans="1:6" s="646" customFormat="1" ht="12.75">
      <c r="A1622" s="262"/>
      <c r="B1622" s="632"/>
      <c r="C1622" s="347"/>
      <c r="D1622" s="347"/>
      <c r="E1622" s="620"/>
      <c r="F1622" s="198"/>
    </row>
    <row r="1623" spans="1:6" s="424" customFormat="1" ht="25.5">
      <c r="A1623" s="644" t="s">
        <v>305</v>
      </c>
      <c r="B1623" s="632"/>
      <c r="C1623" s="347"/>
      <c r="D1623" s="347"/>
      <c r="E1623" s="620"/>
      <c r="F1623" s="198"/>
    </row>
    <row r="1624" spans="1:6" s="424" customFormat="1" ht="12.75">
      <c r="A1624" s="194" t="s">
        <v>959</v>
      </c>
      <c r="B1624" s="632">
        <v>76234146</v>
      </c>
      <c r="C1624" s="632">
        <v>21459036</v>
      </c>
      <c r="D1624" s="632">
        <v>21459036</v>
      </c>
      <c r="E1624" s="633">
        <v>28.14885077875733</v>
      </c>
      <c r="F1624" s="198">
        <v>9359543</v>
      </c>
    </row>
    <row r="1625" spans="1:6" s="424" customFormat="1" ht="12.75">
      <c r="A1625" s="247" t="s">
        <v>1015</v>
      </c>
      <c r="B1625" s="632">
        <v>0</v>
      </c>
      <c r="C1625" s="632">
        <v>0</v>
      </c>
      <c r="D1625" s="632">
        <v>0</v>
      </c>
      <c r="E1625" s="633" t="s">
        <v>623</v>
      </c>
      <c r="F1625" s="198">
        <v>0</v>
      </c>
    </row>
    <row r="1626" spans="1:6" s="424" customFormat="1" ht="12.75">
      <c r="A1626" s="247" t="s">
        <v>1003</v>
      </c>
      <c r="B1626" s="632">
        <v>76234146</v>
      </c>
      <c r="C1626" s="632">
        <v>21459036</v>
      </c>
      <c r="D1626" s="632">
        <v>21459036</v>
      </c>
      <c r="E1626" s="633">
        <v>28.14885077875733</v>
      </c>
      <c r="F1626" s="198">
        <v>9359543</v>
      </c>
    </row>
    <row r="1627" spans="1:6" s="424" customFormat="1" ht="25.5">
      <c r="A1627" s="249" t="s">
        <v>1004</v>
      </c>
      <c r="B1627" s="632">
        <v>76234146</v>
      </c>
      <c r="C1627" s="632">
        <v>21459036</v>
      </c>
      <c r="D1627" s="632">
        <v>21459036</v>
      </c>
      <c r="E1627" s="633">
        <v>28.14885077875733</v>
      </c>
      <c r="F1627" s="198">
        <v>9359543</v>
      </c>
    </row>
    <row r="1628" spans="1:6" s="424" customFormat="1" ht="12.75">
      <c r="A1628" s="190" t="s">
        <v>1005</v>
      </c>
      <c r="B1628" s="632">
        <v>76234146</v>
      </c>
      <c r="C1628" s="632">
        <v>21459036</v>
      </c>
      <c r="D1628" s="632">
        <v>14346450</v>
      </c>
      <c r="E1628" s="633">
        <v>18.818929249892825</v>
      </c>
      <c r="F1628" s="198">
        <v>11497297</v>
      </c>
    </row>
    <row r="1629" spans="1:6" s="424" customFormat="1" ht="12.75">
      <c r="A1629" s="247" t="s">
        <v>1006</v>
      </c>
      <c r="B1629" s="632">
        <v>16680652</v>
      </c>
      <c r="C1629" s="632">
        <v>1870109</v>
      </c>
      <c r="D1629" s="632">
        <v>859002</v>
      </c>
      <c r="E1629" s="633">
        <v>5.149690791463068</v>
      </c>
      <c r="F1629" s="198">
        <v>-165415</v>
      </c>
    </row>
    <row r="1630" spans="1:6" s="424" customFormat="1" ht="12.75">
      <c r="A1630" s="262" t="s">
        <v>1007</v>
      </c>
      <c r="B1630" s="632">
        <v>16680652</v>
      </c>
      <c r="C1630" s="632">
        <v>1870109</v>
      </c>
      <c r="D1630" s="632">
        <v>859002</v>
      </c>
      <c r="E1630" s="633">
        <v>5.149690791463068</v>
      </c>
      <c r="F1630" s="198">
        <v>-165415</v>
      </c>
    </row>
    <row r="1631" spans="1:6" s="424" customFormat="1" ht="12.75">
      <c r="A1631" s="264" t="s">
        <v>1008</v>
      </c>
      <c r="B1631" s="632">
        <v>436257</v>
      </c>
      <c r="C1631" s="632">
        <v>0</v>
      </c>
      <c r="D1631" s="632">
        <v>0</v>
      </c>
      <c r="E1631" s="633">
        <v>0</v>
      </c>
      <c r="F1631" s="198">
        <v>0</v>
      </c>
    </row>
    <row r="1632" spans="1:6" s="424" customFormat="1" ht="12.75">
      <c r="A1632" s="269" t="s">
        <v>1009</v>
      </c>
      <c r="B1632" s="632">
        <v>351565</v>
      </c>
      <c r="C1632" s="632">
        <v>0</v>
      </c>
      <c r="D1632" s="632">
        <v>0</v>
      </c>
      <c r="E1632" s="633">
        <v>0</v>
      </c>
      <c r="F1632" s="198">
        <v>0</v>
      </c>
    </row>
    <row r="1633" spans="1:6" s="424" customFormat="1" ht="12.75">
      <c r="A1633" s="264" t="s">
        <v>1010</v>
      </c>
      <c r="B1633" s="632">
        <v>16244395</v>
      </c>
      <c r="C1633" s="632">
        <v>1870109</v>
      </c>
      <c r="D1633" s="632">
        <v>859002</v>
      </c>
      <c r="E1633" s="633">
        <v>5.287990103663448</v>
      </c>
      <c r="F1633" s="198">
        <v>-165415</v>
      </c>
    </row>
    <row r="1634" spans="1:6" s="424" customFormat="1" ht="12.75">
      <c r="A1634" s="247" t="s">
        <v>65</v>
      </c>
      <c r="B1634" s="632">
        <v>59553494</v>
      </c>
      <c r="C1634" s="632">
        <v>19588927</v>
      </c>
      <c r="D1634" s="632">
        <v>13487448</v>
      </c>
      <c r="E1634" s="633">
        <v>22.647618290876434</v>
      </c>
      <c r="F1634" s="198">
        <v>11662712</v>
      </c>
    </row>
    <row r="1635" spans="1:6" s="424" customFormat="1" ht="12.75">
      <c r="A1635" s="262" t="s">
        <v>1013</v>
      </c>
      <c r="B1635" s="632">
        <v>38681304</v>
      </c>
      <c r="C1635" s="632">
        <v>5674133</v>
      </c>
      <c r="D1635" s="632">
        <v>2610219</v>
      </c>
      <c r="E1635" s="633">
        <v>6.748011907768156</v>
      </c>
      <c r="F1635" s="198">
        <v>785483</v>
      </c>
    </row>
    <row r="1636" spans="1:6" s="424" customFormat="1" ht="12.75">
      <c r="A1636" s="247" t="s">
        <v>960</v>
      </c>
      <c r="B1636" s="632">
        <v>20872190</v>
      </c>
      <c r="C1636" s="632">
        <v>13914794</v>
      </c>
      <c r="D1636" s="632">
        <v>10877229</v>
      </c>
      <c r="E1636" s="633">
        <v>52.113501266517794</v>
      </c>
      <c r="F1636" s="198">
        <v>10877229</v>
      </c>
    </row>
    <row r="1637" spans="1:6" s="424" customFormat="1" ht="12.75">
      <c r="A1637" s="264" t="s">
        <v>175</v>
      </c>
      <c r="B1637" s="632">
        <v>20872190</v>
      </c>
      <c r="C1637" s="632">
        <v>13914794</v>
      </c>
      <c r="D1637" s="632">
        <v>10877229</v>
      </c>
      <c r="E1637" s="633">
        <v>52.113501266517794</v>
      </c>
      <c r="F1637" s="198">
        <v>10877229</v>
      </c>
    </row>
    <row r="1638" spans="1:6" s="424" customFormat="1" ht="12.75">
      <c r="A1638" s="264"/>
      <c r="B1638" s="632"/>
      <c r="C1638" s="347"/>
      <c r="D1638" s="347"/>
      <c r="E1638" s="620"/>
      <c r="F1638" s="198"/>
    </row>
    <row r="1639" spans="1:6" s="424" customFormat="1" ht="12.75">
      <c r="A1639" s="238" t="s">
        <v>304</v>
      </c>
      <c r="B1639" s="632"/>
      <c r="C1639" s="347"/>
      <c r="D1639" s="347"/>
      <c r="E1639" s="620"/>
      <c r="F1639" s="198"/>
    </row>
    <row r="1640" spans="1:6" s="424" customFormat="1" ht="25.5">
      <c r="A1640" s="644" t="s">
        <v>305</v>
      </c>
      <c r="B1640" s="632"/>
      <c r="C1640" s="347"/>
      <c r="D1640" s="347"/>
      <c r="E1640" s="620"/>
      <c r="F1640" s="198"/>
    </row>
    <row r="1641" spans="1:6" s="424" customFormat="1" ht="12.75">
      <c r="A1641" s="194" t="s">
        <v>959</v>
      </c>
      <c r="B1641" s="632">
        <v>24815400</v>
      </c>
      <c r="C1641" s="632">
        <v>2382752</v>
      </c>
      <c r="D1641" s="632">
        <v>2382752</v>
      </c>
      <c r="E1641" s="633">
        <v>9.601908492307196</v>
      </c>
      <c r="F1641" s="198">
        <v>774104</v>
      </c>
    </row>
    <row r="1642" spans="1:6" s="424" customFormat="1" ht="12.75">
      <c r="A1642" s="247" t="s">
        <v>1015</v>
      </c>
      <c r="B1642" s="632">
        <v>0</v>
      </c>
      <c r="C1642" s="632">
        <v>0</v>
      </c>
      <c r="D1642" s="632">
        <v>0</v>
      </c>
      <c r="E1642" s="633" t="s">
        <v>623</v>
      </c>
      <c r="F1642" s="198">
        <v>0</v>
      </c>
    </row>
    <row r="1643" spans="1:6" s="424" customFormat="1" ht="12.75">
      <c r="A1643" s="247" t="s">
        <v>1003</v>
      </c>
      <c r="B1643" s="632">
        <v>24815400</v>
      </c>
      <c r="C1643" s="632">
        <v>2382752</v>
      </c>
      <c r="D1643" s="632">
        <v>2382752</v>
      </c>
      <c r="E1643" s="633">
        <v>9.601908492307196</v>
      </c>
      <c r="F1643" s="198">
        <v>774104</v>
      </c>
    </row>
    <row r="1644" spans="1:6" s="424" customFormat="1" ht="25.5">
      <c r="A1644" s="249" t="s">
        <v>1004</v>
      </c>
      <c r="B1644" s="632">
        <v>24815400</v>
      </c>
      <c r="C1644" s="632">
        <v>2382752</v>
      </c>
      <c r="D1644" s="632">
        <v>2382752</v>
      </c>
      <c r="E1644" s="633">
        <v>9.601908492307196</v>
      </c>
      <c r="F1644" s="198">
        <v>774104</v>
      </c>
    </row>
    <row r="1645" spans="1:6" s="424" customFormat="1" ht="12.75">
      <c r="A1645" s="190" t="s">
        <v>1005</v>
      </c>
      <c r="B1645" s="632">
        <v>24815400</v>
      </c>
      <c r="C1645" s="632">
        <v>2382752</v>
      </c>
      <c r="D1645" s="632">
        <v>1072884</v>
      </c>
      <c r="E1645" s="633">
        <v>4.3234604318286225</v>
      </c>
      <c r="F1645" s="198">
        <v>-1087</v>
      </c>
    </row>
    <row r="1646" spans="1:6" s="424" customFormat="1" ht="12.75">
      <c r="A1646" s="247" t="s">
        <v>1006</v>
      </c>
      <c r="B1646" s="632">
        <v>14116161</v>
      </c>
      <c r="C1646" s="632">
        <v>1395449</v>
      </c>
      <c r="D1646" s="632">
        <v>660480</v>
      </c>
      <c r="E1646" s="633">
        <v>4.678892511923037</v>
      </c>
      <c r="F1646" s="198">
        <v>-165415</v>
      </c>
    </row>
    <row r="1647" spans="1:6" s="424" customFormat="1" ht="12.75">
      <c r="A1647" s="262" t="s">
        <v>1007</v>
      </c>
      <c r="B1647" s="632">
        <v>14116161</v>
      </c>
      <c r="C1647" s="632">
        <v>1395449</v>
      </c>
      <c r="D1647" s="632">
        <v>660480</v>
      </c>
      <c r="E1647" s="633">
        <v>4.678892511923037</v>
      </c>
      <c r="F1647" s="198">
        <v>-165415</v>
      </c>
    </row>
    <row r="1648" spans="1:6" s="424" customFormat="1" ht="12.75">
      <c r="A1648" s="264" t="s">
        <v>1010</v>
      </c>
      <c r="B1648" s="632">
        <v>14116161</v>
      </c>
      <c r="C1648" s="632">
        <v>1395449</v>
      </c>
      <c r="D1648" s="632">
        <v>660480</v>
      </c>
      <c r="E1648" s="633">
        <v>4.678892511923037</v>
      </c>
      <c r="F1648" s="198">
        <v>-165415</v>
      </c>
    </row>
    <row r="1649" spans="1:6" s="424" customFormat="1" ht="12.75">
      <c r="A1649" s="247" t="s">
        <v>65</v>
      </c>
      <c r="B1649" s="632">
        <v>10699239</v>
      </c>
      <c r="C1649" s="632">
        <v>987303</v>
      </c>
      <c r="D1649" s="632">
        <v>412404</v>
      </c>
      <c r="E1649" s="633">
        <v>3.854517129676232</v>
      </c>
      <c r="F1649" s="198">
        <v>164328</v>
      </c>
    </row>
    <row r="1650" spans="1:6" s="424" customFormat="1" ht="12.75">
      <c r="A1650" s="262" t="s">
        <v>1013</v>
      </c>
      <c r="B1650" s="632">
        <v>10699239</v>
      </c>
      <c r="C1650" s="632">
        <v>987303</v>
      </c>
      <c r="D1650" s="632">
        <v>412404</v>
      </c>
      <c r="E1650" s="633">
        <v>3.854517129676232</v>
      </c>
      <c r="F1650" s="198">
        <v>164328</v>
      </c>
    </row>
    <row r="1651" spans="1:6" s="424" customFormat="1" ht="12.75">
      <c r="A1651" s="262"/>
      <c r="B1651" s="632"/>
      <c r="C1651" s="347"/>
      <c r="D1651" s="347"/>
      <c r="E1651" s="620"/>
      <c r="F1651" s="198"/>
    </row>
    <row r="1652" spans="1:6" s="424" customFormat="1" ht="12.75">
      <c r="A1652" s="238" t="s">
        <v>250</v>
      </c>
      <c r="B1652" s="632"/>
      <c r="C1652" s="347"/>
      <c r="D1652" s="347"/>
      <c r="E1652" s="620"/>
      <c r="F1652" s="198"/>
    </row>
    <row r="1653" spans="1:6" s="424" customFormat="1" ht="25.5">
      <c r="A1653" s="644" t="s">
        <v>305</v>
      </c>
      <c r="B1653" s="632"/>
      <c r="C1653" s="347"/>
      <c r="D1653" s="347"/>
      <c r="E1653" s="620"/>
      <c r="F1653" s="198"/>
    </row>
    <row r="1654" spans="1:6" s="424" customFormat="1" ht="12.75">
      <c r="A1654" s="194" t="s">
        <v>959</v>
      </c>
      <c r="B1654" s="632">
        <v>352560</v>
      </c>
      <c r="C1654" s="632">
        <v>73000</v>
      </c>
      <c r="D1654" s="632">
        <v>73000</v>
      </c>
      <c r="E1654" s="633">
        <v>20.705695484456545</v>
      </c>
      <c r="F1654" s="198">
        <v>57000</v>
      </c>
    </row>
    <row r="1655" spans="1:6" s="424" customFormat="1" ht="12.75">
      <c r="A1655" s="247" t="s">
        <v>1003</v>
      </c>
      <c r="B1655" s="632">
        <v>352560</v>
      </c>
      <c r="C1655" s="632">
        <v>73000</v>
      </c>
      <c r="D1655" s="632">
        <v>73000</v>
      </c>
      <c r="E1655" s="633">
        <v>20.705695484456545</v>
      </c>
      <c r="F1655" s="198">
        <v>57000</v>
      </c>
    </row>
    <row r="1656" spans="1:6" s="424" customFormat="1" ht="25.5">
      <c r="A1656" s="249" t="s">
        <v>1004</v>
      </c>
      <c r="B1656" s="632">
        <v>352560</v>
      </c>
      <c r="C1656" s="632">
        <v>73000</v>
      </c>
      <c r="D1656" s="632">
        <v>73000</v>
      </c>
      <c r="E1656" s="633">
        <v>20.705695484456545</v>
      </c>
      <c r="F1656" s="198">
        <v>57000</v>
      </c>
    </row>
    <row r="1657" spans="1:6" s="424" customFormat="1" ht="12.75">
      <c r="A1657" s="190" t="s">
        <v>1005</v>
      </c>
      <c r="B1657" s="632">
        <v>352560</v>
      </c>
      <c r="C1657" s="632">
        <v>73000</v>
      </c>
      <c r="D1657" s="632">
        <v>38922</v>
      </c>
      <c r="E1657" s="633">
        <v>11.039823008849558</v>
      </c>
      <c r="F1657" s="198">
        <v>24262</v>
      </c>
    </row>
    <row r="1658" spans="1:6" s="627" customFormat="1" ht="12.75">
      <c r="A1658" s="247" t="s">
        <v>65</v>
      </c>
      <c r="B1658" s="632">
        <v>352560</v>
      </c>
      <c r="C1658" s="632">
        <v>73000</v>
      </c>
      <c r="D1658" s="632">
        <v>38922</v>
      </c>
      <c r="E1658" s="633">
        <v>11.039823008849558</v>
      </c>
      <c r="F1658" s="198">
        <v>24262</v>
      </c>
    </row>
    <row r="1659" spans="1:6" s="424" customFormat="1" ht="12.75">
      <c r="A1659" s="262" t="s">
        <v>1013</v>
      </c>
      <c r="B1659" s="632">
        <v>352560</v>
      </c>
      <c r="C1659" s="632">
        <v>73000</v>
      </c>
      <c r="D1659" s="632">
        <v>38922</v>
      </c>
      <c r="E1659" s="633">
        <v>11.039823008849558</v>
      </c>
      <c r="F1659" s="198">
        <v>24262</v>
      </c>
    </row>
    <row r="1660" spans="1:6" s="424" customFormat="1" ht="12.75">
      <c r="A1660" s="262"/>
      <c r="B1660" s="632"/>
      <c r="C1660" s="347"/>
      <c r="D1660" s="347"/>
      <c r="E1660" s="620"/>
      <c r="F1660" s="198"/>
    </row>
    <row r="1661" spans="1:6" s="424" customFormat="1" ht="12.75">
      <c r="A1661" s="238" t="s">
        <v>306</v>
      </c>
      <c r="B1661" s="632"/>
      <c r="C1661" s="347"/>
      <c r="D1661" s="347"/>
      <c r="E1661" s="620"/>
      <c r="F1661" s="198"/>
    </row>
    <row r="1662" spans="1:6" s="424" customFormat="1" ht="25.5">
      <c r="A1662" s="644" t="s">
        <v>305</v>
      </c>
      <c r="B1662" s="632"/>
      <c r="C1662" s="347"/>
      <c r="D1662" s="347"/>
      <c r="E1662" s="620"/>
      <c r="F1662" s="198"/>
    </row>
    <row r="1663" spans="1:6" s="424" customFormat="1" ht="12.75">
      <c r="A1663" s="194" t="s">
        <v>959</v>
      </c>
      <c r="B1663" s="632">
        <v>8000000</v>
      </c>
      <c r="C1663" s="632">
        <v>2006354</v>
      </c>
      <c r="D1663" s="632">
        <v>2006354</v>
      </c>
      <c r="E1663" s="633">
        <v>25.079425</v>
      </c>
      <c r="F1663" s="198">
        <v>826205</v>
      </c>
    </row>
    <row r="1664" spans="1:6" s="424" customFormat="1" ht="12.75">
      <c r="A1664" s="247" t="s">
        <v>1003</v>
      </c>
      <c r="B1664" s="632">
        <v>8000000</v>
      </c>
      <c r="C1664" s="632">
        <v>2006354</v>
      </c>
      <c r="D1664" s="632">
        <v>2006354</v>
      </c>
      <c r="E1664" s="633">
        <v>25.079425</v>
      </c>
      <c r="F1664" s="198">
        <v>826205</v>
      </c>
    </row>
    <row r="1665" spans="1:6" s="424" customFormat="1" ht="25.5">
      <c r="A1665" s="249" t="s">
        <v>1004</v>
      </c>
      <c r="B1665" s="632">
        <v>8000000</v>
      </c>
      <c r="C1665" s="632">
        <v>2006354</v>
      </c>
      <c r="D1665" s="632">
        <v>2006354</v>
      </c>
      <c r="E1665" s="633">
        <v>25.079425</v>
      </c>
      <c r="F1665" s="198">
        <v>826205</v>
      </c>
    </row>
    <row r="1666" spans="1:6" s="424" customFormat="1" ht="12.75">
      <c r="A1666" s="190" t="s">
        <v>1005</v>
      </c>
      <c r="B1666" s="632">
        <v>8000000</v>
      </c>
      <c r="C1666" s="632">
        <v>2006354</v>
      </c>
      <c r="D1666" s="632">
        <v>887931</v>
      </c>
      <c r="E1666" s="633">
        <v>11.099137500000001</v>
      </c>
      <c r="F1666" s="198">
        <v>423873</v>
      </c>
    </row>
    <row r="1667" spans="1:6" s="424" customFormat="1" ht="12.75">
      <c r="A1667" s="247" t="s">
        <v>65</v>
      </c>
      <c r="B1667" s="632">
        <v>8000000</v>
      </c>
      <c r="C1667" s="632">
        <v>2006354</v>
      </c>
      <c r="D1667" s="632">
        <v>887931</v>
      </c>
      <c r="E1667" s="633">
        <v>11.099137500000001</v>
      </c>
      <c r="F1667" s="198">
        <v>423873</v>
      </c>
    </row>
    <row r="1668" spans="1:6" s="424" customFormat="1" ht="12.75">
      <c r="A1668" s="262" t="s">
        <v>1013</v>
      </c>
      <c r="B1668" s="632">
        <v>8000000</v>
      </c>
      <c r="C1668" s="632">
        <v>2006354</v>
      </c>
      <c r="D1668" s="632">
        <v>887931</v>
      </c>
      <c r="E1668" s="633">
        <v>11.099137500000001</v>
      </c>
      <c r="F1668" s="198">
        <v>423873</v>
      </c>
    </row>
    <row r="1669" spans="1:6" s="424" customFormat="1" ht="12.75">
      <c r="A1669" s="262"/>
      <c r="B1669" s="632"/>
      <c r="C1669" s="347"/>
      <c r="D1669" s="347"/>
      <c r="E1669" s="620"/>
      <c r="F1669" s="198"/>
    </row>
    <row r="1670" spans="1:6" s="424" customFormat="1" ht="12.75">
      <c r="A1670" s="238" t="s">
        <v>281</v>
      </c>
      <c r="B1670" s="632"/>
      <c r="C1670" s="347"/>
      <c r="D1670" s="347"/>
      <c r="E1670" s="620"/>
      <c r="F1670" s="198"/>
    </row>
    <row r="1671" spans="1:6" s="424" customFormat="1" ht="25.5">
      <c r="A1671" s="644" t="s">
        <v>305</v>
      </c>
      <c r="B1671" s="632"/>
      <c r="C1671" s="347"/>
      <c r="D1671" s="347"/>
      <c r="E1671" s="620"/>
      <c r="F1671" s="198"/>
    </row>
    <row r="1672" spans="1:6" s="424" customFormat="1" ht="12.75">
      <c r="A1672" s="194" t="s">
        <v>959</v>
      </c>
      <c r="B1672" s="632">
        <v>3246166</v>
      </c>
      <c r="C1672" s="632">
        <v>1369476</v>
      </c>
      <c r="D1672" s="632">
        <v>1369476</v>
      </c>
      <c r="E1672" s="633">
        <v>42.18749133593291</v>
      </c>
      <c r="F1672" s="198">
        <v>493507</v>
      </c>
    </row>
    <row r="1673" spans="1:6" s="424" customFormat="1" ht="12.75">
      <c r="A1673" s="247" t="s">
        <v>1003</v>
      </c>
      <c r="B1673" s="632">
        <v>3246166</v>
      </c>
      <c r="C1673" s="632">
        <v>1369476</v>
      </c>
      <c r="D1673" s="632">
        <v>1369476</v>
      </c>
      <c r="E1673" s="633">
        <v>42.18749133593291</v>
      </c>
      <c r="F1673" s="198">
        <v>493507</v>
      </c>
    </row>
    <row r="1674" spans="1:6" s="424" customFormat="1" ht="25.5">
      <c r="A1674" s="249" t="s">
        <v>1004</v>
      </c>
      <c r="B1674" s="632">
        <v>3246166</v>
      </c>
      <c r="C1674" s="632">
        <v>1369476</v>
      </c>
      <c r="D1674" s="632">
        <v>1369476</v>
      </c>
      <c r="E1674" s="633">
        <v>42.18749133593291</v>
      </c>
      <c r="F1674" s="198">
        <v>493507</v>
      </c>
    </row>
    <row r="1675" spans="1:6" s="424" customFormat="1" ht="12.75">
      <c r="A1675" s="190" t="s">
        <v>1005</v>
      </c>
      <c r="B1675" s="632">
        <v>3246166</v>
      </c>
      <c r="C1675" s="632">
        <v>1369476</v>
      </c>
      <c r="D1675" s="632">
        <v>598863</v>
      </c>
      <c r="E1675" s="633">
        <v>18.448317184025708</v>
      </c>
      <c r="F1675" s="198">
        <v>76344</v>
      </c>
    </row>
    <row r="1676" spans="1:6" s="424" customFormat="1" ht="12.75">
      <c r="A1676" s="247" t="s">
        <v>65</v>
      </c>
      <c r="B1676" s="632">
        <v>3246166</v>
      </c>
      <c r="C1676" s="632">
        <v>1369476</v>
      </c>
      <c r="D1676" s="632">
        <v>598863</v>
      </c>
      <c r="E1676" s="633">
        <v>18.448317184025708</v>
      </c>
      <c r="F1676" s="198">
        <v>76344</v>
      </c>
    </row>
    <row r="1677" spans="1:6" s="424" customFormat="1" ht="12.75">
      <c r="A1677" s="262" t="s">
        <v>1013</v>
      </c>
      <c r="B1677" s="632">
        <v>3246166</v>
      </c>
      <c r="C1677" s="632">
        <v>1369476</v>
      </c>
      <c r="D1677" s="632">
        <v>598863</v>
      </c>
      <c r="E1677" s="633">
        <v>18.448317184025708</v>
      </c>
      <c r="F1677" s="198">
        <v>76344</v>
      </c>
    </row>
    <row r="1678" spans="1:6" s="424" customFormat="1" ht="12.75">
      <c r="A1678" s="262"/>
      <c r="B1678" s="632"/>
      <c r="C1678" s="347"/>
      <c r="D1678" s="347"/>
      <c r="E1678" s="620"/>
      <c r="F1678" s="198"/>
    </row>
    <row r="1679" spans="1:6" s="424" customFormat="1" ht="12.75">
      <c r="A1679" s="238" t="s">
        <v>292</v>
      </c>
      <c r="B1679" s="632"/>
      <c r="C1679" s="347"/>
      <c r="D1679" s="347"/>
      <c r="E1679" s="620"/>
      <c r="F1679" s="198"/>
    </row>
    <row r="1680" spans="1:6" s="424" customFormat="1" ht="25.5">
      <c r="A1680" s="644" t="s">
        <v>305</v>
      </c>
      <c r="B1680" s="632"/>
      <c r="C1680" s="347"/>
      <c r="D1680" s="347"/>
      <c r="E1680" s="620"/>
      <c r="F1680" s="198"/>
    </row>
    <row r="1681" spans="1:6" s="424" customFormat="1" ht="12.75">
      <c r="A1681" s="194" t="s">
        <v>959</v>
      </c>
      <c r="B1681" s="632">
        <v>1983890</v>
      </c>
      <c r="C1681" s="632">
        <v>1120000</v>
      </c>
      <c r="D1681" s="632">
        <v>1120000</v>
      </c>
      <c r="E1681" s="633">
        <v>56.454742954498485</v>
      </c>
      <c r="F1681" s="198">
        <v>0</v>
      </c>
    </row>
    <row r="1682" spans="1:6" s="424" customFormat="1" ht="12.75">
      <c r="A1682" s="247" t="s">
        <v>1003</v>
      </c>
      <c r="B1682" s="632">
        <v>1983890</v>
      </c>
      <c r="C1682" s="632">
        <v>1120000</v>
      </c>
      <c r="D1682" s="632">
        <v>1120000</v>
      </c>
      <c r="E1682" s="633">
        <v>56.454742954498485</v>
      </c>
      <c r="F1682" s="198">
        <v>0</v>
      </c>
    </row>
    <row r="1683" spans="1:6" s="424" customFormat="1" ht="25.5">
      <c r="A1683" s="249" t="s">
        <v>1004</v>
      </c>
      <c r="B1683" s="632">
        <v>1983890</v>
      </c>
      <c r="C1683" s="632">
        <v>1120000</v>
      </c>
      <c r="D1683" s="632">
        <v>1120000</v>
      </c>
      <c r="E1683" s="633">
        <v>56.454742954498485</v>
      </c>
      <c r="F1683" s="198">
        <v>0</v>
      </c>
    </row>
    <row r="1684" spans="1:6" s="424" customFormat="1" ht="12.75">
      <c r="A1684" s="190" t="s">
        <v>1005</v>
      </c>
      <c r="B1684" s="632">
        <v>1983890</v>
      </c>
      <c r="C1684" s="632">
        <v>1120000</v>
      </c>
      <c r="D1684" s="632">
        <v>594099</v>
      </c>
      <c r="E1684" s="633">
        <v>29.946166370111243</v>
      </c>
      <c r="F1684" s="198">
        <v>90674</v>
      </c>
    </row>
    <row r="1685" spans="1:6" s="424" customFormat="1" ht="12.75">
      <c r="A1685" s="247" t="s">
        <v>1006</v>
      </c>
      <c r="B1685" s="632">
        <v>46890</v>
      </c>
      <c r="C1685" s="632">
        <v>0</v>
      </c>
      <c r="D1685" s="632">
        <v>0</v>
      </c>
      <c r="E1685" s="633">
        <v>0</v>
      </c>
      <c r="F1685" s="198">
        <v>0</v>
      </c>
    </row>
    <row r="1686" spans="1:6" s="424" customFormat="1" ht="12.75">
      <c r="A1686" s="262" t="s">
        <v>1007</v>
      </c>
      <c r="B1686" s="632">
        <v>46890</v>
      </c>
      <c r="C1686" s="632">
        <v>0</v>
      </c>
      <c r="D1686" s="632">
        <v>0</v>
      </c>
      <c r="E1686" s="633">
        <v>0</v>
      </c>
      <c r="F1686" s="198">
        <v>0</v>
      </c>
    </row>
    <row r="1687" spans="1:6" s="424" customFormat="1" ht="12.75">
      <c r="A1687" s="264" t="s">
        <v>1010</v>
      </c>
      <c r="B1687" s="632">
        <v>46890</v>
      </c>
      <c r="C1687" s="632">
        <v>0</v>
      </c>
      <c r="D1687" s="632">
        <v>0</v>
      </c>
      <c r="E1687" s="633">
        <v>0</v>
      </c>
      <c r="F1687" s="198">
        <v>0</v>
      </c>
    </row>
    <row r="1688" spans="1:6" s="424" customFormat="1" ht="12.75">
      <c r="A1688" s="247" t="s">
        <v>65</v>
      </c>
      <c r="B1688" s="632">
        <v>1937000</v>
      </c>
      <c r="C1688" s="632">
        <v>1120000</v>
      </c>
      <c r="D1688" s="632">
        <v>594099</v>
      </c>
      <c r="E1688" s="633">
        <v>30.67108931337119</v>
      </c>
      <c r="F1688" s="198">
        <v>90674</v>
      </c>
    </row>
    <row r="1689" spans="1:6" s="424" customFormat="1" ht="12.75">
      <c r="A1689" s="262" t="s">
        <v>1013</v>
      </c>
      <c r="B1689" s="632">
        <v>1937000</v>
      </c>
      <c r="C1689" s="632">
        <v>1120000</v>
      </c>
      <c r="D1689" s="632">
        <v>594099</v>
      </c>
      <c r="E1689" s="633">
        <v>30.67108931337119</v>
      </c>
      <c r="F1689" s="198">
        <v>90674</v>
      </c>
    </row>
    <row r="1690" spans="1:6" s="424" customFormat="1" ht="12.75">
      <c r="A1690" s="262"/>
      <c r="B1690" s="632"/>
      <c r="C1690" s="347"/>
      <c r="D1690" s="347"/>
      <c r="E1690" s="620"/>
      <c r="F1690" s="198"/>
    </row>
    <row r="1691" spans="1:6" s="424" customFormat="1" ht="12.75">
      <c r="A1691" s="238" t="s">
        <v>293</v>
      </c>
      <c r="B1691" s="632"/>
      <c r="C1691" s="347"/>
      <c r="D1691" s="347"/>
      <c r="E1691" s="620"/>
      <c r="F1691" s="198"/>
    </row>
    <row r="1692" spans="1:6" s="424" customFormat="1" ht="25.5">
      <c r="A1692" s="644" t="s">
        <v>305</v>
      </c>
      <c r="B1692" s="632"/>
      <c r="C1692" s="347"/>
      <c r="D1692" s="347"/>
      <c r="E1692" s="620"/>
      <c r="F1692" s="198"/>
    </row>
    <row r="1693" spans="1:6" s="424" customFormat="1" ht="12.75">
      <c r="A1693" s="194" t="s">
        <v>959</v>
      </c>
      <c r="B1693" s="632">
        <v>400000</v>
      </c>
      <c r="C1693" s="632">
        <v>60000</v>
      </c>
      <c r="D1693" s="632">
        <v>60000</v>
      </c>
      <c r="E1693" s="633">
        <v>15</v>
      </c>
      <c r="F1693" s="198">
        <v>10000</v>
      </c>
    </row>
    <row r="1694" spans="1:6" s="424" customFormat="1" ht="12.75">
      <c r="A1694" s="247" t="s">
        <v>1003</v>
      </c>
      <c r="B1694" s="632">
        <v>400000</v>
      </c>
      <c r="C1694" s="632">
        <v>60000</v>
      </c>
      <c r="D1694" s="632">
        <v>60000</v>
      </c>
      <c r="E1694" s="633">
        <v>15</v>
      </c>
      <c r="F1694" s="198">
        <v>10000</v>
      </c>
    </row>
    <row r="1695" spans="1:6" s="424" customFormat="1" ht="25.5">
      <c r="A1695" s="249" t="s">
        <v>1004</v>
      </c>
      <c r="B1695" s="632">
        <v>400000</v>
      </c>
      <c r="C1695" s="632">
        <v>60000</v>
      </c>
      <c r="D1695" s="632">
        <v>60000</v>
      </c>
      <c r="E1695" s="633">
        <v>15</v>
      </c>
      <c r="F1695" s="198">
        <v>10000</v>
      </c>
    </row>
    <row r="1696" spans="1:6" s="424" customFormat="1" ht="12.75">
      <c r="A1696" s="190" t="s">
        <v>1005</v>
      </c>
      <c r="B1696" s="632">
        <v>400000</v>
      </c>
      <c r="C1696" s="632">
        <v>60000</v>
      </c>
      <c r="D1696" s="632">
        <v>19856</v>
      </c>
      <c r="E1696" s="633">
        <v>4.9639999999999995</v>
      </c>
      <c r="F1696" s="198">
        <v>0</v>
      </c>
    </row>
    <row r="1697" spans="1:6" s="424" customFormat="1" ht="12.75">
      <c r="A1697" s="247" t="s">
        <v>65</v>
      </c>
      <c r="B1697" s="632">
        <v>400000</v>
      </c>
      <c r="C1697" s="632">
        <v>60000</v>
      </c>
      <c r="D1697" s="632">
        <v>19856</v>
      </c>
      <c r="E1697" s="633">
        <v>4.9639999999999995</v>
      </c>
      <c r="F1697" s="198">
        <v>0</v>
      </c>
    </row>
    <row r="1698" spans="1:6" s="424" customFormat="1" ht="12.75">
      <c r="A1698" s="262" t="s">
        <v>1013</v>
      </c>
      <c r="B1698" s="632">
        <v>400000</v>
      </c>
      <c r="C1698" s="632">
        <v>60000</v>
      </c>
      <c r="D1698" s="632">
        <v>19856</v>
      </c>
      <c r="E1698" s="633">
        <v>4.9639999999999995</v>
      </c>
      <c r="F1698" s="198">
        <v>0</v>
      </c>
    </row>
    <row r="1699" spans="1:6" s="424" customFormat="1" ht="12.75">
      <c r="A1699" s="262"/>
      <c r="B1699" s="632"/>
      <c r="C1699" s="347"/>
      <c r="D1699" s="347"/>
      <c r="E1699" s="620"/>
      <c r="F1699" s="198"/>
    </row>
    <row r="1700" spans="1:6" s="424" customFormat="1" ht="12.75">
      <c r="A1700" s="238" t="s">
        <v>307</v>
      </c>
      <c r="B1700" s="632"/>
      <c r="C1700" s="347"/>
      <c r="D1700" s="347"/>
      <c r="E1700" s="620"/>
      <c r="F1700" s="198"/>
    </row>
    <row r="1701" spans="1:6" s="424" customFormat="1" ht="25.5">
      <c r="A1701" s="644" t="s">
        <v>305</v>
      </c>
      <c r="B1701" s="632"/>
      <c r="C1701" s="347"/>
      <c r="D1701" s="347"/>
      <c r="E1701" s="620"/>
      <c r="F1701" s="198"/>
    </row>
    <row r="1702" spans="1:6" s="424" customFormat="1" ht="12.75">
      <c r="A1702" s="194" t="s">
        <v>959</v>
      </c>
      <c r="B1702" s="632">
        <v>15155620</v>
      </c>
      <c r="C1702" s="632">
        <v>0</v>
      </c>
      <c r="D1702" s="632">
        <v>0</v>
      </c>
      <c r="E1702" s="633">
        <v>0</v>
      </c>
      <c r="F1702" s="198">
        <v>0</v>
      </c>
    </row>
    <row r="1703" spans="1:6" s="424" customFormat="1" ht="12.75">
      <c r="A1703" s="247" t="s">
        <v>1003</v>
      </c>
      <c r="B1703" s="632">
        <v>15155620</v>
      </c>
      <c r="C1703" s="632">
        <v>0</v>
      </c>
      <c r="D1703" s="632">
        <v>0</v>
      </c>
      <c r="E1703" s="633">
        <v>0</v>
      </c>
      <c r="F1703" s="198">
        <v>0</v>
      </c>
    </row>
    <row r="1704" spans="1:6" s="424" customFormat="1" ht="25.5">
      <c r="A1704" s="249" t="s">
        <v>1004</v>
      </c>
      <c r="B1704" s="632">
        <v>15155620</v>
      </c>
      <c r="C1704" s="632">
        <v>0</v>
      </c>
      <c r="D1704" s="632">
        <v>0</v>
      </c>
      <c r="E1704" s="633">
        <v>0</v>
      </c>
      <c r="F1704" s="198">
        <v>0</v>
      </c>
    </row>
    <row r="1705" spans="1:6" s="424" customFormat="1" ht="12.75">
      <c r="A1705" s="190" t="s">
        <v>1005</v>
      </c>
      <c r="B1705" s="632">
        <v>15155620</v>
      </c>
      <c r="C1705" s="632">
        <v>0</v>
      </c>
      <c r="D1705" s="632">
        <v>0</v>
      </c>
      <c r="E1705" s="633">
        <v>0</v>
      </c>
      <c r="F1705" s="198">
        <v>0</v>
      </c>
    </row>
    <row r="1706" spans="1:6" s="424" customFormat="1" ht="12.75">
      <c r="A1706" s="247" t="s">
        <v>1006</v>
      </c>
      <c r="B1706" s="632">
        <v>1554281</v>
      </c>
      <c r="C1706" s="632">
        <v>0</v>
      </c>
      <c r="D1706" s="632">
        <v>0</v>
      </c>
      <c r="E1706" s="633">
        <v>0</v>
      </c>
      <c r="F1706" s="198">
        <v>0</v>
      </c>
    </row>
    <row r="1707" spans="1:6" s="424" customFormat="1" ht="12.75">
      <c r="A1707" s="262" t="s">
        <v>1007</v>
      </c>
      <c r="B1707" s="632">
        <v>1554281</v>
      </c>
      <c r="C1707" s="632">
        <v>0</v>
      </c>
      <c r="D1707" s="632">
        <v>0</v>
      </c>
      <c r="E1707" s="633">
        <v>0</v>
      </c>
      <c r="F1707" s="198">
        <v>0</v>
      </c>
    </row>
    <row r="1708" spans="1:6" s="424" customFormat="1" ht="12.75">
      <c r="A1708" s="264" t="s">
        <v>1008</v>
      </c>
      <c r="B1708" s="632">
        <v>436257</v>
      </c>
      <c r="C1708" s="632">
        <v>0</v>
      </c>
      <c r="D1708" s="632">
        <v>0</v>
      </c>
      <c r="E1708" s="633">
        <v>0</v>
      </c>
      <c r="F1708" s="198">
        <v>0</v>
      </c>
    </row>
    <row r="1709" spans="1:6" s="424" customFormat="1" ht="12.75">
      <c r="A1709" s="269" t="s">
        <v>1009</v>
      </c>
      <c r="B1709" s="632">
        <v>351565</v>
      </c>
      <c r="C1709" s="632">
        <v>0</v>
      </c>
      <c r="D1709" s="632">
        <v>0</v>
      </c>
      <c r="E1709" s="633">
        <v>0</v>
      </c>
      <c r="F1709" s="198">
        <v>0</v>
      </c>
    </row>
    <row r="1710" spans="1:6" s="424" customFormat="1" ht="12.75">
      <c r="A1710" s="264" t="s">
        <v>1010</v>
      </c>
      <c r="B1710" s="632">
        <v>1118024</v>
      </c>
      <c r="C1710" s="632">
        <v>0</v>
      </c>
      <c r="D1710" s="632">
        <v>0</v>
      </c>
      <c r="E1710" s="633">
        <v>0</v>
      </c>
      <c r="F1710" s="198">
        <v>0</v>
      </c>
    </row>
    <row r="1711" spans="1:6" s="424" customFormat="1" ht="12.75">
      <c r="A1711" s="247" t="s">
        <v>65</v>
      </c>
      <c r="B1711" s="632">
        <v>13601339</v>
      </c>
      <c r="C1711" s="632">
        <v>0</v>
      </c>
      <c r="D1711" s="632">
        <v>0</v>
      </c>
      <c r="E1711" s="633">
        <v>0</v>
      </c>
      <c r="F1711" s="198">
        <v>0</v>
      </c>
    </row>
    <row r="1712" spans="1:6" s="424" customFormat="1" ht="12.75">
      <c r="A1712" s="262" t="s">
        <v>1013</v>
      </c>
      <c r="B1712" s="632">
        <v>13601339</v>
      </c>
      <c r="C1712" s="632">
        <v>0</v>
      </c>
      <c r="D1712" s="632">
        <v>0</v>
      </c>
      <c r="E1712" s="633">
        <v>0</v>
      </c>
      <c r="F1712" s="198">
        <v>0</v>
      </c>
    </row>
    <row r="1713" spans="1:6" s="424" customFormat="1" ht="12.75">
      <c r="A1713" s="262"/>
      <c r="B1713" s="632"/>
      <c r="C1713" s="347"/>
      <c r="D1713" s="347"/>
      <c r="E1713" s="620"/>
      <c r="F1713" s="198"/>
    </row>
    <row r="1714" spans="1:6" s="424" customFormat="1" ht="25.5">
      <c r="A1714" s="238" t="s">
        <v>308</v>
      </c>
      <c r="B1714" s="632"/>
      <c r="C1714" s="347"/>
      <c r="D1714" s="347"/>
      <c r="E1714" s="620"/>
      <c r="F1714" s="198"/>
    </row>
    <row r="1715" spans="1:6" s="424" customFormat="1" ht="25.5">
      <c r="A1715" s="644" t="s">
        <v>305</v>
      </c>
      <c r="B1715" s="632"/>
      <c r="C1715" s="347"/>
      <c r="D1715" s="347"/>
      <c r="E1715" s="620"/>
      <c r="F1715" s="198"/>
    </row>
    <row r="1716" spans="1:6" s="424" customFormat="1" ht="12.75">
      <c r="A1716" s="194" t="s">
        <v>959</v>
      </c>
      <c r="B1716" s="632">
        <v>1408320</v>
      </c>
      <c r="C1716" s="632">
        <v>532660</v>
      </c>
      <c r="D1716" s="632">
        <v>532660</v>
      </c>
      <c r="E1716" s="633">
        <v>37.8223699159282</v>
      </c>
      <c r="F1716" s="198">
        <v>241330</v>
      </c>
    </row>
    <row r="1717" spans="1:6" s="424" customFormat="1" ht="12.75">
      <c r="A1717" s="247" t="s">
        <v>1003</v>
      </c>
      <c r="B1717" s="632">
        <v>1408320</v>
      </c>
      <c r="C1717" s="632">
        <v>532660</v>
      </c>
      <c r="D1717" s="632">
        <v>532660</v>
      </c>
      <c r="E1717" s="633">
        <v>37.8223699159282</v>
      </c>
      <c r="F1717" s="198">
        <v>241330</v>
      </c>
    </row>
    <row r="1718" spans="1:6" s="424" customFormat="1" ht="25.5">
      <c r="A1718" s="249" t="s">
        <v>1004</v>
      </c>
      <c r="B1718" s="632">
        <v>1408320</v>
      </c>
      <c r="C1718" s="632">
        <v>532660</v>
      </c>
      <c r="D1718" s="632">
        <v>532660</v>
      </c>
      <c r="E1718" s="633">
        <v>37.8223699159282</v>
      </c>
      <c r="F1718" s="198">
        <v>241330</v>
      </c>
    </row>
    <row r="1719" spans="1:6" s="424" customFormat="1" ht="12.75">
      <c r="A1719" s="190" t="s">
        <v>1005</v>
      </c>
      <c r="B1719" s="632">
        <v>1408320</v>
      </c>
      <c r="C1719" s="632">
        <v>532660</v>
      </c>
      <c r="D1719" s="632">
        <v>256666</v>
      </c>
      <c r="E1719" s="633">
        <v>18.224977277891387</v>
      </c>
      <c r="F1719" s="198">
        <v>6002</v>
      </c>
    </row>
    <row r="1720" spans="1:6" s="424" customFormat="1" ht="12.75">
      <c r="A1720" s="247" t="s">
        <v>1006</v>
      </c>
      <c r="B1720" s="632">
        <v>963320</v>
      </c>
      <c r="C1720" s="632">
        <v>474660</v>
      </c>
      <c r="D1720" s="632">
        <v>198522</v>
      </c>
      <c r="E1720" s="633">
        <v>20.608105302495535</v>
      </c>
      <c r="F1720" s="198">
        <v>0</v>
      </c>
    </row>
    <row r="1721" spans="1:6" s="424" customFormat="1" ht="12.75">
      <c r="A1721" s="262" t="s">
        <v>1007</v>
      </c>
      <c r="B1721" s="632">
        <v>963320</v>
      </c>
      <c r="C1721" s="632">
        <v>474660</v>
      </c>
      <c r="D1721" s="632">
        <v>198522</v>
      </c>
      <c r="E1721" s="633">
        <v>20.608105302495535</v>
      </c>
      <c r="F1721" s="198">
        <v>0</v>
      </c>
    </row>
    <row r="1722" spans="1:6" s="424" customFormat="1" ht="12.75">
      <c r="A1722" s="264" t="s">
        <v>1010</v>
      </c>
      <c r="B1722" s="632">
        <v>963320</v>
      </c>
      <c r="C1722" s="632">
        <v>474660</v>
      </c>
      <c r="D1722" s="632">
        <v>198522</v>
      </c>
      <c r="E1722" s="633">
        <v>20.608105302495535</v>
      </c>
      <c r="F1722" s="198">
        <v>0</v>
      </c>
    </row>
    <row r="1723" spans="1:6" s="424" customFormat="1" ht="12.75">
      <c r="A1723" s="247" t="s">
        <v>65</v>
      </c>
      <c r="B1723" s="632">
        <v>445000</v>
      </c>
      <c r="C1723" s="632">
        <v>58000</v>
      </c>
      <c r="D1723" s="632">
        <v>58144</v>
      </c>
      <c r="E1723" s="633">
        <v>13.066067415730338</v>
      </c>
      <c r="F1723" s="198">
        <v>6002</v>
      </c>
    </row>
    <row r="1724" spans="1:6" s="424" customFormat="1" ht="12.75">
      <c r="A1724" s="262" t="s">
        <v>1013</v>
      </c>
      <c r="B1724" s="632">
        <v>445000</v>
      </c>
      <c r="C1724" s="632">
        <v>58000</v>
      </c>
      <c r="D1724" s="632">
        <v>58144</v>
      </c>
      <c r="E1724" s="633">
        <v>13.066067415730338</v>
      </c>
      <c r="F1724" s="198">
        <v>6002</v>
      </c>
    </row>
    <row r="1725" spans="1:6" s="424" customFormat="1" ht="12.75">
      <c r="A1725" s="262"/>
      <c r="B1725" s="632"/>
      <c r="C1725" s="347"/>
      <c r="D1725" s="347"/>
      <c r="E1725" s="620"/>
      <c r="F1725" s="198"/>
    </row>
    <row r="1726" spans="1:6" s="424" customFormat="1" ht="12.75">
      <c r="A1726" s="238" t="s">
        <v>309</v>
      </c>
      <c r="B1726" s="632"/>
      <c r="C1726" s="347"/>
      <c r="D1726" s="347"/>
      <c r="E1726" s="620"/>
      <c r="F1726" s="198"/>
    </row>
    <row r="1727" spans="1:6" s="424" customFormat="1" ht="25.5">
      <c r="A1727" s="644" t="s">
        <v>305</v>
      </c>
      <c r="B1727" s="632"/>
      <c r="C1727" s="347"/>
      <c r="D1727" s="347"/>
      <c r="E1727" s="620"/>
      <c r="F1727" s="198"/>
    </row>
    <row r="1728" spans="1:6" s="424" customFormat="1" ht="12.75">
      <c r="A1728" s="194" t="s">
        <v>959</v>
      </c>
      <c r="B1728" s="632">
        <v>20872190</v>
      </c>
      <c r="C1728" s="632">
        <v>13914794</v>
      </c>
      <c r="D1728" s="632">
        <v>13914794</v>
      </c>
      <c r="E1728" s="633">
        <v>66.66666986070939</v>
      </c>
      <c r="F1728" s="198">
        <v>6957397</v>
      </c>
    </row>
    <row r="1729" spans="1:6" s="424" customFormat="1" ht="12.75">
      <c r="A1729" s="247" t="s">
        <v>1003</v>
      </c>
      <c r="B1729" s="632">
        <v>20872190</v>
      </c>
      <c r="C1729" s="632">
        <v>13914794</v>
      </c>
      <c r="D1729" s="632">
        <v>13914794</v>
      </c>
      <c r="E1729" s="633">
        <v>66.66666986070939</v>
      </c>
      <c r="F1729" s="198">
        <v>6957397</v>
      </c>
    </row>
    <row r="1730" spans="1:6" s="424" customFormat="1" ht="25.5">
      <c r="A1730" s="249" t="s">
        <v>1004</v>
      </c>
      <c r="B1730" s="632">
        <v>20872190</v>
      </c>
      <c r="C1730" s="632">
        <v>13914794</v>
      </c>
      <c r="D1730" s="632">
        <v>13914794</v>
      </c>
      <c r="E1730" s="633">
        <v>66.66666986070939</v>
      </c>
      <c r="F1730" s="198">
        <v>6957397</v>
      </c>
    </row>
    <row r="1731" spans="1:6" s="424" customFormat="1" ht="12.75">
      <c r="A1731" s="190" t="s">
        <v>1005</v>
      </c>
      <c r="B1731" s="632">
        <v>20872190</v>
      </c>
      <c r="C1731" s="632">
        <v>13914794</v>
      </c>
      <c r="D1731" s="632">
        <v>10877229</v>
      </c>
      <c r="E1731" s="633">
        <v>52.113501266517794</v>
      </c>
      <c r="F1731" s="198">
        <v>10877229</v>
      </c>
    </row>
    <row r="1732" spans="1:6" s="424" customFormat="1" ht="12.75">
      <c r="A1732" s="247" t="s">
        <v>65</v>
      </c>
      <c r="B1732" s="632">
        <v>20872190</v>
      </c>
      <c r="C1732" s="632">
        <v>13914794</v>
      </c>
      <c r="D1732" s="632">
        <v>10877229</v>
      </c>
      <c r="E1732" s="633">
        <v>52.113501266517794</v>
      </c>
      <c r="F1732" s="198">
        <v>10877229</v>
      </c>
    </row>
    <row r="1733" spans="1:6" s="424" customFormat="1" ht="12.75">
      <c r="A1733" s="247" t="s">
        <v>960</v>
      </c>
      <c r="B1733" s="632">
        <v>20872190</v>
      </c>
      <c r="C1733" s="632">
        <v>13914794</v>
      </c>
      <c r="D1733" s="632">
        <v>10877229</v>
      </c>
      <c r="E1733" s="633">
        <v>52.113501266517794</v>
      </c>
      <c r="F1733" s="198">
        <v>10877229</v>
      </c>
    </row>
    <row r="1734" spans="1:6" s="424" customFormat="1" ht="12.75">
      <c r="A1734" s="264" t="s">
        <v>175</v>
      </c>
      <c r="B1734" s="632">
        <v>20872190</v>
      </c>
      <c r="C1734" s="632">
        <v>13914794</v>
      </c>
      <c r="D1734" s="632">
        <v>10877229</v>
      </c>
      <c r="E1734" s="633">
        <v>52.113501266517794</v>
      </c>
      <c r="F1734" s="198">
        <v>10877229</v>
      </c>
    </row>
    <row r="1735" spans="1:6" s="424" customFormat="1" ht="12.75">
      <c r="A1735" s="647"/>
      <c r="B1735" s="632"/>
      <c r="C1735" s="347"/>
      <c r="D1735" s="347"/>
      <c r="E1735" s="620"/>
      <c r="F1735" s="198"/>
    </row>
    <row r="1736" spans="1:6" s="424" customFormat="1" ht="12.75">
      <c r="A1736" s="611" t="s">
        <v>310</v>
      </c>
      <c r="B1736" s="347"/>
      <c r="C1736" s="347"/>
      <c r="D1736" s="347"/>
      <c r="E1736" s="620"/>
      <c r="F1736" s="198"/>
    </row>
    <row r="1737" spans="1:6" s="424" customFormat="1" ht="12.75">
      <c r="A1737" s="194" t="s">
        <v>959</v>
      </c>
      <c r="B1737" s="632">
        <v>243123040</v>
      </c>
      <c r="C1737" s="632">
        <v>110235279</v>
      </c>
      <c r="D1737" s="632">
        <v>110234987</v>
      </c>
      <c r="E1737" s="633">
        <v>45.34123421622237</v>
      </c>
      <c r="F1737" s="198">
        <v>32180752</v>
      </c>
    </row>
    <row r="1738" spans="1:6" s="424" customFormat="1" ht="12.75">
      <c r="A1738" s="247" t="s">
        <v>1015</v>
      </c>
      <c r="B1738" s="632">
        <v>44589</v>
      </c>
      <c r="C1738" s="632">
        <v>30136</v>
      </c>
      <c r="D1738" s="632">
        <v>29844</v>
      </c>
      <c r="E1738" s="633">
        <v>66.9313059274709</v>
      </c>
      <c r="F1738" s="198">
        <v>0</v>
      </c>
    </row>
    <row r="1739" spans="1:6" s="424" customFormat="1" ht="12.75">
      <c r="A1739" s="247" t="s">
        <v>1003</v>
      </c>
      <c r="B1739" s="632">
        <v>243078451</v>
      </c>
      <c r="C1739" s="632">
        <v>110205143</v>
      </c>
      <c r="D1739" s="632">
        <v>110205143</v>
      </c>
      <c r="E1739" s="633">
        <v>45.3372738499144</v>
      </c>
      <c r="F1739" s="198">
        <v>32180752</v>
      </c>
    </row>
    <row r="1740" spans="1:6" s="424" customFormat="1" ht="25.5">
      <c r="A1740" s="249" t="s">
        <v>1004</v>
      </c>
      <c r="B1740" s="632">
        <v>243078451</v>
      </c>
      <c r="C1740" s="632">
        <v>110205143</v>
      </c>
      <c r="D1740" s="632">
        <v>110205143</v>
      </c>
      <c r="E1740" s="633">
        <v>45.3372738499144</v>
      </c>
      <c r="F1740" s="198">
        <v>32180752</v>
      </c>
    </row>
    <row r="1741" spans="1:6" s="424" customFormat="1" ht="12.75">
      <c r="A1741" s="190" t="s">
        <v>1005</v>
      </c>
      <c r="B1741" s="632">
        <v>242351730</v>
      </c>
      <c r="C1741" s="632">
        <v>110230641</v>
      </c>
      <c r="D1741" s="632">
        <v>88276613</v>
      </c>
      <c r="E1741" s="633">
        <v>36.42499808026953</v>
      </c>
      <c r="F1741" s="198">
        <v>24030842.740000002</v>
      </c>
    </row>
    <row r="1742" spans="1:6" s="424" customFormat="1" ht="12.75">
      <c r="A1742" s="247" t="s">
        <v>1006</v>
      </c>
      <c r="B1742" s="632">
        <v>238281413</v>
      </c>
      <c r="C1742" s="632">
        <v>108980641</v>
      </c>
      <c r="D1742" s="632">
        <v>87052766</v>
      </c>
      <c r="E1742" s="633">
        <v>36.53359483813368</v>
      </c>
      <c r="F1742" s="198">
        <v>24043770.740000002</v>
      </c>
    </row>
    <row r="1743" spans="1:6" s="424" customFormat="1" ht="12.75">
      <c r="A1743" s="262" t="s">
        <v>1007</v>
      </c>
      <c r="B1743" s="632">
        <v>23638310</v>
      </c>
      <c r="C1743" s="632">
        <v>3876153</v>
      </c>
      <c r="D1743" s="632">
        <v>2732177</v>
      </c>
      <c r="E1743" s="633">
        <v>11.558258606473983</v>
      </c>
      <c r="F1743" s="198">
        <v>643136</v>
      </c>
    </row>
    <row r="1744" spans="1:6" s="424" customFormat="1" ht="12.75">
      <c r="A1744" s="264" t="s">
        <v>1008</v>
      </c>
      <c r="B1744" s="632">
        <v>566209</v>
      </c>
      <c r="C1744" s="632">
        <v>157469</v>
      </c>
      <c r="D1744" s="632">
        <v>118799</v>
      </c>
      <c r="E1744" s="633">
        <v>20.981475038369226</v>
      </c>
      <c r="F1744" s="198">
        <v>24737</v>
      </c>
    </row>
    <row r="1745" spans="1:6" s="424" customFormat="1" ht="12.75">
      <c r="A1745" s="269" t="s">
        <v>1009</v>
      </c>
      <c r="B1745" s="632">
        <v>456289</v>
      </c>
      <c r="C1745" s="632">
        <v>128084</v>
      </c>
      <c r="D1745" s="632">
        <v>77095</v>
      </c>
      <c r="E1745" s="633">
        <v>16.896089978062147</v>
      </c>
      <c r="F1745" s="198">
        <v>2948</v>
      </c>
    </row>
    <row r="1746" spans="1:6" s="424" customFormat="1" ht="12.75">
      <c r="A1746" s="264" t="s">
        <v>1010</v>
      </c>
      <c r="B1746" s="632">
        <v>23072101</v>
      </c>
      <c r="C1746" s="632">
        <v>3718684</v>
      </c>
      <c r="D1746" s="632">
        <v>2613378</v>
      </c>
      <c r="E1746" s="633">
        <v>11.327004853177437</v>
      </c>
      <c r="F1746" s="198">
        <v>618399</v>
      </c>
    </row>
    <row r="1747" spans="1:6" s="424" customFormat="1" ht="12.75">
      <c r="A1747" s="262" t="s">
        <v>1043</v>
      </c>
      <c r="B1747" s="632">
        <v>62702335</v>
      </c>
      <c r="C1747" s="632">
        <v>28157538</v>
      </c>
      <c r="D1747" s="632">
        <v>27053913</v>
      </c>
      <c r="E1747" s="633">
        <v>43.146579788456044</v>
      </c>
      <c r="F1747" s="198">
        <v>16304387</v>
      </c>
    </row>
    <row r="1748" spans="1:6" s="424" customFormat="1" ht="12.75">
      <c r="A1748" s="262" t="s">
        <v>1011</v>
      </c>
      <c r="B1748" s="632">
        <v>3299423</v>
      </c>
      <c r="C1748" s="632">
        <v>180000</v>
      </c>
      <c r="D1748" s="632">
        <v>152218</v>
      </c>
      <c r="E1748" s="633">
        <v>4.613473325487518</v>
      </c>
      <c r="F1748" s="198">
        <v>39069</v>
      </c>
    </row>
    <row r="1749" spans="1:6" s="424" customFormat="1" ht="12.75">
      <c r="A1749" s="264" t="s">
        <v>1023</v>
      </c>
      <c r="B1749" s="632">
        <v>3299423</v>
      </c>
      <c r="C1749" s="632">
        <v>180000</v>
      </c>
      <c r="D1749" s="632">
        <v>152218</v>
      </c>
      <c r="E1749" s="633">
        <v>4.613473325487518</v>
      </c>
      <c r="F1749" s="198">
        <v>39069</v>
      </c>
    </row>
    <row r="1750" spans="1:6" s="424" customFormat="1" ht="25.5">
      <c r="A1750" s="249" t="s">
        <v>1016</v>
      </c>
      <c r="B1750" s="632">
        <v>148641345</v>
      </c>
      <c r="C1750" s="632">
        <v>76766950</v>
      </c>
      <c r="D1750" s="632">
        <v>57114458</v>
      </c>
      <c r="E1750" s="633">
        <v>38.42434149125871</v>
      </c>
      <c r="F1750" s="198">
        <v>7057178.740000002</v>
      </c>
    </row>
    <row r="1751" spans="1:6" s="424" customFormat="1" ht="12.75">
      <c r="A1751" s="273" t="s">
        <v>1045</v>
      </c>
      <c r="B1751" s="632">
        <v>136776344</v>
      </c>
      <c r="C1751" s="632">
        <v>70802423</v>
      </c>
      <c r="D1751" s="632">
        <v>51805900</v>
      </c>
      <c r="E1751" s="633">
        <v>37.87635967225443</v>
      </c>
      <c r="F1751" s="198">
        <v>6835738</v>
      </c>
    </row>
    <row r="1752" spans="1:6" s="424" customFormat="1" ht="12.75">
      <c r="A1752" s="273" t="s">
        <v>1017</v>
      </c>
      <c r="B1752" s="632">
        <v>11865001</v>
      </c>
      <c r="C1752" s="632">
        <v>5964527</v>
      </c>
      <c r="D1752" s="632">
        <v>5308558</v>
      </c>
      <c r="E1752" s="633">
        <v>44.74131944868778</v>
      </c>
      <c r="F1752" s="198">
        <v>221440.74</v>
      </c>
    </row>
    <row r="1753" spans="1:6" s="424" customFormat="1" ht="12.75">
      <c r="A1753" s="247" t="s">
        <v>65</v>
      </c>
      <c r="B1753" s="632">
        <v>4070317</v>
      </c>
      <c r="C1753" s="632">
        <v>1250000</v>
      </c>
      <c r="D1753" s="632">
        <v>1223847</v>
      </c>
      <c r="E1753" s="633">
        <v>30.067608984754752</v>
      </c>
      <c r="F1753" s="198">
        <v>-12928</v>
      </c>
    </row>
    <row r="1754" spans="1:6" s="424" customFormat="1" ht="12.75">
      <c r="A1754" s="262" t="s">
        <v>1013</v>
      </c>
      <c r="B1754" s="632">
        <v>4070317</v>
      </c>
      <c r="C1754" s="632">
        <v>1250000</v>
      </c>
      <c r="D1754" s="632">
        <v>1223847</v>
      </c>
      <c r="E1754" s="633">
        <v>30.067608984754752</v>
      </c>
      <c r="F1754" s="198">
        <v>-12928</v>
      </c>
    </row>
    <row r="1755" spans="1:6" s="424" customFormat="1" ht="12.75">
      <c r="A1755" s="247" t="s">
        <v>627</v>
      </c>
      <c r="B1755" s="632">
        <v>771310</v>
      </c>
      <c r="C1755" s="632">
        <v>4638</v>
      </c>
      <c r="D1755" s="632">
        <v>21958374</v>
      </c>
      <c r="E1755" s="633" t="s">
        <v>623</v>
      </c>
      <c r="F1755" s="198">
        <v>8149909.259999998</v>
      </c>
    </row>
    <row r="1756" spans="1:6" s="424" customFormat="1" ht="12.75">
      <c r="A1756" s="247" t="s">
        <v>628</v>
      </c>
      <c r="B1756" s="632">
        <v>-771310</v>
      </c>
      <c r="C1756" s="620" t="s">
        <v>623</v>
      </c>
      <c r="D1756" s="620" t="s">
        <v>623</v>
      </c>
      <c r="E1756" s="620" t="s">
        <v>623</v>
      </c>
      <c r="F1756" s="198" t="s">
        <v>623</v>
      </c>
    </row>
    <row r="1757" spans="1:6" s="424" customFormat="1" ht="12.75">
      <c r="A1757" s="262" t="s">
        <v>632</v>
      </c>
      <c r="B1757" s="632">
        <v>-3331240</v>
      </c>
      <c r="C1757" s="620" t="s">
        <v>623</v>
      </c>
      <c r="D1757" s="620" t="s">
        <v>623</v>
      </c>
      <c r="E1757" s="620" t="s">
        <v>623</v>
      </c>
      <c r="F1757" s="198" t="s">
        <v>623</v>
      </c>
    </row>
    <row r="1758" spans="1:6" s="424" customFormat="1" ht="12.75">
      <c r="A1758" s="262" t="s">
        <v>633</v>
      </c>
      <c r="B1758" s="632">
        <v>2559930</v>
      </c>
      <c r="C1758" s="620" t="s">
        <v>623</v>
      </c>
      <c r="D1758" s="620" t="s">
        <v>623</v>
      </c>
      <c r="E1758" s="620" t="s">
        <v>623</v>
      </c>
      <c r="F1758" s="198" t="s">
        <v>623</v>
      </c>
    </row>
    <row r="1759" spans="1:6" s="626" customFormat="1" ht="12.75">
      <c r="A1759" s="262"/>
      <c r="B1759" s="632"/>
      <c r="C1759" s="636"/>
      <c r="D1759" s="636"/>
      <c r="E1759" s="637"/>
      <c r="F1759" s="198"/>
    </row>
    <row r="1760" spans="1:6" s="627" customFormat="1" ht="12.75">
      <c r="A1760" s="238" t="s">
        <v>311</v>
      </c>
      <c r="B1760" s="632"/>
      <c r="C1760" s="347"/>
      <c r="D1760" s="347"/>
      <c r="E1760" s="620"/>
      <c r="F1760" s="198"/>
    </row>
    <row r="1761" spans="1:6" s="627" customFormat="1" ht="12.75">
      <c r="A1761" s="611" t="s">
        <v>310</v>
      </c>
      <c r="B1761" s="632"/>
      <c r="C1761" s="347"/>
      <c r="D1761" s="347"/>
      <c r="E1761" s="620"/>
      <c r="F1761" s="198"/>
    </row>
    <row r="1762" spans="1:6" s="627" customFormat="1" ht="12.75">
      <c r="A1762" s="194" t="s">
        <v>959</v>
      </c>
      <c r="B1762" s="632">
        <v>102190</v>
      </c>
      <c r="C1762" s="632">
        <v>90000</v>
      </c>
      <c r="D1762" s="632">
        <v>90000</v>
      </c>
      <c r="E1762" s="633">
        <v>88.07123984734318</v>
      </c>
      <c r="F1762" s="198">
        <v>0</v>
      </c>
    </row>
    <row r="1763" spans="1:6" s="627" customFormat="1" ht="12.75">
      <c r="A1763" s="247" t="s">
        <v>1003</v>
      </c>
      <c r="B1763" s="632">
        <v>102190</v>
      </c>
      <c r="C1763" s="632">
        <v>90000</v>
      </c>
      <c r="D1763" s="632">
        <v>90000</v>
      </c>
      <c r="E1763" s="633">
        <v>88.07123984734318</v>
      </c>
      <c r="F1763" s="198">
        <v>0</v>
      </c>
    </row>
    <row r="1764" spans="1:6" s="627" customFormat="1" ht="25.5">
      <c r="A1764" s="249" t="s">
        <v>1004</v>
      </c>
      <c r="B1764" s="632">
        <v>102190</v>
      </c>
      <c r="C1764" s="632">
        <v>90000</v>
      </c>
      <c r="D1764" s="632">
        <v>90000</v>
      </c>
      <c r="E1764" s="633">
        <v>88.07123984734318</v>
      </c>
      <c r="F1764" s="198">
        <v>0</v>
      </c>
    </row>
    <row r="1765" spans="1:6" s="627" customFormat="1" ht="12.75">
      <c r="A1765" s="190" t="s">
        <v>1005</v>
      </c>
      <c r="B1765" s="632">
        <v>102190</v>
      </c>
      <c r="C1765" s="632">
        <v>90000</v>
      </c>
      <c r="D1765" s="632">
        <v>57642</v>
      </c>
      <c r="E1765" s="633">
        <v>56.40669341422839</v>
      </c>
      <c r="F1765" s="198">
        <v>0</v>
      </c>
    </row>
    <row r="1766" spans="1:6" s="627" customFormat="1" ht="12.75">
      <c r="A1766" s="247" t="s">
        <v>1006</v>
      </c>
      <c r="B1766" s="632">
        <v>102190</v>
      </c>
      <c r="C1766" s="632">
        <v>90000</v>
      </c>
      <c r="D1766" s="632">
        <v>57642</v>
      </c>
      <c r="E1766" s="633">
        <v>56.40669341422839</v>
      </c>
      <c r="F1766" s="198">
        <v>0</v>
      </c>
    </row>
    <row r="1767" spans="1:6" s="627" customFormat="1" ht="25.5">
      <c r="A1767" s="249" t="s">
        <v>1016</v>
      </c>
      <c r="B1767" s="632">
        <v>102190</v>
      </c>
      <c r="C1767" s="632">
        <v>90000</v>
      </c>
      <c r="D1767" s="632">
        <v>57642</v>
      </c>
      <c r="E1767" s="633">
        <v>56.40669341422839</v>
      </c>
      <c r="F1767" s="198">
        <v>0</v>
      </c>
    </row>
    <row r="1768" spans="1:6" s="627" customFormat="1" ht="12.75">
      <c r="A1768" s="273" t="s">
        <v>1017</v>
      </c>
      <c r="B1768" s="632">
        <v>102190</v>
      </c>
      <c r="C1768" s="632">
        <v>90000</v>
      </c>
      <c r="D1768" s="632">
        <v>57642</v>
      </c>
      <c r="E1768" s="633">
        <v>56.40669341422839</v>
      </c>
      <c r="F1768" s="198">
        <v>0</v>
      </c>
    </row>
    <row r="1769" spans="1:6" s="627" customFormat="1" ht="12.75">
      <c r="A1769" s="238"/>
      <c r="B1769" s="632"/>
      <c r="C1769" s="347"/>
      <c r="D1769" s="347"/>
      <c r="E1769" s="620"/>
      <c r="F1769" s="198"/>
    </row>
    <row r="1770" spans="1:6" s="627" customFormat="1" ht="12.75">
      <c r="A1770" s="238" t="s">
        <v>312</v>
      </c>
      <c r="B1770" s="632"/>
      <c r="C1770" s="347"/>
      <c r="D1770" s="347"/>
      <c r="E1770" s="620"/>
      <c r="F1770" s="198"/>
    </row>
    <row r="1771" spans="1:6" s="627" customFormat="1" ht="12.75">
      <c r="A1771" s="611" t="s">
        <v>310</v>
      </c>
      <c r="B1771" s="632"/>
      <c r="C1771" s="347"/>
      <c r="D1771" s="347"/>
      <c r="E1771" s="620"/>
      <c r="F1771" s="198"/>
    </row>
    <row r="1772" spans="1:6" s="627" customFormat="1" ht="12.75">
      <c r="A1772" s="194" t="s">
        <v>959</v>
      </c>
      <c r="B1772" s="632">
        <v>1100</v>
      </c>
      <c r="C1772" s="632">
        <v>1100</v>
      </c>
      <c r="D1772" s="632">
        <v>1100</v>
      </c>
      <c r="E1772" s="633">
        <v>100</v>
      </c>
      <c r="F1772" s="198">
        <v>275</v>
      </c>
    </row>
    <row r="1773" spans="1:6" s="627" customFormat="1" ht="12.75">
      <c r="A1773" s="247" t="s">
        <v>1003</v>
      </c>
      <c r="B1773" s="632">
        <v>1100</v>
      </c>
      <c r="C1773" s="632">
        <v>1100</v>
      </c>
      <c r="D1773" s="632">
        <v>1100</v>
      </c>
      <c r="E1773" s="633">
        <v>100</v>
      </c>
      <c r="F1773" s="198">
        <v>275</v>
      </c>
    </row>
    <row r="1774" spans="1:6" s="627" customFormat="1" ht="25.5">
      <c r="A1774" s="249" t="s">
        <v>1004</v>
      </c>
      <c r="B1774" s="632">
        <v>1100</v>
      </c>
      <c r="C1774" s="632">
        <v>1100</v>
      </c>
      <c r="D1774" s="632">
        <v>1100</v>
      </c>
      <c r="E1774" s="633">
        <v>100</v>
      </c>
      <c r="F1774" s="198">
        <v>275</v>
      </c>
    </row>
    <row r="1775" spans="1:6" s="627" customFormat="1" ht="12.75">
      <c r="A1775" s="190" t="s">
        <v>1005</v>
      </c>
      <c r="B1775" s="632">
        <v>1100</v>
      </c>
      <c r="C1775" s="632">
        <v>1100</v>
      </c>
      <c r="D1775" s="632">
        <v>176</v>
      </c>
      <c r="E1775" s="633">
        <v>16</v>
      </c>
      <c r="F1775" s="198">
        <v>176</v>
      </c>
    </row>
    <row r="1776" spans="1:6" s="627" customFormat="1" ht="12.75">
      <c r="A1776" s="247" t="s">
        <v>1006</v>
      </c>
      <c r="B1776" s="632">
        <v>1100</v>
      </c>
      <c r="C1776" s="632">
        <v>1100</v>
      </c>
      <c r="D1776" s="632">
        <v>176</v>
      </c>
      <c r="E1776" s="633">
        <v>16</v>
      </c>
      <c r="F1776" s="198">
        <v>176</v>
      </c>
    </row>
    <row r="1777" spans="1:6" s="627" customFormat="1" ht="25.5">
      <c r="A1777" s="249" t="s">
        <v>1016</v>
      </c>
      <c r="B1777" s="632">
        <v>1100</v>
      </c>
      <c r="C1777" s="632">
        <v>1100</v>
      </c>
      <c r="D1777" s="632">
        <v>176</v>
      </c>
      <c r="E1777" s="633">
        <v>16</v>
      </c>
      <c r="F1777" s="198">
        <v>176</v>
      </c>
    </row>
    <row r="1778" spans="1:6" s="627" customFormat="1" ht="12.75">
      <c r="A1778" s="273" t="s">
        <v>1017</v>
      </c>
      <c r="B1778" s="632">
        <v>1100</v>
      </c>
      <c r="C1778" s="632">
        <v>1100</v>
      </c>
      <c r="D1778" s="632">
        <v>176</v>
      </c>
      <c r="E1778" s="633">
        <v>16</v>
      </c>
      <c r="F1778" s="198">
        <v>176</v>
      </c>
    </row>
    <row r="1779" spans="1:6" s="627" customFormat="1" ht="12.75">
      <c r="A1779" s="273"/>
      <c r="B1779" s="632"/>
      <c r="C1779" s="347"/>
      <c r="D1779" s="347"/>
      <c r="E1779" s="620"/>
      <c r="F1779" s="198"/>
    </row>
    <row r="1780" spans="1:6" s="627" customFormat="1" ht="12.75">
      <c r="A1780" s="238" t="s">
        <v>313</v>
      </c>
      <c r="B1780" s="261"/>
      <c r="C1780" s="198"/>
      <c r="D1780" s="198"/>
      <c r="E1780" s="344"/>
      <c r="F1780" s="198"/>
    </row>
    <row r="1781" spans="1:6" s="627" customFormat="1" ht="12.75">
      <c r="A1781" s="611" t="s">
        <v>310</v>
      </c>
      <c r="B1781" s="261"/>
      <c r="C1781" s="198"/>
      <c r="D1781" s="198"/>
      <c r="E1781" s="344"/>
      <c r="F1781" s="198"/>
    </row>
    <row r="1782" spans="1:6" s="627" customFormat="1" ht="12.75">
      <c r="A1782" s="194" t="s">
        <v>959</v>
      </c>
      <c r="B1782" s="261">
        <v>6300</v>
      </c>
      <c r="C1782" s="261">
        <v>6300</v>
      </c>
      <c r="D1782" s="261">
        <v>6300</v>
      </c>
      <c r="E1782" s="622">
        <v>100</v>
      </c>
      <c r="F1782" s="198">
        <v>0</v>
      </c>
    </row>
    <row r="1783" spans="1:6" s="627" customFormat="1" ht="12.75">
      <c r="A1783" s="247" t="s">
        <v>1003</v>
      </c>
      <c r="B1783" s="261">
        <v>6300</v>
      </c>
      <c r="C1783" s="261">
        <v>6300</v>
      </c>
      <c r="D1783" s="261">
        <v>6300</v>
      </c>
      <c r="E1783" s="622">
        <v>100</v>
      </c>
      <c r="F1783" s="198">
        <v>0</v>
      </c>
    </row>
    <row r="1784" spans="1:6" s="627" customFormat="1" ht="25.5">
      <c r="A1784" s="249" t="s">
        <v>1004</v>
      </c>
      <c r="B1784" s="261">
        <v>6300</v>
      </c>
      <c r="C1784" s="261">
        <v>6300</v>
      </c>
      <c r="D1784" s="261">
        <v>6300</v>
      </c>
      <c r="E1784" s="622">
        <v>100</v>
      </c>
      <c r="F1784" s="198">
        <v>0</v>
      </c>
    </row>
    <row r="1785" spans="1:6" s="627" customFormat="1" ht="12.75">
      <c r="A1785" s="190" t="s">
        <v>1005</v>
      </c>
      <c r="B1785" s="261">
        <v>6300</v>
      </c>
      <c r="C1785" s="261">
        <v>6300</v>
      </c>
      <c r="D1785" s="261">
        <v>4741</v>
      </c>
      <c r="E1785" s="622">
        <v>75.25396825396825</v>
      </c>
      <c r="F1785" s="198">
        <v>0</v>
      </c>
    </row>
    <row r="1786" spans="1:6" s="627" customFormat="1" ht="12.75">
      <c r="A1786" s="247" t="s">
        <v>1006</v>
      </c>
      <c r="B1786" s="261">
        <v>6300</v>
      </c>
      <c r="C1786" s="261">
        <v>6300</v>
      </c>
      <c r="D1786" s="261">
        <v>4741</v>
      </c>
      <c r="E1786" s="622">
        <v>75.25396825396825</v>
      </c>
      <c r="F1786" s="198">
        <v>0</v>
      </c>
    </row>
    <row r="1787" spans="1:6" s="627" customFormat="1" ht="25.5">
      <c r="A1787" s="249" t="s">
        <v>1016</v>
      </c>
      <c r="B1787" s="261">
        <v>6300</v>
      </c>
      <c r="C1787" s="261">
        <v>6300</v>
      </c>
      <c r="D1787" s="261">
        <v>4741</v>
      </c>
      <c r="E1787" s="622">
        <v>75.25396825396825</v>
      </c>
      <c r="F1787" s="198">
        <v>0</v>
      </c>
    </row>
    <row r="1788" spans="1:6" s="627" customFormat="1" ht="12.75">
      <c r="A1788" s="273" t="s">
        <v>1017</v>
      </c>
      <c r="B1788" s="261">
        <v>6300</v>
      </c>
      <c r="C1788" s="261">
        <v>6300</v>
      </c>
      <c r="D1788" s="261">
        <v>4741</v>
      </c>
      <c r="E1788" s="622">
        <v>75.25396825396825</v>
      </c>
      <c r="F1788" s="198">
        <v>0</v>
      </c>
    </row>
    <row r="1789" spans="1:6" s="627" customFormat="1" ht="12.75">
      <c r="A1789" s="273"/>
      <c r="B1789" s="632"/>
      <c r="C1789" s="347"/>
      <c r="D1789" s="347"/>
      <c r="E1789" s="620"/>
      <c r="F1789" s="198"/>
    </row>
    <row r="1790" spans="1:6" s="627" customFormat="1" ht="12.75">
      <c r="A1790" s="238" t="s">
        <v>314</v>
      </c>
      <c r="B1790" s="632"/>
      <c r="C1790" s="347"/>
      <c r="D1790" s="347"/>
      <c r="E1790" s="620"/>
      <c r="F1790" s="198"/>
    </row>
    <row r="1791" spans="1:6" s="627" customFormat="1" ht="12.75">
      <c r="A1791" s="611" t="s">
        <v>310</v>
      </c>
      <c r="B1791" s="632"/>
      <c r="C1791" s="347"/>
      <c r="D1791" s="347"/>
      <c r="E1791" s="620"/>
      <c r="F1791" s="198"/>
    </row>
    <row r="1792" spans="1:6" s="627" customFormat="1" ht="12.75">
      <c r="A1792" s="194" t="s">
        <v>959</v>
      </c>
      <c r="B1792" s="632">
        <v>1476</v>
      </c>
      <c r="C1792" s="632">
        <v>1476</v>
      </c>
      <c r="D1792" s="632">
        <v>1476</v>
      </c>
      <c r="E1792" s="633">
        <v>100</v>
      </c>
      <c r="F1792" s="198">
        <v>0</v>
      </c>
    </row>
    <row r="1793" spans="1:6" s="627" customFormat="1" ht="12.75">
      <c r="A1793" s="247" t="s">
        <v>1003</v>
      </c>
      <c r="B1793" s="632">
        <v>1476</v>
      </c>
      <c r="C1793" s="632">
        <v>1476</v>
      </c>
      <c r="D1793" s="632">
        <v>1476</v>
      </c>
      <c r="E1793" s="633">
        <v>100</v>
      </c>
      <c r="F1793" s="198">
        <v>0</v>
      </c>
    </row>
    <row r="1794" spans="1:6" s="627" customFormat="1" ht="25.5">
      <c r="A1794" s="249" t="s">
        <v>1004</v>
      </c>
      <c r="B1794" s="632">
        <v>1476</v>
      </c>
      <c r="C1794" s="632">
        <v>1476</v>
      </c>
      <c r="D1794" s="632">
        <v>1476</v>
      </c>
      <c r="E1794" s="633">
        <v>100</v>
      </c>
      <c r="F1794" s="198">
        <v>0</v>
      </c>
    </row>
    <row r="1795" spans="1:6" s="627" customFormat="1" ht="12.75">
      <c r="A1795" s="190" t="s">
        <v>1005</v>
      </c>
      <c r="B1795" s="632">
        <v>1476</v>
      </c>
      <c r="C1795" s="632">
        <v>1476</v>
      </c>
      <c r="D1795" s="632">
        <v>0</v>
      </c>
      <c r="E1795" s="633">
        <v>0</v>
      </c>
      <c r="F1795" s="198">
        <v>0</v>
      </c>
    </row>
    <row r="1796" spans="1:6" s="627" customFormat="1" ht="12.75">
      <c r="A1796" s="247" t="s">
        <v>1006</v>
      </c>
      <c r="B1796" s="632">
        <v>1476</v>
      </c>
      <c r="C1796" s="632">
        <v>1476</v>
      </c>
      <c r="D1796" s="632">
        <v>0</v>
      </c>
      <c r="E1796" s="633">
        <v>0</v>
      </c>
      <c r="F1796" s="198">
        <v>0</v>
      </c>
    </row>
    <row r="1797" spans="1:6" s="627" customFormat="1" ht="25.5">
      <c r="A1797" s="249" t="s">
        <v>1016</v>
      </c>
      <c r="B1797" s="632">
        <v>1476</v>
      </c>
      <c r="C1797" s="632">
        <v>1476</v>
      </c>
      <c r="D1797" s="632">
        <v>0</v>
      </c>
      <c r="E1797" s="633">
        <v>0</v>
      </c>
      <c r="F1797" s="198">
        <v>0</v>
      </c>
    </row>
    <row r="1798" spans="1:6" s="627" customFormat="1" ht="12.75">
      <c r="A1798" s="273" t="s">
        <v>1017</v>
      </c>
      <c r="B1798" s="632">
        <v>1476</v>
      </c>
      <c r="C1798" s="632">
        <v>1476</v>
      </c>
      <c r="D1798" s="632">
        <v>0</v>
      </c>
      <c r="E1798" s="633">
        <v>0</v>
      </c>
      <c r="F1798" s="198">
        <v>0</v>
      </c>
    </row>
    <row r="1799" spans="1:6" s="627" customFormat="1" ht="12.75">
      <c r="A1799" s="273"/>
      <c r="B1799" s="632"/>
      <c r="C1799" s="347"/>
      <c r="D1799" s="347"/>
      <c r="E1799" s="620"/>
      <c r="F1799" s="198"/>
    </row>
    <row r="1800" spans="1:6" s="627" customFormat="1" ht="12.75">
      <c r="A1800" s="238" t="s">
        <v>304</v>
      </c>
      <c r="B1800" s="632"/>
      <c r="C1800" s="347"/>
      <c r="D1800" s="347"/>
      <c r="E1800" s="620"/>
      <c r="F1800" s="198"/>
    </row>
    <row r="1801" spans="1:6" s="627" customFormat="1" ht="12.75">
      <c r="A1801" s="611" t="s">
        <v>310</v>
      </c>
      <c r="B1801" s="632"/>
      <c r="C1801" s="347"/>
      <c r="D1801" s="347"/>
      <c r="E1801" s="620"/>
      <c r="F1801" s="198"/>
    </row>
    <row r="1802" spans="1:6" s="627" customFormat="1" ht="12.75">
      <c r="A1802" s="194" t="s">
        <v>959</v>
      </c>
      <c r="B1802" s="632">
        <v>2983388</v>
      </c>
      <c r="C1802" s="632">
        <v>793742</v>
      </c>
      <c r="D1802" s="632">
        <v>793742</v>
      </c>
      <c r="E1802" s="633">
        <v>26.60538957721892</v>
      </c>
      <c r="F1802" s="198">
        <v>275547</v>
      </c>
    </row>
    <row r="1803" spans="1:6" s="627" customFormat="1" ht="12.75">
      <c r="A1803" s="247" t="s">
        <v>1003</v>
      </c>
      <c r="B1803" s="632">
        <v>2983388</v>
      </c>
      <c r="C1803" s="632">
        <v>793742</v>
      </c>
      <c r="D1803" s="632">
        <v>793742</v>
      </c>
      <c r="E1803" s="633">
        <v>26.60538957721892</v>
      </c>
      <c r="F1803" s="198">
        <v>275547</v>
      </c>
    </row>
    <row r="1804" spans="1:6" s="627" customFormat="1" ht="25.5">
      <c r="A1804" s="249" t="s">
        <v>1004</v>
      </c>
      <c r="B1804" s="632">
        <v>2983388</v>
      </c>
      <c r="C1804" s="632">
        <v>793742</v>
      </c>
      <c r="D1804" s="632">
        <v>793742</v>
      </c>
      <c r="E1804" s="633">
        <v>26.60538957721892</v>
      </c>
      <c r="F1804" s="198">
        <v>275547</v>
      </c>
    </row>
    <row r="1805" spans="1:6" s="627" customFormat="1" ht="12.75">
      <c r="A1805" s="190" t="s">
        <v>1005</v>
      </c>
      <c r="B1805" s="632">
        <v>2983388</v>
      </c>
      <c r="C1805" s="632">
        <v>793742</v>
      </c>
      <c r="D1805" s="632">
        <v>414341</v>
      </c>
      <c r="E1805" s="633">
        <v>13.88827065068305</v>
      </c>
      <c r="F1805" s="198">
        <v>151821</v>
      </c>
    </row>
    <row r="1806" spans="1:6" s="627" customFormat="1" ht="12.75">
      <c r="A1806" s="247" t="s">
        <v>1006</v>
      </c>
      <c r="B1806" s="632">
        <v>2983388</v>
      </c>
      <c r="C1806" s="632">
        <v>793742</v>
      </c>
      <c r="D1806" s="632">
        <v>414341</v>
      </c>
      <c r="E1806" s="633">
        <v>13.88827065068305</v>
      </c>
      <c r="F1806" s="198">
        <v>151821</v>
      </c>
    </row>
    <row r="1807" spans="1:6" s="627" customFormat="1" ht="25.5">
      <c r="A1807" s="249" t="s">
        <v>1016</v>
      </c>
      <c r="B1807" s="632">
        <v>2983388</v>
      </c>
      <c r="C1807" s="632">
        <v>793742</v>
      </c>
      <c r="D1807" s="632">
        <v>414341</v>
      </c>
      <c r="E1807" s="633">
        <v>13.88827065068305</v>
      </c>
      <c r="F1807" s="198">
        <v>151821</v>
      </c>
    </row>
    <row r="1808" spans="1:6" s="627" customFormat="1" ht="12.75">
      <c r="A1808" s="273" t="s">
        <v>1017</v>
      </c>
      <c r="B1808" s="632">
        <v>2983388</v>
      </c>
      <c r="C1808" s="632">
        <v>793742</v>
      </c>
      <c r="D1808" s="632">
        <v>414341</v>
      </c>
      <c r="E1808" s="633">
        <v>13.88827065068305</v>
      </c>
      <c r="F1808" s="198">
        <v>151821</v>
      </c>
    </row>
    <row r="1809" spans="1:6" s="627" customFormat="1" ht="12.75">
      <c r="A1809" s="273"/>
      <c r="B1809" s="632"/>
      <c r="C1809" s="347"/>
      <c r="D1809" s="347"/>
      <c r="E1809" s="620"/>
      <c r="F1809" s="198"/>
    </row>
    <row r="1810" spans="1:6" s="627" customFormat="1" ht="12.75">
      <c r="A1810" s="238" t="s">
        <v>315</v>
      </c>
      <c r="B1810" s="632"/>
      <c r="C1810" s="347"/>
      <c r="D1810" s="347"/>
      <c r="E1810" s="620"/>
      <c r="F1810" s="198"/>
    </row>
    <row r="1811" spans="1:6" s="627" customFormat="1" ht="12.75">
      <c r="A1811" s="611" t="s">
        <v>310</v>
      </c>
      <c r="B1811" s="632"/>
      <c r="C1811" s="347"/>
      <c r="D1811" s="347"/>
      <c r="E1811" s="620"/>
      <c r="F1811" s="198"/>
    </row>
    <row r="1812" spans="1:6" s="627" customFormat="1" ht="12.75">
      <c r="A1812" s="194" t="s">
        <v>959</v>
      </c>
      <c r="B1812" s="632">
        <v>2298931</v>
      </c>
      <c r="C1812" s="632">
        <v>710690</v>
      </c>
      <c r="D1812" s="632">
        <v>710690</v>
      </c>
      <c r="E1812" s="633">
        <v>30.913933476037343</v>
      </c>
      <c r="F1812" s="198">
        <v>27000</v>
      </c>
    </row>
    <row r="1813" spans="1:6" s="627" customFormat="1" ht="12.75">
      <c r="A1813" s="247" t="s">
        <v>1003</v>
      </c>
      <c r="B1813" s="632">
        <v>2298931</v>
      </c>
      <c r="C1813" s="632">
        <v>710690</v>
      </c>
      <c r="D1813" s="632">
        <v>710690</v>
      </c>
      <c r="E1813" s="633">
        <v>30.913933476037343</v>
      </c>
      <c r="F1813" s="198">
        <v>27000</v>
      </c>
    </row>
    <row r="1814" spans="1:6" s="627" customFormat="1" ht="25.5">
      <c r="A1814" s="249" t="s">
        <v>1004</v>
      </c>
      <c r="B1814" s="632">
        <v>2298931</v>
      </c>
      <c r="C1814" s="632">
        <v>710690</v>
      </c>
      <c r="D1814" s="632">
        <v>710690</v>
      </c>
      <c r="E1814" s="633">
        <v>30.913933476037343</v>
      </c>
      <c r="F1814" s="198">
        <v>27000</v>
      </c>
    </row>
    <row r="1815" spans="1:6" s="627" customFormat="1" ht="12.75">
      <c r="A1815" s="190" t="s">
        <v>1005</v>
      </c>
      <c r="B1815" s="632">
        <v>2298931</v>
      </c>
      <c r="C1815" s="632">
        <v>710690</v>
      </c>
      <c r="D1815" s="632">
        <v>680173</v>
      </c>
      <c r="E1815" s="633">
        <v>29.58649041663277</v>
      </c>
      <c r="F1815" s="198">
        <v>17570</v>
      </c>
    </row>
    <row r="1816" spans="1:6" s="627" customFormat="1" ht="12.75">
      <c r="A1816" s="247" t="s">
        <v>1006</v>
      </c>
      <c r="B1816" s="632">
        <v>1744536</v>
      </c>
      <c r="C1816" s="632">
        <v>710690</v>
      </c>
      <c r="D1816" s="632">
        <v>680173</v>
      </c>
      <c r="E1816" s="633">
        <v>38.98876262799965</v>
      </c>
      <c r="F1816" s="198">
        <v>17570</v>
      </c>
    </row>
    <row r="1817" spans="1:6" s="627" customFormat="1" ht="12.75">
      <c r="A1817" s="247" t="s">
        <v>1007</v>
      </c>
      <c r="B1817" s="632">
        <v>858451</v>
      </c>
      <c r="C1817" s="632">
        <v>71690</v>
      </c>
      <c r="D1817" s="632">
        <v>68819</v>
      </c>
      <c r="E1817" s="633">
        <v>8.016648591474643</v>
      </c>
      <c r="F1817" s="198">
        <v>0</v>
      </c>
    </row>
    <row r="1818" spans="1:6" s="627" customFormat="1" ht="12.75">
      <c r="A1818" s="264" t="s">
        <v>1010</v>
      </c>
      <c r="B1818" s="632">
        <v>858451</v>
      </c>
      <c r="C1818" s="632">
        <v>71690</v>
      </c>
      <c r="D1818" s="632">
        <v>68819</v>
      </c>
      <c r="E1818" s="633">
        <v>8.016648591474643</v>
      </c>
      <c r="F1818" s="198">
        <v>0</v>
      </c>
    </row>
    <row r="1819" spans="1:6" s="627" customFormat="1" ht="25.5">
      <c r="A1819" s="249" t="s">
        <v>1016</v>
      </c>
      <c r="B1819" s="632">
        <v>886085</v>
      </c>
      <c r="C1819" s="632">
        <v>639000</v>
      </c>
      <c r="D1819" s="632">
        <v>611354</v>
      </c>
      <c r="E1819" s="633">
        <v>68.99496098004143</v>
      </c>
      <c r="F1819" s="198">
        <v>17570</v>
      </c>
    </row>
    <row r="1820" spans="1:6" s="627" customFormat="1" ht="12.75">
      <c r="A1820" s="273" t="s">
        <v>1017</v>
      </c>
      <c r="B1820" s="632">
        <v>886085</v>
      </c>
      <c r="C1820" s="632">
        <v>639000</v>
      </c>
      <c r="D1820" s="632">
        <v>611354</v>
      </c>
      <c r="E1820" s="633">
        <v>68.99496098004143</v>
      </c>
      <c r="F1820" s="198">
        <v>17570</v>
      </c>
    </row>
    <row r="1821" spans="1:6" s="627" customFormat="1" ht="12.75">
      <c r="A1821" s="247" t="s">
        <v>65</v>
      </c>
      <c r="B1821" s="632">
        <v>554395</v>
      </c>
      <c r="C1821" s="632">
        <v>0</v>
      </c>
      <c r="D1821" s="632">
        <v>0</v>
      </c>
      <c r="E1821" s="633">
        <v>0</v>
      </c>
      <c r="F1821" s="198">
        <v>0</v>
      </c>
    </row>
    <row r="1822" spans="1:6" s="627" customFormat="1" ht="12.75">
      <c r="A1822" s="262" t="s">
        <v>1013</v>
      </c>
      <c r="B1822" s="632">
        <v>554395</v>
      </c>
      <c r="C1822" s="632">
        <v>0</v>
      </c>
      <c r="D1822" s="632">
        <v>0</v>
      </c>
      <c r="E1822" s="633">
        <v>0</v>
      </c>
      <c r="F1822" s="198">
        <v>0</v>
      </c>
    </row>
    <row r="1823" spans="1:6" s="627" customFormat="1" ht="12.75">
      <c r="A1823" s="262"/>
      <c r="B1823" s="632"/>
      <c r="C1823" s="347"/>
      <c r="D1823" s="347"/>
      <c r="E1823" s="620"/>
      <c r="F1823" s="198"/>
    </row>
    <row r="1824" spans="1:6" s="627" customFormat="1" ht="12.75">
      <c r="A1824" s="238" t="s">
        <v>316</v>
      </c>
      <c r="B1824" s="632"/>
      <c r="C1824" s="347"/>
      <c r="D1824" s="347"/>
      <c r="E1824" s="620"/>
      <c r="F1824" s="198"/>
    </row>
    <row r="1825" spans="1:6" s="627" customFormat="1" ht="12.75">
      <c r="A1825" s="611" t="s">
        <v>310</v>
      </c>
      <c r="B1825" s="632"/>
      <c r="C1825" s="347"/>
      <c r="D1825" s="347"/>
      <c r="E1825" s="620"/>
      <c r="F1825" s="198"/>
    </row>
    <row r="1826" spans="1:6" s="627" customFormat="1" ht="12.75">
      <c r="A1826" s="194" t="s">
        <v>959</v>
      </c>
      <c r="B1826" s="632">
        <v>4246519</v>
      </c>
      <c r="C1826" s="632">
        <v>1531146</v>
      </c>
      <c r="D1826" s="632">
        <v>1530854</v>
      </c>
      <c r="E1826" s="633">
        <v>36.04962087771184</v>
      </c>
      <c r="F1826" s="198">
        <v>257354</v>
      </c>
    </row>
    <row r="1827" spans="1:6" s="627" customFormat="1" ht="12.75">
      <c r="A1827" s="247" t="s">
        <v>1015</v>
      </c>
      <c r="B1827" s="632">
        <v>8866</v>
      </c>
      <c r="C1827" s="632">
        <v>5716</v>
      </c>
      <c r="D1827" s="632">
        <v>5424</v>
      </c>
      <c r="E1827" s="633">
        <v>61.177532145274085</v>
      </c>
      <c r="F1827" s="198">
        <v>0</v>
      </c>
    </row>
    <row r="1828" spans="1:6" s="627" customFormat="1" ht="12.75">
      <c r="A1828" s="247" t="s">
        <v>1003</v>
      </c>
      <c r="B1828" s="632">
        <v>4237653</v>
      </c>
      <c r="C1828" s="632">
        <v>1525430</v>
      </c>
      <c r="D1828" s="632">
        <v>1525430</v>
      </c>
      <c r="E1828" s="633">
        <v>35.997048366159284</v>
      </c>
      <c r="F1828" s="198">
        <v>257354</v>
      </c>
    </row>
    <row r="1829" spans="1:6" s="627" customFormat="1" ht="25.5">
      <c r="A1829" s="249" t="s">
        <v>1004</v>
      </c>
      <c r="B1829" s="632">
        <v>4237653</v>
      </c>
      <c r="C1829" s="632">
        <v>1525430</v>
      </c>
      <c r="D1829" s="632">
        <v>1525430</v>
      </c>
      <c r="E1829" s="633">
        <v>35.997048366159284</v>
      </c>
      <c r="F1829" s="198">
        <v>257354</v>
      </c>
    </row>
    <row r="1830" spans="1:6" s="627" customFormat="1" ht="12.75">
      <c r="A1830" s="190" t="s">
        <v>1005</v>
      </c>
      <c r="B1830" s="632">
        <v>4246519</v>
      </c>
      <c r="C1830" s="632">
        <v>1531146</v>
      </c>
      <c r="D1830" s="632">
        <v>1150808</v>
      </c>
      <c r="E1830" s="633">
        <v>27.100031814293075</v>
      </c>
      <c r="F1830" s="198">
        <v>192920</v>
      </c>
    </row>
    <row r="1831" spans="1:6" s="627" customFormat="1" ht="12.75">
      <c r="A1831" s="247" t="s">
        <v>1006</v>
      </c>
      <c r="B1831" s="632">
        <v>4246519</v>
      </c>
      <c r="C1831" s="632">
        <v>1531146</v>
      </c>
      <c r="D1831" s="632">
        <v>1150808</v>
      </c>
      <c r="E1831" s="633">
        <v>27.100031814293075</v>
      </c>
      <c r="F1831" s="198">
        <v>192920</v>
      </c>
    </row>
    <row r="1832" spans="1:6" s="627" customFormat="1" ht="12.75">
      <c r="A1832" s="247" t="s">
        <v>1007</v>
      </c>
      <c r="B1832" s="632">
        <v>3678055</v>
      </c>
      <c r="C1832" s="632">
        <v>1063770</v>
      </c>
      <c r="D1832" s="632">
        <v>721832</v>
      </c>
      <c r="E1832" s="633">
        <v>19.625372649403015</v>
      </c>
      <c r="F1832" s="198">
        <v>191131</v>
      </c>
    </row>
    <row r="1833" spans="1:6" s="627" customFormat="1" ht="12.75">
      <c r="A1833" s="264" t="s">
        <v>1008</v>
      </c>
      <c r="B1833" s="632">
        <v>464607</v>
      </c>
      <c r="C1833" s="632">
        <v>141702</v>
      </c>
      <c r="D1833" s="632">
        <v>112226</v>
      </c>
      <c r="E1833" s="633">
        <v>24.155038559470693</v>
      </c>
      <c r="F1833" s="198">
        <v>22212</v>
      </c>
    </row>
    <row r="1834" spans="1:6" s="627" customFormat="1" ht="12.75">
      <c r="A1834" s="269" t="s">
        <v>1009</v>
      </c>
      <c r="B1834" s="632">
        <v>374411</v>
      </c>
      <c r="C1834" s="632">
        <v>115319</v>
      </c>
      <c r="D1834" s="632">
        <v>71482</v>
      </c>
      <c r="E1834" s="633">
        <v>19.09185360472849</v>
      </c>
      <c r="F1834" s="198">
        <v>888</v>
      </c>
    </row>
    <row r="1835" spans="1:6" s="627" customFormat="1" ht="12.75">
      <c r="A1835" s="264" t="s">
        <v>1010</v>
      </c>
      <c r="B1835" s="632">
        <v>3213448</v>
      </c>
      <c r="C1835" s="632">
        <v>922068</v>
      </c>
      <c r="D1835" s="632">
        <v>609606</v>
      </c>
      <c r="E1835" s="633">
        <v>18.970464124516717</v>
      </c>
      <c r="F1835" s="198">
        <v>168919</v>
      </c>
    </row>
    <row r="1836" spans="1:6" s="627" customFormat="1" ht="25.5">
      <c r="A1836" s="249" t="s">
        <v>1016</v>
      </c>
      <c r="B1836" s="632">
        <v>568464</v>
      </c>
      <c r="C1836" s="632">
        <v>467376</v>
      </c>
      <c r="D1836" s="632">
        <v>428976</v>
      </c>
      <c r="E1836" s="633">
        <v>75.46229840412057</v>
      </c>
      <c r="F1836" s="198">
        <v>1789</v>
      </c>
    </row>
    <row r="1837" spans="1:6" s="627" customFormat="1" ht="12.75">
      <c r="A1837" s="273" t="s">
        <v>1017</v>
      </c>
      <c r="B1837" s="632">
        <v>568464</v>
      </c>
      <c r="C1837" s="632">
        <v>467376</v>
      </c>
      <c r="D1837" s="632">
        <v>428976</v>
      </c>
      <c r="E1837" s="633">
        <v>75.46229840412057</v>
      </c>
      <c r="F1837" s="198">
        <v>1789</v>
      </c>
    </row>
    <row r="1838" spans="1:6" s="627" customFormat="1" ht="12.75">
      <c r="A1838" s="247"/>
      <c r="B1838" s="632"/>
      <c r="C1838" s="347"/>
      <c r="D1838" s="347"/>
      <c r="E1838" s="620"/>
      <c r="F1838" s="198"/>
    </row>
    <row r="1839" spans="1:6" s="627" customFormat="1" ht="12.75">
      <c r="A1839" s="238" t="s">
        <v>368</v>
      </c>
      <c r="B1839" s="632"/>
      <c r="C1839" s="347"/>
      <c r="D1839" s="347"/>
      <c r="E1839" s="620"/>
      <c r="F1839" s="198"/>
    </row>
    <row r="1840" spans="1:6" s="627" customFormat="1" ht="12.75">
      <c r="A1840" s="611" t="s">
        <v>310</v>
      </c>
      <c r="B1840" s="632"/>
      <c r="C1840" s="347"/>
      <c r="D1840" s="347"/>
      <c r="E1840" s="620"/>
      <c r="F1840" s="198"/>
    </row>
    <row r="1841" spans="1:6" s="627" customFormat="1" ht="12.75">
      <c r="A1841" s="194" t="s">
        <v>959</v>
      </c>
      <c r="B1841" s="632">
        <v>206070244</v>
      </c>
      <c r="C1841" s="632">
        <v>102998080</v>
      </c>
      <c r="D1841" s="632">
        <v>102998080</v>
      </c>
      <c r="E1841" s="633">
        <v>49.98202457604699</v>
      </c>
      <c r="F1841" s="198">
        <v>31137693</v>
      </c>
    </row>
    <row r="1842" spans="1:6" s="627" customFormat="1" ht="12.75">
      <c r="A1842" s="247" t="s">
        <v>1003</v>
      </c>
      <c r="B1842" s="632">
        <v>206070244</v>
      </c>
      <c r="C1842" s="632">
        <v>102998080</v>
      </c>
      <c r="D1842" s="632">
        <v>102998080</v>
      </c>
      <c r="E1842" s="633">
        <v>49.98202457604699</v>
      </c>
      <c r="F1842" s="198">
        <v>31137693</v>
      </c>
    </row>
    <row r="1843" spans="1:6" s="627" customFormat="1" ht="25.5">
      <c r="A1843" s="249" t="s">
        <v>1004</v>
      </c>
      <c r="B1843" s="632">
        <v>206070244</v>
      </c>
      <c r="C1843" s="632">
        <v>102998080</v>
      </c>
      <c r="D1843" s="632">
        <v>102998080</v>
      </c>
      <c r="E1843" s="633">
        <v>49.98202457604699</v>
      </c>
      <c r="F1843" s="198">
        <v>31137693</v>
      </c>
    </row>
    <row r="1844" spans="1:6" s="627" customFormat="1" ht="12.75">
      <c r="A1844" s="190" t="s">
        <v>1005</v>
      </c>
      <c r="B1844" s="632">
        <v>206070244</v>
      </c>
      <c r="C1844" s="632">
        <v>102998080</v>
      </c>
      <c r="D1844" s="632">
        <v>82395192</v>
      </c>
      <c r="E1844" s="633">
        <v>39.98403185275017</v>
      </c>
      <c r="F1844" s="198">
        <v>23190677</v>
      </c>
    </row>
    <row r="1845" spans="1:6" s="627" customFormat="1" ht="12.75">
      <c r="A1845" s="247" t="s">
        <v>1006</v>
      </c>
      <c r="B1845" s="632">
        <v>206070244</v>
      </c>
      <c r="C1845" s="632">
        <v>102998080</v>
      </c>
      <c r="D1845" s="632">
        <v>82395192</v>
      </c>
      <c r="E1845" s="633">
        <v>39.98403185275017</v>
      </c>
      <c r="F1845" s="198">
        <v>23190677</v>
      </c>
    </row>
    <row r="1846" spans="1:6" s="627" customFormat="1" ht="12.75">
      <c r="A1846" s="247" t="s">
        <v>1007</v>
      </c>
      <c r="B1846" s="632">
        <v>2647090</v>
      </c>
      <c r="C1846" s="632">
        <v>606554</v>
      </c>
      <c r="D1846" s="632">
        <v>123988</v>
      </c>
      <c r="E1846" s="633">
        <v>4.683935944754428</v>
      </c>
      <c r="F1846" s="198">
        <v>50552</v>
      </c>
    </row>
    <row r="1847" spans="1:6" s="627" customFormat="1" ht="12.75">
      <c r="A1847" s="264" t="s">
        <v>1010</v>
      </c>
      <c r="B1847" s="632">
        <v>2647090</v>
      </c>
      <c r="C1847" s="632">
        <v>606554</v>
      </c>
      <c r="D1847" s="632">
        <v>123988</v>
      </c>
      <c r="E1847" s="633">
        <v>4.683935944754428</v>
      </c>
      <c r="F1847" s="198">
        <v>50552</v>
      </c>
    </row>
    <row r="1848" spans="1:6" s="627" customFormat="1" ht="12.75">
      <c r="A1848" s="262" t="s">
        <v>1043</v>
      </c>
      <c r="B1848" s="632">
        <v>60717910</v>
      </c>
      <c r="C1848" s="632">
        <v>28156703</v>
      </c>
      <c r="D1848" s="632">
        <v>27053913</v>
      </c>
      <c r="E1848" s="633">
        <v>44.55672634318276</v>
      </c>
      <c r="F1848" s="198">
        <v>16304387</v>
      </c>
    </row>
    <row r="1849" spans="1:6" s="627" customFormat="1" ht="25.5">
      <c r="A1849" s="249" t="s">
        <v>1016</v>
      </c>
      <c r="B1849" s="632">
        <v>142705244</v>
      </c>
      <c r="C1849" s="632">
        <v>74234823</v>
      </c>
      <c r="D1849" s="632">
        <v>55217291</v>
      </c>
      <c r="E1849" s="633">
        <v>38.69324591883954</v>
      </c>
      <c r="F1849" s="198">
        <v>6835738</v>
      </c>
    </row>
    <row r="1850" spans="1:6" s="627" customFormat="1" ht="12.75">
      <c r="A1850" s="249" t="s">
        <v>317</v>
      </c>
      <c r="B1850" s="632">
        <v>136776344</v>
      </c>
      <c r="C1850" s="632">
        <v>70802423</v>
      </c>
      <c r="D1850" s="632">
        <v>51805900</v>
      </c>
      <c r="E1850" s="633">
        <v>37.87635967225443</v>
      </c>
      <c r="F1850" s="198">
        <v>6835738</v>
      </c>
    </row>
    <row r="1851" spans="1:6" s="627" customFormat="1" ht="12.75">
      <c r="A1851" s="273" t="s">
        <v>1017</v>
      </c>
      <c r="B1851" s="632">
        <v>5928900</v>
      </c>
      <c r="C1851" s="632">
        <v>3432400</v>
      </c>
      <c r="D1851" s="632">
        <v>3411391</v>
      </c>
      <c r="E1851" s="633">
        <v>57.53834606756734</v>
      </c>
      <c r="F1851" s="198">
        <v>0</v>
      </c>
    </row>
    <row r="1852" spans="1:6" s="627" customFormat="1" ht="12.75">
      <c r="A1852" s="262"/>
      <c r="B1852" s="632"/>
      <c r="C1852" s="347"/>
      <c r="D1852" s="347"/>
      <c r="E1852" s="620"/>
      <c r="F1852" s="198"/>
    </row>
    <row r="1853" spans="1:6" s="627" customFormat="1" ht="12.75">
      <c r="A1853" s="238" t="s">
        <v>318</v>
      </c>
      <c r="B1853" s="632"/>
      <c r="C1853" s="347"/>
      <c r="D1853" s="347"/>
      <c r="E1853" s="620"/>
      <c r="F1853" s="198"/>
    </row>
    <row r="1854" spans="1:6" s="627" customFormat="1" ht="12.75">
      <c r="A1854" s="611" t="s">
        <v>310</v>
      </c>
      <c r="B1854" s="632"/>
      <c r="C1854" s="347"/>
      <c r="D1854" s="347"/>
      <c r="E1854" s="620"/>
      <c r="F1854" s="198"/>
    </row>
    <row r="1855" spans="1:6" s="627" customFormat="1" ht="12.75">
      <c r="A1855" s="194" t="s">
        <v>959</v>
      </c>
      <c r="B1855" s="632">
        <v>19359187</v>
      </c>
      <c r="C1855" s="632">
        <v>3429264</v>
      </c>
      <c r="D1855" s="632">
        <v>3429264</v>
      </c>
      <c r="E1855" s="633">
        <v>17.713884369214473</v>
      </c>
      <c r="F1855" s="198">
        <v>385804</v>
      </c>
    </row>
    <row r="1856" spans="1:6" s="627" customFormat="1" ht="12.75">
      <c r="A1856" s="247" t="s">
        <v>1003</v>
      </c>
      <c r="B1856" s="632">
        <v>19359187</v>
      </c>
      <c r="C1856" s="632">
        <v>3429264</v>
      </c>
      <c r="D1856" s="632">
        <v>3429264</v>
      </c>
      <c r="E1856" s="633">
        <v>17.713884369214473</v>
      </c>
      <c r="F1856" s="198">
        <v>385804</v>
      </c>
    </row>
    <row r="1857" spans="1:6" s="627" customFormat="1" ht="25.5">
      <c r="A1857" s="249" t="s">
        <v>1004</v>
      </c>
      <c r="B1857" s="632">
        <v>19359187</v>
      </c>
      <c r="C1857" s="632">
        <v>3429264</v>
      </c>
      <c r="D1857" s="632">
        <v>3429264</v>
      </c>
      <c r="E1857" s="633">
        <v>17.713884369214473</v>
      </c>
      <c r="F1857" s="198">
        <v>385804</v>
      </c>
    </row>
    <row r="1858" spans="1:6" s="627" customFormat="1" ht="12.75">
      <c r="A1858" s="190" t="s">
        <v>1005</v>
      </c>
      <c r="B1858" s="632">
        <v>19359187</v>
      </c>
      <c r="C1858" s="632">
        <v>3429264</v>
      </c>
      <c r="D1858" s="632">
        <v>3091414</v>
      </c>
      <c r="E1858" s="633">
        <v>15.968718107842028</v>
      </c>
      <c r="F1858" s="198">
        <v>398481</v>
      </c>
    </row>
    <row r="1859" spans="1:6" s="627" customFormat="1" ht="12.75">
      <c r="A1859" s="247" t="s">
        <v>1006</v>
      </c>
      <c r="B1859" s="632">
        <v>15850887</v>
      </c>
      <c r="C1859" s="632">
        <v>2179264</v>
      </c>
      <c r="D1859" s="632">
        <v>1867567</v>
      </c>
      <c r="E1859" s="633">
        <v>11.782097746328013</v>
      </c>
      <c r="F1859" s="198">
        <v>411409</v>
      </c>
    </row>
    <row r="1860" spans="1:6" s="627" customFormat="1" ht="12.75">
      <c r="A1860" s="247" t="s">
        <v>1007</v>
      </c>
      <c r="B1860" s="632">
        <v>15792937</v>
      </c>
      <c r="C1860" s="632">
        <v>2125864</v>
      </c>
      <c r="D1860" s="632">
        <v>1816700</v>
      </c>
      <c r="E1860" s="633">
        <v>11.50324350689172</v>
      </c>
      <c r="F1860" s="198">
        <v>400615</v>
      </c>
    </row>
    <row r="1861" spans="1:6" s="627" customFormat="1" ht="12.75">
      <c r="A1861" s="264" t="s">
        <v>1008</v>
      </c>
      <c r="B1861" s="632">
        <v>88599</v>
      </c>
      <c r="C1861" s="632">
        <v>11428</v>
      </c>
      <c r="D1861" s="632">
        <v>6573</v>
      </c>
      <c r="E1861" s="633">
        <v>7.418819625503674</v>
      </c>
      <c r="F1861" s="198">
        <v>2525</v>
      </c>
    </row>
    <row r="1862" spans="1:6" s="627" customFormat="1" ht="12.75">
      <c r="A1862" s="269" t="s">
        <v>1009</v>
      </c>
      <c r="B1862" s="632">
        <v>71399</v>
      </c>
      <c r="C1862" s="632">
        <v>9270</v>
      </c>
      <c r="D1862" s="632">
        <v>5613</v>
      </c>
      <c r="E1862" s="633">
        <v>7.861454642221879</v>
      </c>
      <c r="F1862" s="198">
        <v>2060</v>
      </c>
    </row>
    <row r="1863" spans="1:6" s="627" customFormat="1" ht="12.75">
      <c r="A1863" s="264" t="s">
        <v>1010</v>
      </c>
      <c r="B1863" s="632">
        <v>15704338</v>
      </c>
      <c r="C1863" s="632">
        <v>2114436</v>
      </c>
      <c r="D1863" s="632">
        <v>1810127</v>
      </c>
      <c r="E1863" s="633">
        <v>11.526286558529241</v>
      </c>
      <c r="F1863" s="198">
        <v>398090</v>
      </c>
    </row>
    <row r="1864" spans="1:6" s="627" customFormat="1" ht="25.5">
      <c r="A1864" s="249" t="s">
        <v>1016</v>
      </c>
      <c r="B1864" s="632">
        <v>57950</v>
      </c>
      <c r="C1864" s="632">
        <v>53400</v>
      </c>
      <c r="D1864" s="632">
        <v>50867</v>
      </c>
      <c r="E1864" s="633">
        <v>87.77739430543572</v>
      </c>
      <c r="F1864" s="198">
        <v>10794</v>
      </c>
    </row>
    <row r="1865" spans="1:6" s="627" customFormat="1" ht="12.75">
      <c r="A1865" s="273" t="s">
        <v>1017</v>
      </c>
      <c r="B1865" s="632">
        <v>57950</v>
      </c>
      <c r="C1865" s="632">
        <v>53400</v>
      </c>
      <c r="D1865" s="632">
        <v>50867</v>
      </c>
      <c r="E1865" s="633">
        <v>87.77739430543572</v>
      </c>
      <c r="F1865" s="198">
        <v>10794</v>
      </c>
    </row>
    <row r="1866" spans="1:6" s="627" customFormat="1" ht="12.75">
      <c r="A1866" s="247" t="s">
        <v>65</v>
      </c>
      <c r="B1866" s="632">
        <v>3508300</v>
      </c>
      <c r="C1866" s="632">
        <v>1250000</v>
      </c>
      <c r="D1866" s="632">
        <v>1223847</v>
      </c>
      <c r="E1866" s="633">
        <v>34.884331442579025</v>
      </c>
      <c r="F1866" s="198">
        <v>-12928</v>
      </c>
    </row>
    <row r="1867" spans="1:6" s="627" customFormat="1" ht="12.75">
      <c r="A1867" s="262" t="s">
        <v>1013</v>
      </c>
      <c r="B1867" s="632">
        <v>3508300</v>
      </c>
      <c r="C1867" s="632">
        <v>1250000</v>
      </c>
      <c r="D1867" s="632">
        <v>1223847</v>
      </c>
      <c r="E1867" s="633">
        <v>34.884331442579025</v>
      </c>
      <c r="F1867" s="198">
        <v>-12928</v>
      </c>
    </row>
    <row r="1868" spans="1:6" s="627" customFormat="1" ht="12.75">
      <c r="A1868" s="262"/>
      <c r="B1868" s="632"/>
      <c r="C1868" s="347"/>
      <c r="D1868" s="347"/>
      <c r="E1868" s="620"/>
      <c r="F1868" s="198"/>
    </row>
    <row r="1869" spans="1:6" s="627" customFormat="1" ht="12.75">
      <c r="A1869" s="238" t="s">
        <v>306</v>
      </c>
      <c r="B1869" s="261"/>
      <c r="C1869" s="198"/>
      <c r="D1869" s="198"/>
      <c r="E1869" s="344"/>
      <c r="F1869" s="198"/>
    </row>
    <row r="1870" spans="1:6" s="627" customFormat="1" ht="12.75">
      <c r="A1870" s="611" t="s">
        <v>310</v>
      </c>
      <c r="B1870" s="261"/>
      <c r="C1870" s="198"/>
      <c r="D1870" s="198"/>
      <c r="E1870" s="344"/>
      <c r="F1870" s="198"/>
    </row>
    <row r="1871" spans="1:6" s="627" customFormat="1" ht="12.75">
      <c r="A1871" s="194" t="s">
        <v>959</v>
      </c>
      <c r="B1871" s="261">
        <v>5614064</v>
      </c>
      <c r="C1871" s="261">
        <v>28035</v>
      </c>
      <c r="D1871" s="261">
        <v>28035</v>
      </c>
      <c r="E1871" s="622">
        <v>0.4993708657400414</v>
      </c>
      <c r="F1871" s="198">
        <v>24598</v>
      </c>
    </row>
    <row r="1872" spans="1:6" s="627" customFormat="1" ht="25.5">
      <c r="A1872" s="272" t="s">
        <v>1015</v>
      </c>
      <c r="B1872" s="261">
        <v>11303</v>
      </c>
      <c r="C1872" s="261">
        <v>0</v>
      </c>
      <c r="D1872" s="261">
        <v>0</v>
      </c>
      <c r="E1872" s="622">
        <v>0</v>
      </c>
      <c r="F1872" s="198">
        <v>0</v>
      </c>
    </row>
    <row r="1873" spans="1:6" s="627" customFormat="1" ht="12.75">
      <c r="A1873" s="247" t="s">
        <v>1003</v>
      </c>
      <c r="B1873" s="261">
        <v>5602761</v>
      </c>
      <c r="C1873" s="261">
        <v>28035</v>
      </c>
      <c r="D1873" s="261">
        <v>28035</v>
      </c>
      <c r="E1873" s="622">
        <v>0.5003782956296012</v>
      </c>
      <c r="F1873" s="198">
        <v>24598</v>
      </c>
    </row>
    <row r="1874" spans="1:6" s="627" customFormat="1" ht="25.5">
      <c r="A1874" s="249" t="s">
        <v>1004</v>
      </c>
      <c r="B1874" s="261">
        <v>5602761</v>
      </c>
      <c r="C1874" s="261">
        <v>28035</v>
      </c>
      <c r="D1874" s="261">
        <v>28035</v>
      </c>
      <c r="E1874" s="622">
        <v>0.5003782956296012</v>
      </c>
      <c r="F1874" s="198">
        <v>24598</v>
      </c>
    </row>
    <row r="1875" spans="1:6" s="627" customFormat="1" ht="12.75">
      <c r="A1875" s="190" t="s">
        <v>1005</v>
      </c>
      <c r="B1875" s="261">
        <v>4852030</v>
      </c>
      <c r="C1875" s="261">
        <v>28035</v>
      </c>
      <c r="D1875" s="261">
        <v>211</v>
      </c>
      <c r="E1875" s="622">
        <v>0.004348695288363839</v>
      </c>
      <c r="F1875" s="198">
        <v>0</v>
      </c>
    </row>
    <row r="1876" spans="1:6" s="627" customFormat="1" ht="12.75">
      <c r="A1876" s="247" t="s">
        <v>1006</v>
      </c>
      <c r="B1876" s="261">
        <v>4844408</v>
      </c>
      <c r="C1876" s="261">
        <v>28035</v>
      </c>
      <c r="D1876" s="261">
        <v>211</v>
      </c>
      <c r="E1876" s="622">
        <v>0.004355537353583761</v>
      </c>
      <c r="F1876" s="198">
        <v>0</v>
      </c>
    </row>
    <row r="1877" spans="1:6" s="627" customFormat="1" ht="12.75">
      <c r="A1877" s="262" t="s">
        <v>1007</v>
      </c>
      <c r="B1877" s="261">
        <v>10000</v>
      </c>
      <c r="C1877" s="261">
        <v>0</v>
      </c>
      <c r="D1877" s="261">
        <v>0</v>
      </c>
      <c r="E1877" s="622">
        <v>0</v>
      </c>
      <c r="F1877" s="198">
        <v>0</v>
      </c>
    </row>
    <row r="1878" spans="1:6" s="627" customFormat="1" ht="12.75">
      <c r="A1878" s="264" t="s">
        <v>1010</v>
      </c>
      <c r="B1878" s="261">
        <v>10000</v>
      </c>
      <c r="C1878" s="261">
        <v>0</v>
      </c>
      <c r="D1878" s="261">
        <v>0</v>
      </c>
      <c r="E1878" s="622">
        <v>0</v>
      </c>
      <c r="F1878" s="198">
        <v>0</v>
      </c>
    </row>
    <row r="1879" spans="1:6" s="627" customFormat="1" ht="12.75">
      <c r="A1879" s="262" t="s">
        <v>1043</v>
      </c>
      <c r="B1879" s="261">
        <v>1972628</v>
      </c>
      <c r="C1879" s="261">
        <v>0</v>
      </c>
      <c r="D1879" s="261">
        <v>0</v>
      </c>
      <c r="E1879" s="622">
        <v>0</v>
      </c>
      <c r="F1879" s="198">
        <v>0</v>
      </c>
    </row>
    <row r="1880" spans="1:6" s="627" customFormat="1" ht="12.75">
      <c r="A1880" s="262" t="s">
        <v>1011</v>
      </c>
      <c r="B1880" s="261">
        <v>2794897</v>
      </c>
      <c r="C1880" s="261">
        <v>0</v>
      </c>
      <c r="D1880" s="261">
        <v>0</v>
      </c>
      <c r="E1880" s="622">
        <v>0</v>
      </c>
      <c r="F1880" s="198">
        <v>0</v>
      </c>
    </row>
    <row r="1881" spans="1:6" s="627" customFormat="1" ht="12.75">
      <c r="A1881" s="264" t="s">
        <v>1023</v>
      </c>
      <c r="B1881" s="261">
        <v>2794897</v>
      </c>
      <c r="C1881" s="261">
        <v>0</v>
      </c>
      <c r="D1881" s="261">
        <v>0</v>
      </c>
      <c r="E1881" s="622">
        <v>0</v>
      </c>
      <c r="F1881" s="198">
        <v>0</v>
      </c>
    </row>
    <row r="1882" spans="1:6" s="627" customFormat="1" ht="25.5">
      <c r="A1882" s="249" t="s">
        <v>1016</v>
      </c>
      <c r="B1882" s="261">
        <v>66883</v>
      </c>
      <c r="C1882" s="261">
        <v>28035</v>
      </c>
      <c r="D1882" s="261">
        <v>211</v>
      </c>
      <c r="E1882" s="622">
        <v>0.31547627947310974</v>
      </c>
      <c r="F1882" s="198">
        <v>0</v>
      </c>
    </row>
    <row r="1883" spans="1:6" s="627" customFormat="1" ht="12.75">
      <c r="A1883" s="273" t="s">
        <v>1017</v>
      </c>
      <c r="B1883" s="261">
        <v>66883</v>
      </c>
      <c r="C1883" s="261">
        <v>28035</v>
      </c>
      <c r="D1883" s="261">
        <v>211</v>
      </c>
      <c r="E1883" s="622">
        <v>0.31547627947310974</v>
      </c>
      <c r="F1883" s="198">
        <v>0</v>
      </c>
    </row>
    <row r="1884" spans="1:6" s="627" customFormat="1" ht="12.75">
      <c r="A1884" s="247" t="s">
        <v>65</v>
      </c>
      <c r="B1884" s="261">
        <v>7622</v>
      </c>
      <c r="C1884" s="261">
        <v>0</v>
      </c>
      <c r="D1884" s="261">
        <v>0</v>
      </c>
      <c r="E1884" s="622">
        <v>0</v>
      </c>
      <c r="F1884" s="198">
        <v>0</v>
      </c>
    </row>
    <row r="1885" spans="1:6" s="627" customFormat="1" ht="12.75">
      <c r="A1885" s="262" t="s">
        <v>1013</v>
      </c>
      <c r="B1885" s="261">
        <v>7622</v>
      </c>
      <c r="C1885" s="261">
        <v>0</v>
      </c>
      <c r="D1885" s="261">
        <v>0</v>
      </c>
      <c r="E1885" s="622">
        <v>0</v>
      </c>
      <c r="F1885" s="198">
        <v>0</v>
      </c>
    </row>
    <row r="1886" spans="1:6" s="627" customFormat="1" ht="12.75">
      <c r="A1886" s="247" t="s">
        <v>627</v>
      </c>
      <c r="B1886" s="261">
        <v>762034</v>
      </c>
      <c r="C1886" s="261">
        <v>0</v>
      </c>
      <c r="D1886" s="261">
        <v>27824</v>
      </c>
      <c r="E1886" s="622" t="s">
        <v>623</v>
      </c>
      <c r="F1886" s="198">
        <v>24598</v>
      </c>
    </row>
    <row r="1887" spans="1:6" s="627" customFormat="1" ht="12.75">
      <c r="A1887" s="247" t="s">
        <v>628</v>
      </c>
      <c r="B1887" s="261">
        <v>-762034</v>
      </c>
      <c r="C1887" s="261" t="s">
        <v>623</v>
      </c>
      <c r="D1887" s="261" t="s">
        <v>623</v>
      </c>
      <c r="E1887" s="261" t="s">
        <v>623</v>
      </c>
      <c r="F1887" s="198" t="s">
        <v>623</v>
      </c>
    </row>
    <row r="1888" spans="1:6" s="627" customFormat="1" ht="12.75">
      <c r="A1888" s="262" t="s">
        <v>632</v>
      </c>
      <c r="B1888" s="261">
        <v>-3321964</v>
      </c>
      <c r="C1888" s="261" t="s">
        <v>623</v>
      </c>
      <c r="D1888" s="261" t="s">
        <v>623</v>
      </c>
      <c r="E1888" s="261" t="s">
        <v>623</v>
      </c>
      <c r="F1888" s="198" t="s">
        <v>623</v>
      </c>
    </row>
    <row r="1889" spans="1:6" s="627" customFormat="1" ht="12.75">
      <c r="A1889" s="262" t="s">
        <v>633</v>
      </c>
      <c r="B1889" s="261">
        <v>2559930</v>
      </c>
      <c r="C1889" s="261" t="s">
        <v>623</v>
      </c>
      <c r="D1889" s="261" t="s">
        <v>623</v>
      </c>
      <c r="E1889" s="261" t="s">
        <v>623</v>
      </c>
      <c r="F1889" s="198" t="s">
        <v>623</v>
      </c>
    </row>
    <row r="1890" spans="1:6" s="627" customFormat="1" ht="12.75">
      <c r="A1890" s="262"/>
      <c r="B1890" s="632"/>
      <c r="C1890" s="347"/>
      <c r="D1890" s="347"/>
      <c r="E1890" s="620"/>
      <c r="F1890" s="198"/>
    </row>
    <row r="1891" spans="1:6" s="627" customFormat="1" ht="12.75">
      <c r="A1891" s="238" t="s">
        <v>281</v>
      </c>
      <c r="B1891" s="632"/>
      <c r="C1891" s="347"/>
      <c r="D1891" s="347"/>
      <c r="E1891" s="620"/>
      <c r="F1891" s="198"/>
    </row>
    <row r="1892" spans="1:6" s="627" customFormat="1" ht="12.75">
      <c r="A1892" s="611" t="s">
        <v>310</v>
      </c>
      <c r="B1892" s="632"/>
      <c r="C1892" s="347"/>
      <c r="D1892" s="347"/>
      <c r="E1892" s="620"/>
      <c r="F1892" s="198"/>
    </row>
    <row r="1893" spans="1:6" s="627" customFormat="1" ht="12.75">
      <c r="A1893" s="194" t="s">
        <v>959</v>
      </c>
      <c r="B1893" s="632">
        <v>253317</v>
      </c>
      <c r="C1893" s="632">
        <v>28673</v>
      </c>
      <c r="D1893" s="632">
        <v>28673</v>
      </c>
      <c r="E1893" s="633">
        <v>11.319019252557073</v>
      </c>
      <c r="F1893" s="198">
        <v>2000</v>
      </c>
    </row>
    <row r="1894" spans="1:6" s="627" customFormat="1" ht="12.75">
      <c r="A1894" s="247" t="s">
        <v>1003</v>
      </c>
      <c r="B1894" s="632">
        <v>253317</v>
      </c>
      <c r="C1894" s="632">
        <v>28673</v>
      </c>
      <c r="D1894" s="632">
        <v>28673</v>
      </c>
      <c r="E1894" s="633">
        <v>11.319019252557073</v>
      </c>
      <c r="F1894" s="198">
        <v>2000</v>
      </c>
    </row>
    <row r="1895" spans="1:6" s="627" customFormat="1" ht="25.5">
      <c r="A1895" s="249" t="s">
        <v>1004</v>
      </c>
      <c r="B1895" s="632">
        <v>253317</v>
      </c>
      <c r="C1895" s="632">
        <v>28673</v>
      </c>
      <c r="D1895" s="632">
        <v>28673</v>
      </c>
      <c r="E1895" s="633">
        <v>11.319019252557073</v>
      </c>
      <c r="F1895" s="198">
        <v>2000</v>
      </c>
    </row>
    <row r="1896" spans="1:6" s="627" customFormat="1" ht="12.75">
      <c r="A1896" s="190" t="s">
        <v>1005</v>
      </c>
      <c r="B1896" s="632">
        <v>244041</v>
      </c>
      <c r="C1896" s="632">
        <v>24035</v>
      </c>
      <c r="D1896" s="632">
        <v>12724</v>
      </c>
      <c r="E1896" s="633">
        <v>5.213877995910523</v>
      </c>
      <c r="F1896" s="198">
        <v>8525</v>
      </c>
    </row>
    <row r="1897" spans="1:6" s="627" customFormat="1" ht="12.75">
      <c r="A1897" s="247" t="s">
        <v>1006</v>
      </c>
      <c r="B1897" s="632">
        <v>244041</v>
      </c>
      <c r="C1897" s="632">
        <v>24035</v>
      </c>
      <c r="D1897" s="632">
        <v>12724</v>
      </c>
      <c r="E1897" s="633">
        <v>5.213877995910523</v>
      </c>
      <c r="F1897" s="198">
        <v>8525</v>
      </c>
    </row>
    <row r="1898" spans="1:6" s="627" customFormat="1" ht="12.75">
      <c r="A1898" s="262" t="s">
        <v>1043</v>
      </c>
      <c r="B1898" s="632">
        <v>1531</v>
      </c>
      <c r="C1898" s="632">
        <v>835</v>
      </c>
      <c r="D1898" s="632">
        <v>0</v>
      </c>
      <c r="E1898" s="633">
        <v>0</v>
      </c>
      <c r="F1898" s="198">
        <v>0</v>
      </c>
    </row>
    <row r="1899" spans="1:6" s="627" customFormat="1" ht="25.5">
      <c r="A1899" s="249" t="s">
        <v>1016</v>
      </c>
      <c r="B1899" s="632">
        <v>242510</v>
      </c>
      <c r="C1899" s="632">
        <v>23200</v>
      </c>
      <c r="D1899" s="632">
        <v>12724</v>
      </c>
      <c r="E1899" s="633">
        <v>5.246793946641375</v>
      </c>
      <c r="F1899" s="198">
        <v>8525</v>
      </c>
    </row>
    <row r="1900" spans="1:6" s="627" customFormat="1" ht="12.75">
      <c r="A1900" s="273" t="s">
        <v>1017</v>
      </c>
      <c r="B1900" s="632">
        <v>242510</v>
      </c>
      <c r="C1900" s="632">
        <v>23200</v>
      </c>
      <c r="D1900" s="632">
        <v>12724</v>
      </c>
      <c r="E1900" s="633">
        <v>5.246793946641375</v>
      </c>
      <c r="F1900" s="198">
        <v>8525</v>
      </c>
    </row>
    <row r="1901" spans="1:6" s="627" customFormat="1" ht="12.75">
      <c r="A1901" s="247" t="s">
        <v>627</v>
      </c>
      <c r="B1901" s="632">
        <v>9276</v>
      </c>
      <c r="C1901" s="632">
        <v>4638</v>
      </c>
      <c r="D1901" s="632">
        <v>15949</v>
      </c>
      <c r="E1901" s="632" t="s">
        <v>623</v>
      </c>
      <c r="F1901" s="198">
        <v>-6525</v>
      </c>
    </row>
    <row r="1902" spans="1:6" s="627" customFormat="1" ht="12.75">
      <c r="A1902" s="247" t="s">
        <v>628</v>
      </c>
      <c r="B1902" s="632">
        <v>-9276</v>
      </c>
      <c r="C1902" s="632">
        <v>-4638</v>
      </c>
      <c r="D1902" s="632" t="s">
        <v>623</v>
      </c>
      <c r="E1902" s="632" t="s">
        <v>623</v>
      </c>
      <c r="F1902" s="198" t="s">
        <v>623</v>
      </c>
    </row>
    <row r="1903" spans="1:6" s="627" customFormat="1" ht="12.75">
      <c r="A1903" s="262" t="s">
        <v>632</v>
      </c>
      <c r="B1903" s="632">
        <v>-9276</v>
      </c>
      <c r="C1903" s="632">
        <v>-4638</v>
      </c>
      <c r="D1903" s="632" t="s">
        <v>623</v>
      </c>
      <c r="E1903" s="632" t="s">
        <v>623</v>
      </c>
      <c r="F1903" s="198" t="s">
        <v>623</v>
      </c>
    </row>
    <row r="1904" spans="1:6" s="627" customFormat="1" ht="12.75">
      <c r="A1904" s="262"/>
      <c r="B1904" s="632"/>
      <c r="C1904" s="347"/>
      <c r="D1904" s="347"/>
      <c r="E1904" s="620"/>
      <c r="F1904" s="198"/>
    </row>
    <row r="1905" spans="1:6" s="627" customFormat="1" ht="12.75">
      <c r="A1905" s="238" t="s">
        <v>319</v>
      </c>
      <c r="B1905" s="632"/>
      <c r="C1905" s="347"/>
      <c r="D1905" s="347"/>
      <c r="E1905" s="620"/>
      <c r="F1905" s="198"/>
    </row>
    <row r="1906" spans="1:6" s="627" customFormat="1" ht="12.75">
      <c r="A1906" s="611" t="s">
        <v>310</v>
      </c>
      <c r="B1906" s="632"/>
      <c r="C1906" s="347"/>
      <c r="D1906" s="347"/>
      <c r="E1906" s="620"/>
      <c r="F1906" s="198"/>
    </row>
    <row r="1907" spans="1:6" s="627" customFormat="1" ht="12.75">
      <c r="A1907" s="194" t="s">
        <v>959</v>
      </c>
      <c r="B1907" s="632">
        <v>201990</v>
      </c>
      <c r="C1907" s="632">
        <v>146490</v>
      </c>
      <c r="D1907" s="632">
        <v>146490</v>
      </c>
      <c r="E1907" s="633">
        <v>72.52339224714095</v>
      </c>
      <c r="F1907" s="198">
        <v>20600</v>
      </c>
    </row>
    <row r="1908" spans="1:6" s="627" customFormat="1" ht="12.75">
      <c r="A1908" s="247" t="s">
        <v>1015</v>
      </c>
      <c r="B1908" s="632">
        <v>24420</v>
      </c>
      <c r="C1908" s="632">
        <v>24420</v>
      </c>
      <c r="D1908" s="632">
        <v>24420</v>
      </c>
      <c r="E1908" s="633">
        <v>100</v>
      </c>
      <c r="F1908" s="198">
        <v>0</v>
      </c>
    </row>
    <row r="1909" spans="1:6" s="627" customFormat="1" ht="12.75">
      <c r="A1909" s="247" t="s">
        <v>1003</v>
      </c>
      <c r="B1909" s="632">
        <v>177570</v>
      </c>
      <c r="C1909" s="632">
        <v>122070</v>
      </c>
      <c r="D1909" s="632">
        <v>122070</v>
      </c>
      <c r="E1909" s="633">
        <v>68.7447203919581</v>
      </c>
      <c r="F1909" s="198">
        <v>20600</v>
      </c>
    </row>
    <row r="1910" spans="1:6" s="627" customFormat="1" ht="25.5">
      <c r="A1910" s="249" t="s">
        <v>1004</v>
      </c>
      <c r="B1910" s="632">
        <v>177570</v>
      </c>
      <c r="C1910" s="632">
        <v>122070</v>
      </c>
      <c r="D1910" s="632">
        <v>122070</v>
      </c>
      <c r="E1910" s="633">
        <v>68.7447203919581</v>
      </c>
      <c r="F1910" s="198">
        <v>20600</v>
      </c>
    </row>
    <row r="1911" spans="1:6" s="627" customFormat="1" ht="12.75">
      <c r="A1911" s="190" t="s">
        <v>1005</v>
      </c>
      <c r="B1911" s="632">
        <v>201990</v>
      </c>
      <c r="C1911" s="632">
        <v>146490</v>
      </c>
      <c r="D1911" s="632">
        <v>124923</v>
      </c>
      <c r="E1911" s="633">
        <v>61.846130996583994</v>
      </c>
      <c r="F1911" s="198">
        <v>18857</v>
      </c>
    </row>
    <row r="1912" spans="1:6" s="627" customFormat="1" ht="12.75">
      <c r="A1912" s="247" t="s">
        <v>1006</v>
      </c>
      <c r="B1912" s="632">
        <v>201990</v>
      </c>
      <c r="C1912" s="632">
        <v>146490</v>
      </c>
      <c r="D1912" s="632">
        <v>124923</v>
      </c>
      <c r="E1912" s="633">
        <v>61.846130996583994</v>
      </c>
      <c r="F1912" s="198">
        <v>18857</v>
      </c>
    </row>
    <row r="1913" spans="1:6" s="627" customFormat="1" ht="25.5">
      <c r="A1913" s="249" t="s">
        <v>1016</v>
      </c>
      <c r="B1913" s="632">
        <v>201990</v>
      </c>
      <c r="C1913" s="632">
        <v>146490</v>
      </c>
      <c r="D1913" s="632">
        <v>124923</v>
      </c>
      <c r="E1913" s="633">
        <v>61.846130996583994</v>
      </c>
      <c r="F1913" s="198">
        <v>18857</v>
      </c>
    </row>
    <row r="1914" spans="1:6" s="627" customFormat="1" ht="12.75">
      <c r="A1914" s="273" t="s">
        <v>1017</v>
      </c>
      <c r="B1914" s="632">
        <v>201990</v>
      </c>
      <c r="C1914" s="632">
        <v>146490</v>
      </c>
      <c r="D1914" s="632">
        <v>124923</v>
      </c>
      <c r="E1914" s="633">
        <v>61.846130996583994</v>
      </c>
      <c r="F1914" s="198">
        <v>18857</v>
      </c>
    </row>
    <row r="1915" spans="1:6" s="627" customFormat="1" ht="12.75">
      <c r="A1915" s="262"/>
      <c r="B1915" s="632"/>
      <c r="C1915" s="347"/>
      <c r="D1915" s="347"/>
      <c r="E1915" s="620"/>
      <c r="F1915" s="198"/>
    </row>
    <row r="1916" spans="1:6" s="627" customFormat="1" ht="12.75">
      <c r="A1916" s="238" t="s">
        <v>225</v>
      </c>
      <c r="B1916" s="632"/>
      <c r="C1916" s="347"/>
      <c r="D1916" s="347"/>
      <c r="E1916" s="620"/>
      <c r="F1916" s="198"/>
    </row>
    <row r="1917" spans="1:6" s="627" customFormat="1" ht="12.75">
      <c r="A1917" s="611" t="s">
        <v>310</v>
      </c>
      <c r="B1917" s="632"/>
      <c r="C1917" s="347"/>
      <c r="D1917" s="347"/>
      <c r="E1917" s="620"/>
      <c r="F1917" s="198"/>
    </row>
    <row r="1918" spans="1:6" s="627" customFormat="1" ht="12.75">
      <c r="A1918" s="194" t="s">
        <v>959</v>
      </c>
      <c r="B1918" s="632">
        <v>278992</v>
      </c>
      <c r="C1918" s="632">
        <v>2060</v>
      </c>
      <c r="D1918" s="632">
        <v>2060</v>
      </c>
      <c r="E1918" s="633">
        <v>0.738372426449504</v>
      </c>
      <c r="F1918" s="198">
        <v>0</v>
      </c>
    </row>
    <row r="1919" spans="1:6" s="627" customFormat="1" ht="12.75">
      <c r="A1919" s="247" t="s">
        <v>1003</v>
      </c>
      <c r="B1919" s="632">
        <v>278992</v>
      </c>
      <c r="C1919" s="632">
        <v>2060</v>
      </c>
      <c r="D1919" s="632">
        <v>2060</v>
      </c>
      <c r="E1919" s="633">
        <v>0.738372426449504</v>
      </c>
      <c r="F1919" s="198">
        <v>0</v>
      </c>
    </row>
    <row r="1920" spans="1:6" s="627" customFormat="1" ht="25.5">
      <c r="A1920" s="249" t="s">
        <v>1004</v>
      </c>
      <c r="B1920" s="632">
        <v>278992</v>
      </c>
      <c r="C1920" s="632">
        <v>2060</v>
      </c>
      <c r="D1920" s="632">
        <v>2060</v>
      </c>
      <c r="E1920" s="633">
        <v>0.738372426449504</v>
      </c>
      <c r="F1920" s="198">
        <v>0</v>
      </c>
    </row>
    <row r="1921" spans="1:6" s="627" customFormat="1" ht="12.75">
      <c r="A1921" s="190" t="s">
        <v>1005</v>
      </c>
      <c r="B1921" s="632">
        <v>278992</v>
      </c>
      <c r="C1921" s="632">
        <v>2060</v>
      </c>
      <c r="D1921" s="632">
        <v>1962</v>
      </c>
      <c r="E1921" s="633">
        <v>0.703245971210644</v>
      </c>
      <c r="F1921" s="198">
        <v>0</v>
      </c>
    </row>
    <row r="1922" spans="1:6" s="627" customFormat="1" ht="12.75">
      <c r="A1922" s="247" t="s">
        <v>1006</v>
      </c>
      <c r="B1922" s="632">
        <v>278992</v>
      </c>
      <c r="C1922" s="632">
        <v>2060</v>
      </c>
      <c r="D1922" s="632">
        <v>1962</v>
      </c>
      <c r="E1922" s="633">
        <v>0.703245971210644</v>
      </c>
      <c r="F1922" s="198">
        <v>0</v>
      </c>
    </row>
    <row r="1923" spans="1:6" s="627" customFormat="1" ht="12.75">
      <c r="A1923" s="262" t="s">
        <v>1043</v>
      </c>
      <c r="B1923" s="632">
        <v>10266</v>
      </c>
      <c r="C1923" s="632">
        <v>0</v>
      </c>
      <c r="D1923" s="632">
        <v>0</v>
      </c>
      <c r="E1923" s="633">
        <v>0</v>
      </c>
      <c r="F1923" s="198">
        <v>0</v>
      </c>
    </row>
    <row r="1924" spans="1:6" s="627" customFormat="1" ht="25.5">
      <c r="A1924" s="249" t="s">
        <v>1016</v>
      </c>
      <c r="B1924" s="632">
        <v>268726</v>
      </c>
      <c r="C1924" s="632">
        <v>2060</v>
      </c>
      <c r="D1924" s="632">
        <v>1962</v>
      </c>
      <c r="E1924" s="633">
        <v>0.7301117123017498</v>
      </c>
      <c r="F1924" s="198">
        <v>0</v>
      </c>
    </row>
    <row r="1925" spans="1:6" s="627" customFormat="1" ht="14.25" customHeight="1">
      <c r="A1925" s="273" t="s">
        <v>1017</v>
      </c>
      <c r="B1925" s="632">
        <v>268726</v>
      </c>
      <c r="C1925" s="632">
        <v>2060</v>
      </c>
      <c r="D1925" s="632">
        <v>1962</v>
      </c>
      <c r="E1925" s="633">
        <v>0.7301117123017498</v>
      </c>
      <c r="F1925" s="198">
        <v>0</v>
      </c>
    </row>
    <row r="1926" spans="1:6" s="627" customFormat="1" ht="14.25" customHeight="1">
      <c r="A1926" s="273"/>
      <c r="B1926" s="632"/>
      <c r="C1926" s="347"/>
      <c r="D1926" s="347"/>
      <c r="E1926" s="620"/>
      <c r="F1926" s="198"/>
    </row>
    <row r="1927" spans="1:6" s="627" customFormat="1" ht="14.25" customHeight="1">
      <c r="A1927" s="238" t="s">
        <v>292</v>
      </c>
      <c r="B1927" s="632"/>
      <c r="C1927" s="347"/>
      <c r="D1927" s="347"/>
      <c r="E1927" s="620"/>
      <c r="F1927" s="198"/>
    </row>
    <row r="1928" spans="1:6" s="627" customFormat="1" ht="14.25" customHeight="1">
      <c r="A1928" s="611" t="s">
        <v>310</v>
      </c>
      <c r="B1928" s="632"/>
      <c r="C1928" s="347"/>
      <c r="D1928" s="347"/>
      <c r="E1928" s="620"/>
      <c r="F1928" s="198"/>
    </row>
    <row r="1929" spans="1:6" s="627" customFormat="1" ht="14.25" customHeight="1">
      <c r="A1929" s="194" t="s">
        <v>959</v>
      </c>
      <c r="B1929" s="632">
        <v>46881</v>
      </c>
      <c r="C1929" s="632">
        <v>22187</v>
      </c>
      <c r="D1929" s="632">
        <v>22187</v>
      </c>
      <c r="E1929" s="633">
        <v>47.32620891192594</v>
      </c>
      <c r="F1929" s="198">
        <v>0</v>
      </c>
    </row>
    <row r="1930" spans="1:6" s="627" customFormat="1" ht="14.25" customHeight="1">
      <c r="A1930" s="247" t="s">
        <v>1003</v>
      </c>
      <c r="B1930" s="632">
        <v>46881</v>
      </c>
      <c r="C1930" s="632">
        <v>22187</v>
      </c>
      <c r="D1930" s="632">
        <v>22187</v>
      </c>
      <c r="E1930" s="633">
        <v>47.32620891192594</v>
      </c>
      <c r="F1930" s="198">
        <v>0</v>
      </c>
    </row>
    <row r="1931" spans="1:6" s="627" customFormat="1" ht="23.25" customHeight="1">
      <c r="A1931" s="249" t="s">
        <v>1004</v>
      </c>
      <c r="B1931" s="632">
        <v>46881</v>
      </c>
      <c r="C1931" s="632">
        <v>22187</v>
      </c>
      <c r="D1931" s="632">
        <v>22187</v>
      </c>
      <c r="E1931" s="633">
        <v>47.32620891192594</v>
      </c>
      <c r="F1931" s="198">
        <v>0</v>
      </c>
    </row>
    <row r="1932" spans="1:6" s="627" customFormat="1" ht="14.25" customHeight="1">
      <c r="A1932" s="190" t="s">
        <v>1005</v>
      </c>
      <c r="B1932" s="632">
        <v>46881</v>
      </c>
      <c r="C1932" s="632">
        <v>22187</v>
      </c>
      <c r="D1932" s="632">
        <v>5295</v>
      </c>
      <c r="E1932" s="633">
        <v>11.294554297049977</v>
      </c>
      <c r="F1932" s="198">
        <v>0</v>
      </c>
    </row>
    <row r="1933" spans="1:6" s="627" customFormat="1" ht="14.25" customHeight="1">
      <c r="A1933" s="247" t="s">
        <v>1006</v>
      </c>
      <c r="B1933" s="632">
        <v>46881</v>
      </c>
      <c r="C1933" s="632">
        <v>22187</v>
      </c>
      <c r="D1933" s="632">
        <v>5295</v>
      </c>
      <c r="E1933" s="633">
        <v>11.294554297049977</v>
      </c>
      <c r="F1933" s="198">
        <v>0</v>
      </c>
    </row>
    <row r="1934" spans="1:6" s="627" customFormat="1" ht="27" customHeight="1">
      <c r="A1934" s="249" t="s">
        <v>1016</v>
      </c>
      <c r="B1934" s="632">
        <v>46881</v>
      </c>
      <c r="C1934" s="632">
        <v>22187</v>
      </c>
      <c r="D1934" s="632">
        <v>5295</v>
      </c>
      <c r="E1934" s="633">
        <v>11.294554297049977</v>
      </c>
      <c r="F1934" s="198">
        <v>0</v>
      </c>
    </row>
    <row r="1935" spans="1:6" s="627" customFormat="1" ht="14.25" customHeight="1">
      <c r="A1935" s="273" t="s">
        <v>1017</v>
      </c>
      <c r="B1935" s="632">
        <v>46881</v>
      </c>
      <c r="C1935" s="632">
        <v>22187</v>
      </c>
      <c r="D1935" s="632">
        <v>5295</v>
      </c>
      <c r="E1935" s="633">
        <v>11.294554297049977</v>
      </c>
      <c r="F1935" s="198">
        <v>0</v>
      </c>
    </row>
    <row r="1936" spans="1:6" s="627" customFormat="1" ht="14.25" customHeight="1">
      <c r="A1936" s="273"/>
      <c r="B1936" s="632"/>
      <c r="C1936" s="347"/>
      <c r="D1936" s="347"/>
      <c r="E1936" s="620"/>
      <c r="F1936" s="198"/>
    </row>
    <row r="1937" spans="1:6" s="627" customFormat="1" ht="14.25" customHeight="1">
      <c r="A1937" s="238" t="s">
        <v>293</v>
      </c>
      <c r="B1937" s="632"/>
      <c r="C1937" s="347"/>
      <c r="D1937" s="347"/>
      <c r="E1937" s="620"/>
      <c r="F1937" s="198"/>
    </row>
    <row r="1938" spans="1:6" s="627" customFormat="1" ht="14.25" customHeight="1">
      <c r="A1938" s="611" t="s">
        <v>310</v>
      </c>
      <c r="B1938" s="632"/>
      <c r="C1938" s="347"/>
      <c r="D1938" s="347"/>
      <c r="E1938" s="620"/>
      <c r="F1938" s="198"/>
    </row>
    <row r="1939" spans="1:6" s="627" customFormat="1" ht="14.25" customHeight="1">
      <c r="A1939" s="194" t="s">
        <v>959</v>
      </c>
      <c r="B1939" s="632">
        <v>311122</v>
      </c>
      <c r="C1939" s="632">
        <v>145200</v>
      </c>
      <c r="D1939" s="632">
        <v>145200</v>
      </c>
      <c r="E1939" s="633">
        <v>46.66979512859907</v>
      </c>
      <c r="F1939" s="198">
        <v>0</v>
      </c>
    </row>
    <row r="1940" spans="1:6" s="627" customFormat="1" ht="14.25" customHeight="1">
      <c r="A1940" s="247" t="s">
        <v>1003</v>
      </c>
      <c r="B1940" s="632">
        <v>311122</v>
      </c>
      <c r="C1940" s="632">
        <v>145200</v>
      </c>
      <c r="D1940" s="632">
        <v>145200</v>
      </c>
      <c r="E1940" s="633">
        <v>46.66979512859907</v>
      </c>
      <c r="F1940" s="198">
        <v>0</v>
      </c>
    </row>
    <row r="1941" spans="1:6" s="627" customFormat="1" ht="23.25" customHeight="1">
      <c r="A1941" s="249" t="s">
        <v>1004</v>
      </c>
      <c r="B1941" s="632">
        <v>311122</v>
      </c>
      <c r="C1941" s="632">
        <v>145200</v>
      </c>
      <c r="D1941" s="632">
        <v>145200</v>
      </c>
      <c r="E1941" s="633">
        <v>46.66979512859907</v>
      </c>
      <c r="F1941" s="198">
        <v>0</v>
      </c>
    </row>
    <row r="1942" spans="1:6" s="627" customFormat="1" ht="14.25" customHeight="1">
      <c r="A1942" s="190" t="s">
        <v>1005</v>
      </c>
      <c r="B1942" s="632">
        <v>311122</v>
      </c>
      <c r="C1942" s="632">
        <v>145200</v>
      </c>
      <c r="D1942" s="632">
        <v>129145</v>
      </c>
      <c r="E1942" s="633">
        <v>41.50944002674192</v>
      </c>
      <c r="F1942" s="198">
        <v>375</v>
      </c>
    </row>
    <row r="1943" spans="1:6" s="627" customFormat="1" ht="14.25" customHeight="1">
      <c r="A1943" s="247" t="s">
        <v>1006</v>
      </c>
      <c r="B1943" s="632">
        <v>311122</v>
      </c>
      <c r="C1943" s="632">
        <v>145200</v>
      </c>
      <c r="D1943" s="632">
        <v>129145</v>
      </c>
      <c r="E1943" s="633">
        <v>41.50944002674192</v>
      </c>
      <c r="F1943" s="198">
        <v>375</v>
      </c>
    </row>
    <row r="1944" spans="1:6" s="627" customFormat="1" ht="25.5">
      <c r="A1944" s="249" t="s">
        <v>1016</v>
      </c>
      <c r="B1944" s="632">
        <v>311122</v>
      </c>
      <c r="C1944" s="632">
        <v>145200</v>
      </c>
      <c r="D1944" s="632">
        <v>129145</v>
      </c>
      <c r="E1944" s="633">
        <v>41.50944002674192</v>
      </c>
      <c r="F1944" s="198">
        <v>375</v>
      </c>
    </row>
    <row r="1945" spans="1:6" s="627" customFormat="1" ht="12.75">
      <c r="A1945" s="273" t="s">
        <v>1017</v>
      </c>
      <c r="B1945" s="632">
        <v>311122</v>
      </c>
      <c r="C1945" s="632">
        <v>145200</v>
      </c>
      <c r="D1945" s="632">
        <v>129145</v>
      </c>
      <c r="E1945" s="633">
        <v>41.50944002674192</v>
      </c>
      <c r="F1945" s="198">
        <v>375</v>
      </c>
    </row>
    <row r="1946" spans="1:6" s="627" customFormat="1" ht="12.75">
      <c r="A1946" s="273"/>
      <c r="B1946" s="632"/>
      <c r="C1946" s="347"/>
      <c r="D1946" s="347"/>
      <c r="E1946" s="620"/>
      <c r="F1946" s="198"/>
    </row>
    <row r="1947" spans="1:6" s="627" customFormat="1" ht="12.75">
      <c r="A1947" s="238" t="s">
        <v>307</v>
      </c>
      <c r="B1947" s="261"/>
      <c r="C1947" s="198"/>
      <c r="D1947" s="198"/>
      <c r="E1947" s="344"/>
      <c r="F1947" s="198"/>
    </row>
    <row r="1948" spans="1:6" s="627" customFormat="1" ht="12.75">
      <c r="A1948" s="611" t="s">
        <v>310</v>
      </c>
      <c r="B1948" s="261"/>
      <c r="C1948" s="198"/>
      <c r="D1948" s="198"/>
      <c r="E1948" s="344"/>
      <c r="F1948" s="198"/>
    </row>
    <row r="1949" spans="1:6" s="627" customFormat="1" ht="12.75">
      <c r="A1949" s="194" t="s">
        <v>959</v>
      </c>
      <c r="B1949" s="261">
        <v>711356</v>
      </c>
      <c r="C1949" s="261">
        <v>48134</v>
      </c>
      <c r="D1949" s="261">
        <v>48134</v>
      </c>
      <c r="E1949" s="622">
        <v>6.766513531902452</v>
      </c>
      <c r="F1949" s="198">
        <v>8313</v>
      </c>
    </row>
    <row r="1950" spans="1:6" s="627" customFormat="1" ht="12.75">
      <c r="A1950" s="247" t="s">
        <v>1003</v>
      </c>
      <c r="B1950" s="261">
        <v>711356</v>
      </c>
      <c r="C1950" s="261">
        <v>48134</v>
      </c>
      <c r="D1950" s="261">
        <v>48134</v>
      </c>
      <c r="E1950" s="622">
        <v>6.766513531902452</v>
      </c>
      <c r="F1950" s="198">
        <v>8313</v>
      </c>
    </row>
    <row r="1951" spans="1:6" s="627" customFormat="1" ht="25.5">
      <c r="A1951" s="249" t="s">
        <v>1004</v>
      </c>
      <c r="B1951" s="261">
        <v>711356</v>
      </c>
      <c r="C1951" s="261">
        <v>48134</v>
      </c>
      <c r="D1951" s="261">
        <v>48134</v>
      </c>
      <c r="E1951" s="622">
        <v>6.766513531902452</v>
      </c>
      <c r="F1951" s="198">
        <v>8313</v>
      </c>
    </row>
    <row r="1952" spans="1:6" s="627" customFormat="1" ht="12.75">
      <c r="A1952" s="190" t="s">
        <v>1005</v>
      </c>
      <c r="B1952" s="261">
        <v>711356</v>
      </c>
      <c r="C1952" s="261">
        <v>48134</v>
      </c>
      <c r="D1952" s="261">
        <v>28868</v>
      </c>
      <c r="E1952" s="622">
        <v>4.05816496943865</v>
      </c>
      <c r="F1952" s="198">
        <v>-0.2599999999983993</v>
      </c>
    </row>
    <row r="1953" spans="1:6" s="627" customFormat="1" ht="12.75">
      <c r="A1953" s="247" t="s">
        <v>1006</v>
      </c>
      <c r="B1953" s="261">
        <v>711356</v>
      </c>
      <c r="C1953" s="261">
        <v>48134</v>
      </c>
      <c r="D1953" s="261">
        <v>28868</v>
      </c>
      <c r="E1953" s="622">
        <v>4.05816496943865</v>
      </c>
      <c r="F1953" s="198">
        <v>-0.2599999999983993</v>
      </c>
    </row>
    <row r="1954" spans="1:6" s="627" customFormat="1" ht="12.75">
      <c r="A1954" s="262" t="s">
        <v>1007</v>
      </c>
      <c r="B1954" s="261">
        <v>627642</v>
      </c>
      <c r="C1954" s="261">
        <v>0</v>
      </c>
      <c r="D1954" s="261">
        <v>0</v>
      </c>
      <c r="E1954" s="622">
        <v>0</v>
      </c>
      <c r="F1954" s="198">
        <v>0</v>
      </c>
    </row>
    <row r="1955" spans="1:6" s="627" customFormat="1" ht="12.75">
      <c r="A1955" s="264" t="s">
        <v>1010</v>
      </c>
      <c r="B1955" s="261">
        <v>627642</v>
      </c>
      <c r="C1955" s="261">
        <v>0</v>
      </c>
      <c r="D1955" s="261">
        <v>0</v>
      </c>
      <c r="E1955" s="622">
        <v>0</v>
      </c>
      <c r="F1955" s="198">
        <v>0</v>
      </c>
    </row>
    <row r="1956" spans="1:6" s="627" customFormat="1" ht="25.5">
      <c r="A1956" s="249" t="s">
        <v>1016</v>
      </c>
      <c r="B1956" s="261">
        <v>83714</v>
      </c>
      <c r="C1956" s="261">
        <v>48134</v>
      </c>
      <c r="D1956" s="261">
        <v>28868</v>
      </c>
      <c r="E1956" s="622">
        <v>34.48407673746326</v>
      </c>
      <c r="F1956" s="198">
        <v>-0.2599999999983993</v>
      </c>
    </row>
    <row r="1957" spans="1:6" s="627" customFormat="1" ht="12.75">
      <c r="A1957" s="273" t="s">
        <v>1017</v>
      </c>
      <c r="B1957" s="261">
        <v>83714</v>
      </c>
      <c r="C1957" s="261">
        <v>48134</v>
      </c>
      <c r="D1957" s="261">
        <v>28868</v>
      </c>
      <c r="E1957" s="622">
        <v>34.48407673746326</v>
      </c>
      <c r="F1957" s="198">
        <v>-0.2599999999983993</v>
      </c>
    </row>
    <row r="1958" spans="1:6" s="627" customFormat="1" ht="12.75">
      <c r="A1958" s="273"/>
      <c r="B1958" s="632"/>
      <c r="C1958" s="347"/>
      <c r="D1958" s="347"/>
      <c r="E1958" s="620"/>
      <c r="F1958" s="198"/>
    </row>
    <row r="1959" spans="1:6" s="627" customFormat="1" ht="12.75">
      <c r="A1959" s="238" t="s">
        <v>320</v>
      </c>
      <c r="B1959" s="632"/>
      <c r="C1959" s="347"/>
      <c r="D1959" s="347"/>
      <c r="E1959" s="620"/>
      <c r="F1959" s="198"/>
    </row>
    <row r="1960" spans="1:6" s="627" customFormat="1" ht="12.75">
      <c r="A1960" s="611" t="s">
        <v>310</v>
      </c>
      <c r="B1960" s="261"/>
      <c r="C1960" s="198"/>
      <c r="D1960" s="198"/>
      <c r="E1960" s="344"/>
      <c r="F1960" s="198"/>
    </row>
    <row r="1961" spans="1:6" s="627" customFormat="1" ht="12.75">
      <c r="A1961" s="194" t="s">
        <v>959</v>
      </c>
      <c r="B1961" s="632">
        <v>700</v>
      </c>
      <c r="C1961" s="632">
        <v>700</v>
      </c>
      <c r="D1961" s="632">
        <v>700</v>
      </c>
      <c r="E1961" s="633">
        <v>100</v>
      </c>
      <c r="F1961" s="198">
        <v>0</v>
      </c>
    </row>
    <row r="1962" spans="1:6" s="627" customFormat="1" ht="12.75">
      <c r="A1962" s="247" t="s">
        <v>1003</v>
      </c>
      <c r="B1962" s="632">
        <v>700</v>
      </c>
      <c r="C1962" s="632">
        <v>700</v>
      </c>
      <c r="D1962" s="632">
        <v>700</v>
      </c>
      <c r="E1962" s="633">
        <v>100</v>
      </c>
      <c r="F1962" s="198">
        <v>0</v>
      </c>
    </row>
    <row r="1963" spans="1:6" s="627" customFormat="1" ht="25.5">
      <c r="A1963" s="249" t="s">
        <v>1004</v>
      </c>
      <c r="B1963" s="632">
        <v>700</v>
      </c>
      <c r="C1963" s="632">
        <v>700</v>
      </c>
      <c r="D1963" s="632">
        <v>700</v>
      </c>
      <c r="E1963" s="633">
        <v>100</v>
      </c>
      <c r="F1963" s="198">
        <v>0</v>
      </c>
    </row>
    <row r="1964" spans="1:6" s="627" customFormat="1" ht="12.75">
      <c r="A1964" s="190" t="s">
        <v>1005</v>
      </c>
      <c r="B1964" s="632">
        <v>700</v>
      </c>
      <c r="C1964" s="632">
        <v>700</v>
      </c>
      <c r="D1964" s="632">
        <v>568</v>
      </c>
      <c r="E1964" s="633">
        <v>81.14285714285714</v>
      </c>
      <c r="F1964" s="198">
        <v>0</v>
      </c>
    </row>
    <row r="1965" spans="1:6" s="627" customFormat="1" ht="12.75">
      <c r="A1965" s="247" t="s">
        <v>1006</v>
      </c>
      <c r="B1965" s="632">
        <v>700</v>
      </c>
      <c r="C1965" s="632">
        <v>700</v>
      </c>
      <c r="D1965" s="632">
        <v>568</v>
      </c>
      <c r="E1965" s="633">
        <v>81.14285714285714</v>
      </c>
      <c r="F1965" s="198">
        <v>0</v>
      </c>
    </row>
    <row r="1966" spans="1:6" s="627" customFormat="1" ht="25.5">
      <c r="A1966" s="249" t="s">
        <v>1016</v>
      </c>
      <c r="B1966" s="632">
        <v>700</v>
      </c>
      <c r="C1966" s="632">
        <v>700</v>
      </c>
      <c r="D1966" s="632">
        <v>568</v>
      </c>
      <c r="E1966" s="633">
        <v>81.14285714285714</v>
      </c>
      <c r="F1966" s="198">
        <v>0</v>
      </c>
    </row>
    <row r="1967" spans="1:6" s="627" customFormat="1" ht="12.75">
      <c r="A1967" s="273" t="s">
        <v>1017</v>
      </c>
      <c r="B1967" s="632">
        <v>700</v>
      </c>
      <c r="C1967" s="632">
        <v>700</v>
      </c>
      <c r="D1967" s="632">
        <v>568</v>
      </c>
      <c r="E1967" s="633">
        <v>81.14285714285714</v>
      </c>
      <c r="F1967" s="198">
        <v>0</v>
      </c>
    </row>
    <row r="1968" spans="1:6" s="627" customFormat="1" ht="12.75">
      <c r="A1968" s="273"/>
      <c r="B1968" s="261"/>
      <c r="C1968" s="198"/>
      <c r="D1968" s="198"/>
      <c r="E1968" s="344"/>
      <c r="F1968" s="198"/>
    </row>
    <row r="1969" spans="1:6" s="627" customFormat="1" ht="12.75">
      <c r="A1969" s="238" t="s">
        <v>321</v>
      </c>
      <c r="B1969" s="261"/>
      <c r="C1969" s="198"/>
      <c r="D1969" s="198"/>
      <c r="E1969" s="344"/>
      <c r="F1969" s="198"/>
    </row>
    <row r="1970" spans="1:6" s="627" customFormat="1" ht="12.75">
      <c r="A1970" s="611" t="s">
        <v>310</v>
      </c>
      <c r="B1970" s="261"/>
      <c r="C1970" s="198"/>
      <c r="D1970" s="198"/>
      <c r="E1970" s="344"/>
      <c r="F1970" s="198"/>
    </row>
    <row r="1971" spans="1:6" s="627" customFormat="1" ht="12.75">
      <c r="A1971" s="194" t="s">
        <v>959</v>
      </c>
      <c r="B1971" s="632">
        <v>8679</v>
      </c>
      <c r="C1971" s="632">
        <v>8679</v>
      </c>
      <c r="D1971" s="632">
        <v>8679</v>
      </c>
      <c r="E1971" s="633">
        <v>100</v>
      </c>
      <c r="F1971" s="198">
        <v>0</v>
      </c>
    </row>
    <row r="1972" spans="1:6" s="627" customFormat="1" ht="12.75">
      <c r="A1972" s="247" t="s">
        <v>1003</v>
      </c>
      <c r="B1972" s="632">
        <v>8679</v>
      </c>
      <c r="C1972" s="632">
        <v>8679</v>
      </c>
      <c r="D1972" s="632">
        <v>8679</v>
      </c>
      <c r="E1972" s="633">
        <v>100</v>
      </c>
      <c r="F1972" s="198">
        <v>0</v>
      </c>
    </row>
    <row r="1973" spans="1:6" s="627" customFormat="1" ht="25.5">
      <c r="A1973" s="249" t="s">
        <v>1004</v>
      </c>
      <c r="B1973" s="632">
        <v>8679</v>
      </c>
      <c r="C1973" s="632">
        <v>8679</v>
      </c>
      <c r="D1973" s="632">
        <v>8679</v>
      </c>
      <c r="E1973" s="633">
        <v>100</v>
      </c>
      <c r="F1973" s="198">
        <v>0</v>
      </c>
    </row>
    <row r="1974" spans="1:6" s="627" customFormat="1" ht="12.75">
      <c r="A1974" s="190" t="s">
        <v>1005</v>
      </c>
      <c r="B1974" s="632">
        <v>8679</v>
      </c>
      <c r="C1974" s="632">
        <v>8679</v>
      </c>
      <c r="D1974" s="632">
        <v>2977</v>
      </c>
      <c r="E1974" s="633">
        <v>34.30118677266966</v>
      </c>
      <c r="F1974" s="198">
        <v>0</v>
      </c>
    </row>
    <row r="1975" spans="1:6" s="627" customFormat="1" ht="12.75">
      <c r="A1975" s="247" t="s">
        <v>1006</v>
      </c>
      <c r="B1975" s="632">
        <v>8679</v>
      </c>
      <c r="C1975" s="632">
        <v>8679</v>
      </c>
      <c r="D1975" s="632">
        <v>2977</v>
      </c>
      <c r="E1975" s="633">
        <v>34.30118677266966</v>
      </c>
      <c r="F1975" s="198">
        <v>0</v>
      </c>
    </row>
    <row r="1976" spans="1:6" s="627" customFormat="1" ht="25.5">
      <c r="A1976" s="249" t="s">
        <v>1016</v>
      </c>
      <c r="B1976" s="632">
        <v>8679</v>
      </c>
      <c r="C1976" s="632">
        <v>8679</v>
      </c>
      <c r="D1976" s="632">
        <v>2977</v>
      </c>
      <c r="E1976" s="633">
        <v>34.30118677266966</v>
      </c>
      <c r="F1976" s="198">
        <v>0</v>
      </c>
    </row>
    <row r="1977" spans="1:6" s="627" customFormat="1" ht="12.75">
      <c r="A1977" s="273" t="s">
        <v>1017</v>
      </c>
      <c r="B1977" s="632">
        <v>8679</v>
      </c>
      <c r="C1977" s="632">
        <v>8679</v>
      </c>
      <c r="D1977" s="632">
        <v>2977</v>
      </c>
      <c r="E1977" s="633">
        <v>34.30118677266966</v>
      </c>
      <c r="F1977" s="198">
        <v>0</v>
      </c>
    </row>
    <row r="1978" spans="1:6" s="627" customFormat="1" ht="12.75">
      <c r="A1978" s="273"/>
      <c r="B1978" s="261"/>
      <c r="C1978" s="198"/>
      <c r="D1978" s="198"/>
      <c r="E1978" s="344"/>
      <c r="F1978" s="198"/>
    </row>
    <row r="1979" spans="1:6" s="627" customFormat="1" ht="12.75">
      <c r="A1979" s="238" t="s">
        <v>277</v>
      </c>
      <c r="B1979" s="261"/>
      <c r="C1979" s="198"/>
      <c r="D1979" s="198"/>
      <c r="E1979" s="344"/>
      <c r="F1979" s="198"/>
    </row>
    <row r="1980" spans="1:6" s="627" customFormat="1" ht="12.75">
      <c r="A1980" s="611" t="s">
        <v>310</v>
      </c>
      <c r="B1980" s="261"/>
      <c r="C1980" s="198"/>
      <c r="D1980" s="198"/>
      <c r="E1980" s="344"/>
      <c r="F1980" s="198"/>
    </row>
    <row r="1981" spans="1:6" s="627" customFormat="1" ht="12.75">
      <c r="A1981" s="194" t="s">
        <v>959</v>
      </c>
      <c r="B1981" s="632">
        <v>74362</v>
      </c>
      <c r="C1981" s="632">
        <v>32241</v>
      </c>
      <c r="D1981" s="632">
        <v>32241</v>
      </c>
      <c r="E1981" s="633">
        <v>43.35682203275867</v>
      </c>
      <c r="F1981" s="198">
        <v>0</v>
      </c>
    </row>
    <row r="1982" spans="1:6" s="627" customFormat="1" ht="12.75">
      <c r="A1982" s="247" t="s">
        <v>1003</v>
      </c>
      <c r="B1982" s="632">
        <v>74362</v>
      </c>
      <c r="C1982" s="632">
        <v>32241</v>
      </c>
      <c r="D1982" s="632">
        <v>32241</v>
      </c>
      <c r="E1982" s="633">
        <v>43.35682203275867</v>
      </c>
      <c r="F1982" s="198">
        <v>0</v>
      </c>
    </row>
    <row r="1983" spans="1:6" s="627" customFormat="1" ht="25.5">
      <c r="A1983" s="249" t="s">
        <v>1004</v>
      </c>
      <c r="B1983" s="632">
        <v>74362</v>
      </c>
      <c r="C1983" s="632">
        <v>32241</v>
      </c>
      <c r="D1983" s="632">
        <v>32241</v>
      </c>
      <c r="E1983" s="633">
        <v>43.35682203275867</v>
      </c>
      <c r="F1983" s="198">
        <v>0</v>
      </c>
    </row>
    <row r="1984" spans="1:6" s="627" customFormat="1" ht="12.75">
      <c r="A1984" s="190" t="s">
        <v>1005</v>
      </c>
      <c r="B1984" s="632">
        <v>74362</v>
      </c>
      <c r="C1984" s="632">
        <v>32241</v>
      </c>
      <c r="D1984" s="632">
        <v>21466</v>
      </c>
      <c r="E1984" s="633">
        <v>28.86689438153896</v>
      </c>
      <c r="F1984" s="198">
        <v>11534</v>
      </c>
    </row>
    <row r="1985" spans="1:6" s="627" customFormat="1" ht="12.75">
      <c r="A1985" s="247" t="s">
        <v>1006</v>
      </c>
      <c r="B1985" s="632">
        <v>74362</v>
      </c>
      <c r="C1985" s="632">
        <v>32241</v>
      </c>
      <c r="D1985" s="632">
        <v>21466</v>
      </c>
      <c r="E1985" s="633">
        <v>28.86689438153896</v>
      </c>
      <c r="F1985" s="198">
        <v>11534</v>
      </c>
    </row>
    <row r="1986" spans="1:6" s="627" customFormat="1" ht="25.5">
      <c r="A1986" s="249" t="s">
        <v>1016</v>
      </c>
      <c r="B1986" s="632">
        <v>74362</v>
      </c>
      <c r="C1986" s="632">
        <v>32241</v>
      </c>
      <c r="D1986" s="632">
        <v>21466</v>
      </c>
      <c r="E1986" s="633">
        <v>28.86689438153896</v>
      </c>
      <c r="F1986" s="198">
        <v>11534</v>
      </c>
    </row>
    <row r="1987" spans="1:6" s="627" customFormat="1" ht="12.75">
      <c r="A1987" s="273" t="s">
        <v>1017</v>
      </c>
      <c r="B1987" s="632">
        <v>74362</v>
      </c>
      <c r="C1987" s="632">
        <v>32241</v>
      </c>
      <c r="D1987" s="632">
        <v>21466</v>
      </c>
      <c r="E1987" s="633">
        <v>28.86689438153896</v>
      </c>
      <c r="F1987" s="198">
        <v>11534</v>
      </c>
    </row>
    <row r="1988" spans="1:6" s="627" customFormat="1" ht="12.75">
      <c r="A1988" s="273"/>
      <c r="B1988" s="261"/>
      <c r="C1988" s="198"/>
      <c r="D1988" s="198"/>
      <c r="E1988" s="344"/>
      <c r="F1988" s="198"/>
    </row>
    <row r="1989" spans="1:6" s="627" customFormat="1" ht="12.75">
      <c r="A1989" s="238" t="s">
        <v>322</v>
      </c>
      <c r="B1989" s="261"/>
      <c r="C1989" s="198"/>
      <c r="D1989" s="198"/>
      <c r="E1989" s="344"/>
      <c r="F1989" s="198"/>
    </row>
    <row r="1990" spans="1:6" s="627" customFormat="1" ht="12.75">
      <c r="A1990" s="611" t="s">
        <v>310</v>
      </c>
      <c r="B1990" s="261"/>
      <c r="C1990" s="198"/>
      <c r="D1990" s="198"/>
      <c r="E1990" s="344"/>
      <c r="F1990" s="198"/>
    </row>
    <row r="1991" spans="1:6" s="627" customFormat="1" ht="12.75">
      <c r="A1991" s="194" t="s">
        <v>959</v>
      </c>
      <c r="B1991" s="632">
        <v>774</v>
      </c>
      <c r="C1991" s="632">
        <v>0</v>
      </c>
      <c r="D1991" s="632">
        <v>0</v>
      </c>
      <c r="E1991" s="633">
        <v>0</v>
      </c>
      <c r="F1991" s="198">
        <v>0</v>
      </c>
    </row>
    <row r="1992" spans="1:6" s="627" customFormat="1" ht="12.75">
      <c r="A1992" s="247" t="s">
        <v>1003</v>
      </c>
      <c r="B1992" s="632">
        <v>774</v>
      </c>
      <c r="C1992" s="632">
        <v>0</v>
      </c>
      <c r="D1992" s="632">
        <v>0</v>
      </c>
      <c r="E1992" s="633">
        <v>0</v>
      </c>
      <c r="F1992" s="198">
        <v>0</v>
      </c>
    </row>
    <row r="1993" spans="1:6" s="627" customFormat="1" ht="25.5">
      <c r="A1993" s="249" t="s">
        <v>1004</v>
      </c>
      <c r="B1993" s="632">
        <v>774</v>
      </c>
      <c r="C1993" s="632">
        <v>0</v>
      </c>
      <c r="D1993" s="632">
        <v>0</v>
      </c>
      <c r="E1993" s="633">
        <v>0</v>
      </c>
      <c r="F1993" s="198">
        <v>0</v>
      </c>
    </row>
    <row r="1994" spans="1:6" s="627" customFormat="1" ht="12.75">
      <c r="A1994" s="190" t="s">
        <v>1005</v>
      </c>
      <c r="B1994" s="632">
        <v>774</v>
      </c>
      <c r="C1994" s="632">
        <v>0</v>
      </c>
      <c r="D1994" s="632">
        <v>0</v>
      </c>
      <c r="E1994" s="633">
        <v>0</v>
      </c>
      <c r="F1994" s="198">
        <v>0</v>
      </c>
    </row>
    <row r="1995" spans="1:6" s="627" customFormat="1" ht="12.75">
      <c r="A1995" s="247" t="s">
        <v>1006</v>
      </c>
      <c r="B1995" s="632">
        <v>774</v>
      </c>
      <c r="C1995" s="632">
        <v>0</v>
      </c>
      <c r="D1995" s="632">
        <v>0</v>
      </c>
      <c r="E1995" s="633">
        <v>0</v>
      </c>
      <c r="F1995" s="198">
        <v>0</v>
      </c>
    </row>
    <row r="1996" spans="1:6" s="627" customFormat="1" ht="25.5">
      <c r="A1996" s="249" t="s">
        <v>1016</v>
      </c>
      <c r="B1996" s="632">
        <v>774</v>
      </c>
      <c r="C1996" s="632">
        <v>0</v>
      </c>
      <c r="D1996" s="632">
        <v>0</v>
      </c>
      <c r="E1996" s="633">
        <v>0</v>
      </c>
      <c r="F1996" s="198">
        <v>0</v>
      </c>
    </row>
    <row r="1997" spans="1:6" s="627" customFormat="1" ht="12.75">
      <c r="A1997" s="273" t="s">
        <v>1017</v>
      </c>
      <c r="B1997" s="632">
        <v>774</v>
      </c>
      <c r="C1997" s="632">
        <v>0</v>
      </c>
      <c r="D1997" s="632">
        <v>0</v>
      </c>
      <c r="E1997" s="633">
        <v>0</v>
      </c>
      <c r="F1997" s="198">
        <v>0</v>
      </c>
    </row>
    <row r="1998" spans="1:6" s="627" customFormat="1" ht="12.75">
      <c r="A1998" s="273"/>
      <c r="B1998" s="632"/>
      <c r="C1998" s="198"/>
      <c r="D1998" s="198"/>
      <c r="E1998" s="344"/>
      <c r="F1998" s="198"/>
    </row>
    <row r="1999" spans="1:6" s="627" customFormat="1" ht="25.5">
      <c r="A1999" s="238" t="s">
        <v>1064</v>
      </c>
      <c r="B1999" s="632"/>
      <c r="C1999" s="347"/>
      <c r="D1999" s="347"/>
      <c r="E1999" s="620"/>
      <c r="F1999" s="198"/>
    </row>
    <row r="2000" spans="1:6" s="627" customFormat="1" ht="12.75">
      <c r="A2000" s="611" t="s">
        <v>310</v>
      </c>
      <c r="B2000" s="632"/>
      <c r="C2000" s="347"/>
      <c r="D2000" s="347"/>
      <c r="E2000" s="620"/>
      <c r="F2000" s="198"/>
    </row>
    <row r="2001" spans="1:6" s="627" customFormat="1" ht="12.75">
      <c r="A2001" s="194" t="s">
        <v>959</v>
      </c>
      <c r="B2001" s="632">
        <v>551468</v>
      </c>
      <c r="C2001" s="632">
        <v>211082</v>
      </c>
      <c r="D2001" s="632">
        <v>211082</v>
      </c>
      <c r="E2001" s="633">
        <v>38.27638231048765</v>
      </c>
      <c r="F2001" s="198">
        <v>41568</v>
      </c>
    </row>
    <row r="2002" spans="1:6" s="627" customFormat="1" ht="12.75">
      <c r="A2002" s="247" t="s">
        <v>1003</v>
      </c>
      <c r="B2002" s="632">
        <v>551468</v>
      </c>
      <c r="C2002" s="632">
        <v>211082</v>
      </c>
      <c r="D2002" s="632">
        <v>211082</v>
      </c>
      <c r="E2002" s="633">
        <v>38.27638231048765</v>
      </c>
      <c r="F2002" s="198">
        <v>41568</v>
      </c>
    </row>
    <row r="2003" spans="1:6" s="627" customFormat="1" ht="25.5">
      <c r="A2003" s="249" t="s">
        <v>1004</v>
      </c>
      <c r="B2003" s="632">
        <v>551468</v>
      </c>
      <c r="C2003" s="632">
        <v>211082</v>
      </c>
      <c r="D2003" s="632">
        <v>211082</v>
      </c>
      <c r="E2003" s="633">
        <v>38.27638231048765</v>
      </c>
      <c r="F2003" s="198">
        <v>41568</v>
      </c>
    </row>
    <row r="2004" spans="1:6" s="627" customFormat="1" ht="12.75">
      <c r="A2004" s="190" t="s">
        <v>1005</v>
      </c>
      <c r="B2004" s="632">
        <v>551468</v>
      </c>
      <c r="C2004" s="632">
        <v>211082</v>
      </c>
      <c r="D2004" s="632">
        <v>153987</v>
      </c>
      <c r="E2004" s="633">
        <v>27.923107052449097</v>
      </c>
      <c r="F2004" s="198">
        <v>39907</v>
      </c>
    </row>
    <row r="2005" spans="1:6" s="627" customFormat="1" ht="12.75">
      <c r="A2005" s="247" t="s">
        <v>1006</v>
      </c>
      <c r="B2005" s="632">
        <v>551468</v>
      </c>
      <c r="C2005" s="632">
        <v>211082</v>
      </c>
      <c r="D2005" s="632">
        <v>153987</v>
      </c>
      <c r="E2005" s="633">
        <v>27.923107052449097</v>
      </c>
      <c r="F2005" s="198">
        <v>39907</v>
      </c>
    </row>
    <row r="2006" spans="1:6" s="627" customFormat="1" ht="12.75">
      <c r="A2006" s="247" t="s">
        <v>1007</v>
      </c>
      <c r="B2006" s="632">
        <v>24135</v>
      </c>
      <c r="C2006" s="632">
        <v>8275</v>
      </c>
      <c r="D2006" s="632">
        <v>838</v>
      </c>
      <c r="E2006" s="633">
        <v>3.4721359022166975</v>
      </c>
      <c r="F2006" s="198">
        <v>838</v>
      </c>
    </row>
    <row r="2007" spans="1:6" s="627" customFormat="1" ht="12.75">
      <c r="A2007" s="264" t="s">
        <v>1008</v>
      </c>
      <c r="B2007" s="632">
        <v>13003</v>
      </c>
      <c r="C2007" s="632">
        <v>4339</v>
      </c>
      <c r="D2007" s="632">
        <v>0</v>
      </c>
      <c r="E2007" s="633">
        <v>0</v>
      </c>
      <c r="F2007" s="198">
        <v>0</v>
      </c>
    </row>
    <row r="2008" spans="1:6" s="627" customFormat="1" ht="12.75">
      <c r="A2008" s="269" t="s">
        <v>1009</v>
      </c>
      <c r="B2008" s="632">
        <v>10479</v>
      </c>
      <c r="C2008" s="632">
        <v>3495</v>
      </c>
      <c r="D2008" s="632">
        <v>0</v>
      </c>
      <c r="E2008" s="633">
        <v>0</v>
      </c>
      <c r="F2008" s="198">
        <v>0</v>
      </c>
    </row>
    <row r="2009" spans="1:6" s="627" customFormat="1" ht="12.75">
      <c r="A2009" s="264" t="s">
        <v>1010</v>
      </c>
      <c r="B2009" s="632">
        <v>11132</v>
      </c>
      <c r="C2009" s="632">
        <v>3936</v>
      </c>
      <c r="D2009" s="632">
        <v>838</v>
      </c>
      <c r="E2009" s="633">
        <v>7.527847646424722</v>
      </c>
      <c r="F2009" s="198">
        <v>838</v>
      </c>
    </row>
    <row r="2010" spans="1:6" s="627" customFormat="1" ht="12.75">
      <c r="A2010" s="262" t="s">
        <v>1011</v>
      </c>
      <c r="B2010" s="632">
        <v>504526</v>
      </c>
      <c r="C2010" s="632">
        <v>180000</v>
      </c>
      <c r="D2010" s="632">
        <v>152218</v>
      </c>
      <c r="E2010" s="633">
        <v>30.1704966641957</v>
      </c>
      <c r="F2010" s="198">
        <v>39069</v>
      </c>
    </row>
    <row r="2011" spans="1:6" s="627" customFormat="1" ht="12.75">
      <c r="A2011" s="264" t="s">
        <v>1023</v>
      </c>
      <c r="B2011" s="632">
        <v>504526</v>
      </c>
      <c r="C2011" s="632">
        <v>180000</v>
      </c>
      <c r="D2011" s="632">
        <v>152218</v>
      </c>
      <c r="E2011" s="633">
        <v>30.1704966641957</v>
      </c>
      <c r="F2011" s="198">
        <v>39069</v>
      </c>
    </row>
    <row r="2012" spans="1:6" s="627" customFormat="1" ht="25.5">
      <c r="A2012" s="249" t="s">
        <v>1016</v>
      </c>
      <c r="B2012" s="632">
        <v>22807</v>
      </c>
      <c r="C2012" s="632">
        <v>22807</v>
      </c>
      <c r="D2012" s="632">
        <v>931</v>
      </c>
      <c r="E2012" s="633">
        <v>4.08208006313851</v>
      </c>
      <c r="F2012" s="198">
        <v>0</v>
      </c>
    </row>
    <row r="2013" spans="1:6" s="627" customFormat="1" ht="12.75">
      <c r="A2013" s="273" t="s">
        <v>1017</v>
      </c>
      <c r="B2013" s="632">
        <v>22807</v>
      </c>
      <c r="C2013" s="632">
        <v>22807</v>
      </c>
      <c r="D2013" s="632">
        <v>931</v>
      </c>
      <c r="E2013" s="633">
        <v>4.08208006313851</v>
      </c>
      <c r="F2013" s="198">
        <v>0</v>
      </c>
    </row>
    <row r="2014" spans="1:6" s="627" customFormat="1" ht="12.75">
      <c r="A2014" s="273"/>
      <c r="B2014" s="261"/>
      <c r="C2014" s="198"/>
      <c r="D2014" s="198"/>
      <c r="E2014" s="344"/>
      <c r="F2014" s="347"/>
    </row>
    <row r="2015" spans="1:6" s="649" customFormat="1" ht="14.25">
      <c r="A2015" s="648" t="s">
        <v>1065</v>
      </c>
      <c r="B2015" s="347"/>
      <c r="C2015" s="347"/>
      <c r="D2015" s="347"/>
      <c r="E2015" s="620"/>
      <c r="F2015" s="347"/>
    </row>
    <row r="2016" spans="1:6" s="649" customFormat="1" ht="12.75">
      <c r="A2016" s="189" t="s">
        <v>1066</v>
      </c>
      <c r="B2016" s="229">
        <v>1449590</v>
      </c>
      <c r="C2016" s="229">
        <v>852407</v>
      </c>
      <c r="D2016" s="229">
        <v>642613</v>
      </c>
      <c r="E2016" s="650">
        <v>44.33067281093275</v>
      </c>
      <c r="F2016" s="229">
        <v>50000</v>
      </c>
    </row>
    <row r="2017" spans="1:6" s="649" customFormat="1" ht="12.75">
      <c r="A2017" s="611" t="s">
        <v>227</v>
      </c>
      <c r="B2017" s="229">
        <v>1449590</v>
      </c>
      <c r="C2017" s="229">
        <v>852407</v>
      </c>
      <c r="D2017" s="229">
        <v>642613</v>
      </c>
      <c r="E2017" s="650">
        <v>44.33067281093275</v>
      </c>
      <c r="F2017" s="229">
        <v>50000</v>
      </c>
    </row>
    <row r="2018" spans="1:6" s="649" customFormat="1" ht="12.75">
      <c r="A2018" s="189" t="s">
        <v>1005</v>
      </c>
      <c r="B2018" s="229">
        <v>1449590</v>
      </c>
      <c r="C2018" s="229">
        <v>852407</v>
      </c>
      <c r="D2018" s="229">
        <v>610256</v>
      </c>
      <c r="E2018" s="650">
        <v>42.098524410350514</v>
      </c>
      <c r="F2018" s="229">
        <v>91677</v>
      </c>
    </row>
    <row r="2019" spans="1:6" s="649" customFormat="1" ht="12.75">
      <c r="A2019" s="612" t="s">
        <v>1006</v>
      </c>
      <c r="B2019" s="229">
        <v>884590</v>
      </c>
      <c r="C2019" s="229">
        <v>444962</v>
      </c>
      <c r="D2019" s="229">
        <v>260078</v>
      </c>
      <c r="E2019" s="650">
        <v>29.400965419007676</v>
      </c>
      <c r="F2019" s="229">
        <v>21821</v>
      </c>
    </row>
    <row r="2020" spans="1:6" s="649" customFormat="1" ht="12.75">
      <c r="A2020" s="274" t="s">
        <v>1007</v>
      </c>
      <c r="B2020" s="229">
        <v>300000</v>
      </c>
      <c r="C2020" s="229">
        <v>100000</v>
      </c>
      <c r="D2020" s="229">
        <v>83349</v>
      </c>
      <c r="E2020" s="650">
        <v>27.783</v>
      </c>
      <c r="F2020" s="229">
        <v>21821</v>
      </c>
    </row>
    <row r="2021" spans="1:6" s="649" customFormat="1" ht="12.75">
      <c r="A2021" s="613" t="s">
        <v>1008</v>
      </c>
      <c r="B2021" s="229">
        <v>300000</v>
      </c>
      <c r="C2021" s="229">
        <v>100000</v>
      </c>
      <c r="D2021" s="229">
        <v>83349</v>
      </c>
      <c r="E2021" s="650">
        <v>27.783</v>
      </c>
      <c r="F2021" s="229">
        <v>21821</v>
      </c>
    </row>
    <row r="2022" spans="1:6" s="649" customFormat="1" ht="12.75">
      <c r="A2022" s="614" t="s">
        <v>1009</v>
      </c>
      <c r="B2022" s="229">
        <v>242000</v>
      </c>
      <c r="C2022" s="229">
        <v>80824</v>
      </c>
      <c r="D2022" s="229">
        <v>66992</v>
      </c>
      <c r="E2022" s="650">
        <v>27.682644628099172</v>
      </c>
      <c r="F2022" s="229">
        <v>17369</v>
      </c>
    </row>
    <row r="2023" spans="1:6" s="649" customFormat="1" ht="12.75">
      <c r="A2023" s="274" t="s">
        <v>1043</v>
      </c>
      <c r="B2023" s="229">
        <v>584590</v>
      </c>
      <c r="C2023" s="229">
        <v>344962</v>
      </c>
      <c r="D2023" s="229">
        <v>176729</v>
      </c>
      <c r="E2023" s="650">
        <v>30.231273200020524</v>
      </c>
      <c r="F2023" s="229">
        <v>0</v>
      </c>
    </row>
    <row r="2024" spans="1:6" s="649" customFormat="1" ht="12.75">
      <c r="A2024" s="611" t="s">
        <v>65</v>
      </c>
      <c r="B2024" s="229">
        <v>565000</v>
      </c>
      <c r="C2024" s="229">
        <v>407445</v>
      </c>
      <c r="D2024" s="229">
        <v>350178</v>
      </c>
      <c r="E2024" s="650">
        <v>61.97840707964601</v>
      </c>
      <c r="F2024" s="229">
        <v>69856</v>
      </c>
    </row>
    <row r="2025" spans="1:6" s="649" customFormat="1" ht="12.75">
      <c r="A2025" s="274" t="s">
        <v>1013</v>
      </c>
      <c r="B2025" s="229">
        <v>565000</v>
      </c>
      <c r="C2025" s="229">
        <v>407445</v>
      </c>
      <c r="D2025" s="229">
        <v>350178</v>
      </c>
      <c r="E2025" s="650">
        <v>61.97840707964601</v>
      </c>
      <c r="F2025" s="229">
        <v>69856</v>
      </c>
    </row>
    <row r="2026" spans="1:6" s="649" customFormat="1" ht="12.75">
      <c r="A2026" s="274" t="s">
        <v>632</v>
      </c>
      <c r="B2026" s="229">
        <v>-11379386</v>
      </c>
      <c r="C2026" s="229">
        <v>-10429231</v>
      </c>
      <c r="D2026" s="229">
        <v>-10429231</v>
      </c>
      <c r="E2026" s="650">
        <v>91.650208543765</v>
      </c>
      <c r="F2026" s="229">
        <v>0</v>
      </c>
    </row>
    <row r="2027" spans="1:6" s="649" customFormat="1" ht="12.75">
      <c r="A2027" s="611" t="s">
        <v>171</v>
      </c>
      <c r="B2027" s="229">
        <v>-11379386</v>
      </c>
      <c r="C2027" s="229">
        <v>-10429231</v>
      </c>
      <c r="D2027" s="229">
        <v>-10429231</v>
      </c>
      <c r="E2027" s="650">
        <v>91.650208543765</v>
      </c>
      <c r="F2027" s="229">
        <v>0</v>
      </c>
    </row>
    <row r="2028" spans="1:6" s="649" customFormat="1" ht="12.75">
      <c r="A2028" s="610" t="s">
        <v>1067</v>
      </c>
      <c r="B2028" s="229">
        <v>11379386</v>
      </c>
      <c r="C2028" s="229">
        <v>10429231</v>
      </c>
      <c r="D2028" s="229">
        <v>10429231</v>
      </c>
      <c r="E2028" s="650">
        <v>91.650208543765</v>
      </c>
      <c r="F2028" s="229">
        <v>0</v>
      </c>
    </row>
    <row r="2029" spans="1:6" s="651" customFormat="1" ht="25.5">
      <c r="A2029" s="610" t="s">
        <v>1243</v>
      </c>
      <c r="B2029" s="229">
        <v>11379386</v>
      </c>
      <c r="C2029" s="229">
        <v>10429231</v>
      </c>
      <c r="D2029" s="229">
        <v>10429231</v>
      </c>
      <c r="E2029" s="650">
        <v>91.650208543765</v>
      </c>
      <c r="F2029" s="229">
        <v>0</v>
      </c>
    </row>
    <row r="2030" spans="1:6" s="651" customFormat="1" ht="12.75">
      <c r="A2030" s="610"/>
      <c r="B2030" s="229"/>
      <c r="C2030" s="229"/>
      <c r="D2030" s="229"/>
      <c r="E2030" s="341"/>
      <c r="F2030" s="229"/>
    </row>
    <row r="2031" spans="1:6" s="170" customFormat="1" ht="25.5">
      <c r="A2031" s="644" t="s">
        <v>1068</v>
      </c>
      <c r="B2031" s="347"/>
      <c r="C2031" s="347"/>
      <c r="D2031" s="347"/>
      <c r="E2031" s="341"/>
      <c r="F2031" s="347"/>
    </row>
    <row r="2032" spans="1:6" s="170" customFormat="1" ht="12" customHeight="1">
      <c r="A2032" s="190" t="s">
        <v>1066</v>
      </c>
      <c r="B2032" s="261">
        <v>865000</v>
      </c>
      <c r="C2032" s="261">
        <v>507445</v>
      </c>
      <c r="D2032" s="261">
        <v>465884</v>
      </c>
      <c r="E2032" s="344">
        <v>53.85942196531792</v>
      </c>
      <c r="F2032" s="261">
        <v>50000</v>
      </c>
    </row>
    <row r="2033" spans="1:6" s="170" customFormat="1" ht="12" customHeight="1">
      <c r="A2033" s="247" t="s">
        <v>227</v>
      </c>
      <c r="B2033" s="261">
        <v>865000</v>
      </c>
      <c r="C2033" s="261">
        <v>507445</v>
      </c>
      <c r="D2033" s="261">
        <v>465884</v>
      </c>
      <c r="E2033" s="344">
        <v>53.85942196531792</v>
      </c>
      <c r="F2033" s="261">
        <v>50000</v>
      </c>
    </row>
    <row r="2034" spans="1:6" s="170" customFormat="1" ht="12" customHeight="1">
      <c r="A2034" s="190" t="s">
        <v>1005</v>
      </c>
      <c r="B2034" s="261">
        <v>865000</v>
      </c>
      <c r="C2034" s="261">
        <v>507445</v>
      </c>
      <c r="D2034" s="261">
        <v>433527</v>
      </c>
      <c r="E2034" s="344">
        <v>50.11872832369942</v>
      </c>
      <c r="F2034" s="261">
        <v>91677</v>
      </c>
    </row>
    <row r="2035" spans="1:6" s="170" customFormat="1" ht="12" customHeight="1">
      <c r="A2035" s="247" t="s">
        <v>1006</v>
      </c>
      <c r="B2035" s="261">
        <v>300000</v>
      </c>
      <c r="C2035" s="261">
        <v>100000</v>
      </c>
      <c r="D2035" s="261">
        <v>83349</v>
      </c>
      <c r="E2035" s="344">
        <v>27.783</v>
      </c>
      <c r="F2035" s="261">
        <v>21821</v>
      </c>
    </row>
    <row r="2036" spans="1:6" s="170" customFormat="1" ht="12" customHeight="1">
      <c r="A2036" s="262" t="s">
        <v>1007</v>
      </c>
      <c r="B2036" s="261">
        <v>300000</v>
      </c>
      <c r="C2036" s="261">
        <v>100000</v>
      </c>
      <c r="D2036" s="261">
        <v>83349</v>
      </c>
      <c r="E2036" s="344">
        <v>27.783</v>
      </c>
      <c r="F2036" s="261">
        <v>21821</v>
      </c>
    </row>
    <row r="2037" spans="1:6" s="170" customFormat="1" ht="12" customHeight="1">
      <c r="A2037" s="264" t="s">
        <v>1008</v>
      </c>
      <c r="B2037" s="261">
        <v>300000</v>
      </c>
      <c r="C2037" s="261">
        <v>100000</v>
      </c>
      <c r="D2037" s="261">
        <v>83349</v>
      </c>
      <c r="E2037" s="344">
        <v>27.783</v>
      </c>
      <c r="F2037" s="261">
        <v>21821</v>
      </c>
    </row>
    <row r="2038" spans="1:6" s="170" customFormat="1" ht="12" customHeight="1">
      <c r="A2038" s="269" t="s">
        <v>1009</v>
      </c>
      <c r="B2038" s="261">
        <v>242000</v>
      </c>
      <c r="C2038" s="261">
        <v>80824</v>
      </c>
      <c r="D2038" s="261">
        <v>66992</v>
      </c>
      <c r="E2038" s="344">
        <v>27.682644628099172</v>
      </c>
      <c r="F2038" s="261">
        <v>17369</v>
      </c>
    </row>
    <row r="2039" spans="1:6" s="651" customFormat="1" ht="12.75">
      <c r="A2039" s="247" t="s">
        <v>65</v>
      </c>
      <c r="B2039" s="261">
        <v>565000</v>
      </c>
      <c r="C2039" s="261">
        <v>407445</v>
      </c>
      <c r="D2039" s="261">
        <v>350178</v>
      </c>
      <c r="E2039" s="344">
        <v>61.97840707964601</v>
      </c>
      <c r="F2039" s="261">
        <v>69856</v>
      </c>
    </row>
    <row r="2040" spans="1:6" s="651" customFormat="1" ht="13.5" customHeight="1">
      <c r="A2040" s="262" t="s">
        <v>1013</v>
      </c>
      <c r="B2040" s="261">
        <v>565000</v>
      </c>
      <c r="C2040" s="261">
        <v>407445</v>
      </c>
      <c r="D2040" s="261">
        <v>350178</v>
      </c>
      <c r="E2040" s="344">
        <v>61.97840707964601</v>
      </c>
      <c r="F2040" s="261">
        <v>69856</v>
      </c>
    </row>
    <row r="2041" spans="1:6" s="626" customFormat="1" ht="12.75">
      <c r="A2041" s="262"/>
      <c r="B2041" s="261"/>
      <c r="C2041" s="639"/>
      <c r="D2041" s="639"/>
      <c r="E2041" s="640"/>
      <c r="F2041" s="639"/>
    </row>
    <row r="2042" spans="1:6" s="627" customFormat="1" ht="12.75">
      <c r="A2042" s="238" t="s">
        <v>1069</v>
      </c>
      <c r="B2042" s="261"/>
      <c r="C2042" s="198"/>
      <c r="D2042" s="198"/>
      <c r="E2042" s="344"/>
      <c r="F2042" s="198"/>
    </row>
    <row r="2043" spans="1:6" s="627" customFormat="1" ht="25.5">
      <c r="A2043" s="644" t="s">
        <v>1068</v>
      </c>
      <c r="B2043" s="261"/>
      <c r="C2043" s="198"/>
      <c r="D2043" s="198"/>
      <c r="E2043" s="344"/>
      <c r="F2043" s="198"/>
    </row>
    <row r="2044" spans="1:6" s="627" customFormat="1" ht="12.75">
      <c r="A2044" s="190" t="s">
        <v>1066</v>
      </c>
      <c r="B2044" s="261">
        <v>865000</v>
      </c>
      <c r="C2044" s="261">
        <v>507445</v>
      </c>
      <c r="D2044" s="261">
        <v>465884</v>
      </c>
      <c r="E2044" s="344">
        <v>53.85942196531792</v>
      </c>
      <c r="F2044" s="261">
        <v>50000</v>
      </c>
    </row>
    <row r="2045" spans="1:6" s="627" customFormat="1" ht="12.75">
      <c r="A2045" s="247" t="s">
        <v>227</v>
      </c>
      <c r="B2045" s="261">
        <v>865000</v>
      </c>
      <c r="C2045" s="261">
        <v>507445</v>
      </c>
      <c r="D2045" s="261">
        <v>465884</v>
      </c>
      <c r="E2045" s="344">
        <v>53.85942196531792</v>
      </c>
      <c r="F2045" s="261">
        <v>50000</v>
      </c>
    </row>
    <row r="2046" spans="1:6" s="627" customFormat="1" ht="12.75">
      <c r="A2046" s="190" t="s">
        <v>1005</v>
      </c>
      <c r="B2046" s="261">
        <v>865000</v>
      </c>
      <c r="C2046" s="261">
        <v>507445</v>
      </c>
      <c r="D2046" s="261">
        <v>433527</v>
      </c>
      <c r="E2046" s="344">
        <v>50.11872832369942</v>
      </c>
      <c r="F2046" s="261">
        <v>91677</v>
      </c>
    </row>
    <row r="2047" spans="1:6" s="627" customFormat="1" ht="12.75">
      <c r="A2047" s="247" t="s">
        <v>1006</v>
      </c>
      <c r="B2047" s="261">
        <v>300000</v>
      </c>
      <c r="C2047" s="261">
        <v>100000</v>
      </c>
      <c r="D2047" s="261">
        <v>83349</v>
      </c>
      <c r="E2047" s="344">
        <v>27.783</v>
      </c>
      <c r="F2047" s="261">
        <v>21821</v>
      </c>
    </row>
    <row r="2048" spans="1:6" s="627" customFormat="1" ht="12.75">
      <c r="A2048" s="262" t="s">
        <v>1007</v>
      </c>
      <c r="B2048" s="261">
        <v>300000</v>
      </c>
      <c r="C2048" s="261">
        <v>100000</v>
      </c>
      <c r="D2048" s="261">
        <v>83349</v>
      </c>
      <c r="E2048" s="344">
        <v>27.783</v>
      </c>
      <c r="F2048" s="261">
        <v>21821</v>
      </c>
    </row>
    <row r="2049" spans="1:6" s="627" customFormat="1" ht="12.75">
      <c r="A2049" s="264" t="s">
        <v>1008</v>
      </c>
      <c r="B2049" s="261">
        <v>300000</v>
      </c>
      <c r="C2049" s="261">
        <v>100000</v>
      </c>
      <c r="D2049" s="261">
        <v>83349</v>
      </c>
      <c r="E2049" s="344">
        <v>27.783</v>
      </c>
      <c r="F2049" s="261">
        <v>21821</v>
      </c>
    </row>
    <row r="2050" spans="1:6" s="627" customFormat="1" ht="12.75">
      <c r="A2050" s="269" t="s">
        <v>1009</v>
      </c>
      <c r="B2050" s="261">
        <v>242000</v>
      </c>
      <c r="C2050" s="261">
        <v>80824</v>
      </c>
      <c r="D2050" s="261">
        <v>66992</v>
      </c>
      <c r="E2050" s="344">
        <v>27.682644628099172</v>
      </c>
      <c r="F2050" s="261">
        <v>17369</v>
      </c>
    </row>
    <row r="2051" spans="1:6" s="627" customFormat="1" ht="12.75">
      <c r="A2051" s="247" t="s">
        <v>65</v>
      </c>
      <c r="B2051" s="261">
        <v>565000</v>
      </c>
      <c r="C2051" s="261">
        <v>407445</v>
      </c>
      <c r="D2051" s="261">
        <v>350178</v>
      </c>
      <c r="E2051" s="344">
        <v>61.97840707964601</v>
      </c>
      <c r="F2051" s="261">
        <v>69856</v>
      </c>
    </row>
    <row r="2052" spans="1:6" s="627" customFormat="1" ht="12.75">
      <c r="A2052" s="262" t="s">
        <v>1013</v>
      </c>
      <c r="B2052" s="261">
        <v>565000</v>
      </c>
      <c r="C2052" s="261">
        <v>407445</v>
      </c>
      <c r="D2052" s="261">
        <v>350178</v>
      </c>
      <c r="E2052" s="344">
        <v>61.97840707964601</v>
      </c>
      <c r="F2052" s="261">
        <v>69856</v>
      </c>
    </row>
    <row r="2053" spans="1:6" s="627" customFormat="1" ht="12.75">
      <c r="A2053" s="238"/>
      <c r="B2053" s="261"/>
      <c r="C2053" s="198"/>
      <c r="D2053" s="198"/>
      <c r="E2053" s="344"/>
      <c r="F2053" s="198"/>
    </row>
    <row r="2054" spans="1:6" s="651" customFormat="1" ht="12.75">
      <c r="A2054" s="611" t="s">
        <v>310</v>
      </c>
      <c r="B2054" s="350"/>
      <c r="C2054" s="350"/>
      <c r="D2054" s="350"/>
      <c r="E2054" s="650"/>
      <c r="F2054" s="350"/>
    </row>
    <row r="2055" spans="1:6" s="652" customFormat="1" ht="12.75">
      <c r="A2055" s="190" t="s">
        <v>1066</v>
      </c>
      <c r="B2055" s="261">
        <v>584590</v>
      </c>
      <c r="C2055" s="261">
        <v>344962</v>
      </c>
      <c r="D2055" s="261">
        <v>176729</v>
      </c>
      <c r="E2055" s="344">
        <v>30.231273200020524</v>
      </c>
      <c r="F2055" s="261">
        <v>0</v>
      </c>
    </row>
    <row r="2056" spans="1:6" s="652" customFormat="1" ht="12.75">
      <c r="A2056" s="247" t="s">
        <v>227</v>
      </c>
      <c r="B2056" s="261">
        <v>584590</v>
      </c>
      <c r="C2056" s="261">
        <v>344962</v>
      </c>
      <c r="D2056" s="261">
        <v>176729</v>
      </c>
      <c r="E2056" s="344">
        <v>30.231273200020524</v>
      </c>
      <c r="F2056" s="261">
        <v>0</v>
      </c>
    </row>
    <row r="2057" spans="1:6" s="653" customFormat="1" ht="12.75">
      <c r="A2057" s="346" t="s">
        <v>1005</v>
      </c>
      <c r="B2057" s="261">
        <v>584590</v>
      </c>
      <c r="C2057" s="261">
        <v>344962</v>
      </c>
      <c r="D2057" s="261">
        <v>176729</v>
      </c>
      <c r="E2057" s="344">
        <v>30.231273200020524</v>
      </c>
      <c r="F2057" s="261">
        <v>0</v>
      </c>
    </row>
    <row r="2058" spans="1:6" s="651" customFormat="1" ht="12.75">
      <c r="A2058" s="247" t="s">
        <v>1006</v>
      </c>
      <c r="B2058" s="261">
        <v>584590</v>
      </c>
      <c r="C2058" s="261">
        <v>344962</v>
      </c>
      <c r="D2058" s="261">
        <v>176729</v>
      </c>
      <c r="E2058" s="344">
        <v>30.231273200020524</v>
      </c>
      <c r="F2058" s="261">
        <v>0</v>
      </c>
    </row>
    <row r="2059" spans="1:6" s="651" customFormat="1" ht="12.75">
      <c r="A2059" s="262" t="s">
        <v>1043</v>
      </c>
      <c r="B2059" s="261">
        <v>584590</v>
      </c>
      <c r="C2059" s="261">
        <v>344962</v>
      </c>
      <c r="D2059" s="261">
        <v>176729</v>
      </c>
      <c r="E2059" s="344">
        <v>30.231273200020524</v>
      </c>
      <c r="F2059" s="261">
        <v>0</v>
      </c>
    </row>
    <row r="2060" spans="1:6" s="651" customFormat="1" ht="12.75">
      <c r="A2060" s="262" t="s">
        <v>632</v>
      </c>
      <c r="B2060" s="261">
        <v>-11379386</v>
      </c>
      <c r="C2060" s="261">
        <v>-10429231</v>
      </c>
      <c r="D2060" s="261">
        <v>-10429231</v>
      </c>
      <c r="E2060" s="344">
        <v>91.650208543765</v>
      </c>
      <c r="F2060" s="261">
        <v>0</v>
      </c>
    </row>
    <row r="2061" spans="1:6" s="651" customFormat="1" ht="12.75">
      <c r="A2061" s="247" t="s">
        <v>171</v>
      </c>
      <c r="B2061" s="261">
        <v>-11379386</v>
      </c>
      <c r="C2061" s="261">
        <v>-10429231</v>
      </c>
      <c r="D2061" s="261">
        <v>-10429231</v>
      </c>
      <c r="E2061" s="344">
        <v>91.650208543765</v>
      </c>
      <c r="F2061" s="261">
        <v>0</v>
      </c>
    </row>
    <row r="2062" spans="1:6" s="651" customFormat="1" ht="12.75">
      <c r="A2062" s="272" t="s">
        <v>1067</v>
      </c>
      <c r="B2062" s="261">
        <v>11379386</v>
      </c>
      <c r="C2062" s="261">
        <v>10429231</v>
      </c>
      <c r="D2062" s="261">
        <v>10429231</v>
      </c>
      <c r="E2062" s="344">
        <v>91.650208543765</v>
      </c>
      <c r="F2062" s="261">
        <v>0</v>
      </c>
    </row>
    <row r="2063" spans="1:6" s="651" customFormat="1" ht="25.5">
      <c r="A2063" s="272" t="s">
        <v>1243</v>
      </c>
      <c r="B2063" s="198">
        <v>11379386</v>
      </c>
      <c r="C2063" s="198">
        <v>10429231</v>
      </c>
      <c r="D2063" s="198">
        <v>10429231</v>
      </c>
      <c r="E2063" s="344">
        <v>91.650208543765</v>
      </c>
      <c r="F2063" s="198">
        <v>0</v>
      </c>
    </row>
    <row r="2064" spans="1:6" s="626" customFormat="1" ht="12.75">
      <c r="A2064" s="262"/>
      <c r="B2064" s="261"/>
      <c r="C2064" s="639"/>
      <c r="D2064" s="639"/>
      <c r="E2064" s="640"/>
      <c r="F2064" s="639"/>
    </row>
    <row r="2065" spans="1:6" s="627" customFormat="1" ht="12.75">
      <c r="A2065" s="238" t="s">
        <v>1069</v>
      </c>
      <c r="B2065" s="261"/>
      <c r="C2065" s="198"/>
      <c r="D2065" s="198"/>
      <c r="E2065" s="344"/>
      <c r="F2065" s="198"/>
    </row>
    <row r="2066" spans="1:6" s="627" customFormat="1" ht="12.75">
      <c r="A2066" s="611" t="s">
        <v>310</v>
      </c>
      <c r="B2066" s="261"/>
      <c r="C2066" s="198"/>
      <c r="D2066" s="198"/>
      <c r="E2066" s="344"/>
      <c r="F2066" s="198"/>
    </row>
    <row r="2067" spans="1:6" s="627" customFormat="1" ht="12.75">
      <c r="A2067" s="190" t="s">
        <v>1066</v>
      </c>
      <c r="B2067" s="261">
        <v>584590</v>
      </c>
      <c r="C2067" s="261">
        <v>344962</v>
      </c>
      <c r="D2067" s="261">
        <v>176729</v>
      </c>
      <c r="E2067" s="344">
        <v>30.231273200020524</v>
      </c>
      <c r="F2067" s="261">
        <v>0</v>
      </c>
    </row>
    <row r="2068" spans="1:6" s="627" customFormat="1" ht="12.75">
      <c r="A2068" s="247" t="s">
        <v>227</v>
      </c>
      <c r="B2068" s="261">
        <v>584590</v>
      </c>
      <c r="C2068" s="261">
        <v>344962</v>
      </c>
      <c r="D2068" s="261">
        <v>176729</v>
      </c>
      <c r="E2068" s="344">
        <v>30.231273200020524</v>
      </c>
      <c r="F2068" s="261">
        <v>0</v>
      </c>
    </row>
    <row r="2069" spans="1:6" s="627" customFormat="1" ht="12.75">
      <c r="A2069" s="346" t="s">
        <v>1005</v>
      </c>
      <c r="B2069" s="261">
        <v>584590</v>
      </c>
      <c r="C2069" s="261">
        <v>344962</v>
      </c>
      <c r="D2069" s="261">
        <v>176729</v>
      </c>
      <c r="E2069" s="344">
        <v>30.231273200020524</v>
      </c>
      <c r="F2069" s="261">
        <v>0</v>
      </c>
    </row>
    <row r="2070" spans="1:6" s="627" customFormat="1" ht="12.75">
      <c r="A2070" s="247" t="s">
        <v>1006</v>
      </c>
      <c r="B2070" s="261">
        <v>584590</v>
      </c>
      <c r="C2070" s="261">
        <v>344962</v>
      </c>
      <c r="D2070" s="261">
        <v>176729</v>
      </c>
      <c r="E2070" s="344">
        <v>30.231273200020524</v>
      </c>
      <c r="F2070" s="261">
        <v>0</v>
      </c>
    </row>
    <row r="2071" spans="1:6" s="627" customFormat="1" ht="12.75">
      <c r="A2071" s="262" t="s">
        <v>1043</v>
      </c>
      <c r="B2071" s="261">
        <v>584590</v>
      </c>
      <c r="C2071" s="261">
        <v>344962</v>
      </c>
      <c r="D2071" s="261">
        <v>176729</v>
      </c>
      <c r="E2071" s="344">
        <v>30.231273200020524</v>
      </c>
      <c r="F2071" s="261">
        <v>0</v>
      </c>
    </row>
    <row r="2072" spans="1:6" s="627" customFormat="1" ht="12.75">
      <c r="A2072" s="262" t="s">
        <v>632</v>
      </c>
      <c r="B2072" s="261">
        <v>-11379386</v>
      </c>
      <c r="C2072" s="261">
        <v>-10429231</v>
      </c>
      <c r="D2072" s="261">
        <v>-10429231</v>
      </c>
      <c r="E2072" s="344">
        <v>91.650208543765</v>
      </c>
      <c r="F2072" s="261">
        <v>0</v>
      </c>
    </row>
    <row r="2073" spans="1:6" s="627" customFormat="1" ht="12.75">
      <c r="A2073" s="247" t="s">
        <v>171</v>
      </c>
      <c r="B2073" s="261">
        <v>-11379386</v>
      </c>
      <c r="C2073" s="261">
        <v>-10429231</v>
      </c>
      <c r="D2073" s="261">
        <v>-10429231</v>
      </c>
      <c r="E2073" s="344">
        <v>91.650208543765</v>
      </c>
      <c r="F2073" s="261">
        <v>0</v>
      </c>
    </row>
    <row r="2074" spans="1:6" s="627" customFormat="1" ht="12.75">
      <c r="A2074" s="272" t="s">
        <v>1067</v>
      </c>
      <c r="B2074" s="261">
        <v>11379386</v>
      </c>
      <c r="C2074" s="261">
        <v>10429231</v>
      </c>
      <c r="D2074" s="261">
        <v>10429231</v>
      </c>
      <c r="E2074" s="344">
        <v>91.650208543765</v>
      </c>
      <c r="F2074" s="261">
        <v>0</v>
      </c>
    </row>
    <row r="2075" spans="1:6" s="651" customFormat="1" ht="25.5">
      <c r="A2075" s="272" t="s">
        <v>1243</v>
      </c>
      <c r="B2075" s="198">
        <v>11379386</v>
      </c>
      <c r="C2075" s="198">
        <v>10429231</v>
      </c>
      <c r="D2075" s="198">
        <v>10429231</v>
      </c>
      <c r="E2075" s="344">
        <v>91.650208543765</v>
      </c>
      <c r="F2075" s="198">
        <v>0</v>
      </c>
    </row>
    <row r="2076" spans="1:6" s="651" customFormat="1" ht="12.75">
      <c r="A2076" s="654"/>
      <c r="B2076" s="410"/>
      <c r="C2076" s="410"/>
      <c r="D2076" s="410"/>
      <c r="E2076" s="655"/>
      <c r="F2076" s="410"/>
    </row>
    <row r="2077" spans="1:6" s="651" customFormat="1" ht="12.75">
      <c r="A2077" s="654"/>
      <c r="B2077" s="410"/>
      <c r="C2077" s="410"/>
      <c r="D2077" s="410"/>
      <c r="E2077" s="655"/>
      <c r="F2077" s="410"/>
    </row>
    <row r="2078" spans="1:6" s="106" customFormat="1" ht="12.75">
      <c r="A2078" s="656" t="s">
        <v>1456</v>
      </c>
      <c r="B2078" s="596"/>
      <c r="C2078" s="657"/>
      <c r="D2078" s="657"/>
      <c r="E2078" s="657"/>
      <c r="F2078" s="657"/>
    </row>
    <row r="2079" spans="1:6" s="102" customFormat="1" ht="26.25" customHeight="1">
      <c r="A2079" s="759" t="s">
        <v>1070</v>
      </c>
      <c r="B2079" s="759"/>
      <c r="C2079" s="759"/>
      <c r="D2079" s="759"/>
      <c r="E2079" s="759"/>
      <c r="F2079" s="759"/>
    </row>
    <row r="2080" spans="1:6" s="102" customFormat="1" ht="13.5">
      <c r="A2080" s="302" t="s">
        <v>1002</v>
      </c>
      <c r="B2080" s="303">
        <v>98765596</v>
      </c>
      <c r="C2080" s="303">
        <v>37081095</v>
      </c>
      <c r="D2080" s="303">
        <v>36974800</v>
      </c>
      <c r="E2080" s="658">
        <v>37.43692287342649</v>
      </c>
      <c r="F2080" s="303">
        <v>9789392</v>
      </c>
    </row>
    <row r="2081" spans="1:6" s="102" customFormat="1" ht="25.5">
      <c r="A2081" s="314" t="s">
        <v>1042</v>
      </c>
      <c r="B2081" s="271">
        <v>97909567</v>
      </c>
      <c r="C2081" s="271">
        <v>36930357</v>
      </c>
      <c r="D2081" s="271">
        <v>36930357</v>
      </c>
      <c r="E2081" s="373">
        <v>37.71884416565748</v>
      </c>
      <c r="F2081" s="271">
        <v>9745680</v>
      </c>
    </row>
    <row r="2082" spans="1:6" s="102" customFormat="1" ht="25.5">
      <c r="A2082" s="314" t="s">
        <v>197</v>
      </c>
      <c r="B2082" s="271">
        <v>856029</v>
      </c>
      <c r="C2082" s="271">
        <v>150738</v>
      </c>
      <c r="D2082" s="271">
        <v>44443</v>
      </c>
      <c r="E2082" s="373">
        <v>5.191763363157089</v>
      </c>
      <c r="F2082" s="271">
        <v>43712</v>
      </c>
    </row>
    <row r="2083" spans="1:6" s="102" customFormat="1" ht="13.5">
      <c r="A2083" s="302" t="s">
        <v>198</v>
      </c>
      <c r="B2083" s="303">
        <v>98765596</v>
      </c>
      <c r="C2083" s="303">
        <v>37081095</v>
      </c>
      <c r="D2083" s="303">
        <v>16727523</v>
      </c>
      <c r="E2083" s="658">
        <v>16.93658893123067</v>
      </c>
      <c r="F2083" s="303">
        <v>6378437</v>
      </c>
    </row>
    <row r="2084" spans="1:6" s="102" customFormat="1" ht="12.75">
      <c r="A2084" s="314" t="s">
        <v>1071</v>
      </c>
      <c r="B2084" s="271">
        <v>71722216</v>
      </c>
      <c r="C2084" s="271">
        <v>29221692</v>
      </c>
      <c r="D2084" s="271">
        <v>10201303</v>
      </c>
      <c r="E2084" s="373">
        <v>14.223351659965441</v>
      </c>
      <c r="F2084" s="271">
        <v>4272471</v>
      </c>
    </row>
    <row r="2085" spans="1:6" s="626" customFormat="1" ht="42.75" customHeight="1">
      <c r="A2085" s="314" t="s">
        <v>1072</v>
      </c>
      <c r="B2085" s="356">
        <v>71722216</v>
      </c>
      <c r="C2085" s="271">
        <v>29221692</v>
      </c>
      <c r="D2085" s="271">
        <v>10201303</v>
      </c>
      <c r="E2085" s="373">
        <v>14.223351659965441</v>
      </c>
      <c r="F2085" s="271">
        <v>4272471</v>
      </c>
    </row>
    <row r="2086" spans="1:6" s="102" customFormat="1" ht="25.5">
      <c r="A2086" s="314" t="s">
        <v>1073</v>
      </c>
      <c r="B2086" s="271">
        <v>27043380</v>
      </c>
      <c r="C2086" s="271">
        <v>7859403</v>
      </c>
      <c r="D2086" s="271">
        <v>6526220</v>
      </c>
      <c r="E2086" s="373">
        <v>24.132412442527524</v>
      </c>
      <c r="F2086" s="271">
        <v>2105966</v>
      </c>
    </row>
    <row r="2087" spans="1:6" s="102" customFormat="1" ht="12.75">
      <c r="A2087" s="659"/>
      <c r="B2087" s="419"/>
      <c r="C2087" s="656"/>
      <c r="D2087" s="656"/>
      <c r="E2087" s="656"/>
      <c r="F2087" s="656"/>
    </row>
    <row r="2088" spans="1:6" s="102" customFormat="1" ht="12.75">
      <c r="A2088" s="659"/>
      <c r="B2088" s="419"/>
      <c r="C2088" s="656"/>
      <c r="D2088" s="656"/>
      <c r="E2088" s="656"/>
      <c r="F2088" s="656"/>
    </row>
    <row r="2089" spans="1:6" s="102" customFormat="1" ht="12.75">
      <c r="A2089" s="659"/>
      <c r="B2089" s="419"/>
      <c r="C2089" s="656"/>
      <c r="D2089" s="656"/>
      <c r="E2089" s="656"/>
      <c r="F2089" s="656"/>
    </row>
    <row r="2090" spans="1:6" s="102" customFormat="1" ht="12.75">
      <c r="A2090" s="659"/>
      <c r="B2090" s="419"/>
      <c r="C2090" s="656"/>
      <c r="D2090" s="656"/>
      <c r="E2090" s="656"/>
      <c r="F2090" s="656"/>
    </row>
    <row r="2091" spans="1:6" s="102" customFormat="1" ht="15">
      <c r="A2091" s="318" t="s">
        <v>6</v>
      </c>
      <c r="B2091" s="317"/>
      <c r="C2091" s="317"/>
      <c r="D2091" s="317"/>
      <c r="E2091" s="319"/>
      <c r="F2091" s="319" t="s">
        <v>637</v>
      </c>
    </row>
    <row r="2092" spans="1:6" s="102" customFormat="1" ht="15">
      <c r="A2092" s="318"/>
      <c r="B2092" s="317"/>
      <c r="C2092" s="317"/>
      <c r="D2092" s="317"/>
      <c r="E2092" s="319"/>
      <c r="F2092" s="319"/>
    </row>
    <row r="2093" spans="1:6" s="102" customFormat="1" ht="15">
      <c r="A2093" s="318"/>
      <c r="B2093" s="317"/>
      <c r="C2093" s="317"/>
      <c r="D2093" s="317"/>
      <c r="E2093" s="319"/>
      <c r="F2093" s="319"/>
    </row>
    <row r="2094" spans="1:6" s="170" customFormat="1" ht="12.75" customHeight="1">
      <c r="A2094" s="318"/>
      <c r="B2094" s="317"/>
      <c r="C2094" s="317"/>
      <c r="D2094" s="317"/>
      <c r="E2094" s="579"/>
      <c r="F2094" s="580"/>
    </row>
    <row r="2095" ht="12.75">
      <c r="A2095" s="175" t="s">
        <v>638</v>
      </c>
    </row>
  </sheetData>
  <mergeCells count="8">
    <mergeCell ref="A1:F1"/>
    <mergeCell ref="A2079:F2079"/>
    <mergeCell ref="A8:F8"/>
    <mergeCell ref="A9:F9"/>
    <mergeCell ref="A2:F2"/>
    <mergeCell ref="A4:F4"/>
    <mergeCell ref="A6:F6"/>
    <mergeCell ref="A7:F7"/>
  </mergeCells>
  <printOptions horizontalCentered="1"/>
  <pageMargins left="0.8267716535433072" right="0.6692913385826772" top="0.7086614173228347" bottom="0.3937007874015748" header="0.5118110236220472" footer="0.11811023622047245"/>
  <pageSetup firstPageNumber="49" useFirstPageNumber="1" fitToHeight="20" horizontalDpi="600" verticalDpi="600" orientation="portrait" paperSize="9" scale="88" r:id="rId1"/>
  <headerFooter alignWithMargins="0">
    <oddFooter>&amp;C&amp;P&amp;R
</oddFooter>
  </headerFooter>
  <rowBreaks count="13" manualBreakCount="13">
    <brk id="323" max="5" man="1"/>
    <brk id="376" max="5" man="1"/>
    <brk id="428" max="5" man="1"/>
    <brk id="483" max="5" man="1"/>
    <brk id="533" max="5" man="1"/>
    <brk id="586" max="5" man="1"/>
    <brk id="640" max="5" man="1"/>
    <brk id="693" max="5" man="1"/>
    <brk id="745" max="5" man="1"/>
    <brk id="804" max="5" man="1"/>
    <brk id="859" max="5" man="1"/>
    <brk id="915" max="5" man="1"/>
    <brk id="968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3"/>
  <sheetViews>
    <sheetView zoomScaleSheetLayoutView="100" workbookViewId="0" topLeftCell="A1">
      <selection activeCell="H21" sqref="H21"/>
    </sheetView>
  </sheetViews>
  <sheetFormatPr defaultColWidth="9.140625" defaultRowHeight="9.75" customHeight="1"/>
  <cols>
    <col min="1" max="1" width="58.8515625" style="724" customWidth="1"/>
    <col min="2" max="2" width="12.28125" style="724" customWidth="1"/>
    <col min="3" max="3" width="12.8515625" style="724" customWidth="1"/>
    <col min="4" max="4" width="12.00390625" style="723" customWidth="1"/>
    <col min="5" max="16384" width="9.140625" style="102" customWidth="1"/>
  </cols>
  <sheetData>
    <row r="1" spans="1:4" s="324" customFormat="1" ht="12.75">
      <c r="A1" s="725" t="s">
        <v>606</v>
      </c>
      <c r="B1" s="725"/>
      <c r="C1" s="725"/>
      <c r="D1" s="725"/>
    </row>
    <row r="2" spans="1:4" s="324" customFormat="1" ht="15" customHeight="1">
      <c r="A2" s="749" t="s">
        <v>607</v>
      </c>
      <c r="B2" s="749"/>
      <c r="C2" s="749"/>
      <c r="D2" s="749"/>
    </row>
    <row r="3" spans="1:4" s="324" customFormat="1" ht="3.75" customHeight="1">
      <c r="A3" s="217"/>
      <c r="B3" s="7"/>
      <c r="C3" s="7"/>
      <c r="D3" s="7"/>
    </row>
    <row r="4" spans="1:4" s="323" customFormat="1" ht="12.75">
      <c r="A4" s="726" t="s">
        <v>639</v>
      </c>
      <c r="B4" s="726"/>
      <c r="C4" s="726"/>
      <c r="D4" s="726"/>
    </row>
    <row r="5" spans="1:4" s="323" customFormat="1" ht="12.75">
      <c r="A5" s="106"/>
      <c r="B5" s="173"/>
      <c r="C5" s="173"/>
      <c r="D5" s="173"/>
    </row>
    <row r="6" spans="1:4" s="219" customFormat="1" ht="17.25" customHeight="1">
      <c r="A6" s="750" t="s">
        <v>609</v>
      </c>
      <c r="B6" s="750"/>
      <c r="C6" s="750"/>
      <c r="D6" s="750"/>
    </row>
    <row r="7" spans="1:4" s="219" customFormat="1" ht="17.25" customHeight="1">
      <c r="A7" s="747" t="s">
        <v>1074</v>
      </c>
      <c r="B7" s="747"/>
      <c r="C7" s="747"/>
      <c r="D7" s="747"/>
    </row>
    <row r="8" spans="1:4" s="219" customFormat="1" ht="17.25" customHeight="1">
      <c r="A8" s="745" t="s">
        <v>8</v>
      </c>
      <c r="B8" s="745"/>
      <c r="C8" s="745"/>
      <c r="D8" s="745"/>
    </row>
    <row r="9" spans="1:4" s="332" customFormat="1" ht="12.75">
      <c r="A9" s="746" t="s">
        <v>612</v>
      </c>
      <c r="B9" s="746"/>
      <c r="C9" s="746"/>
      <c r="D9" s="746"/>
    </row>
    <row r="10" spans="1:4" s="332" customFormat="1" ht="12.75">
      <c r="A10" s="222" t="s">
        <v>613</v>
      </c>
      <c r="B10" s="175"/>
      <c r="C10" s="174"/>
      <c r="D10" s="223" t="s">
        <v>205</v>
      </c>
    </row>
    <row r="11" spans="1:4" s="219" customFormat="1" ht="15.75">
      <c r="A11" s="660"/>
      <c r="B11" s="660"/>
      <c r="C11" s="660"/>
      <c r="D11" s="661" t="s">
        <v>1075</v>
      </c>
    </row>
    <row r="12" spans="1:4" ht="15.75" customHeight="1">
      <c r="A12" s="241"/>
      <c r="B12" s="102"/>
      <c r="C12" s="102"/>
      <c r="D12" s="214" t="s">
        <v>1076</v>
      </c>
    </row>
    <row r="13" spans="1:4" ht="35.25" customHeight="1">
      <c r="A13" s="662" t="s">
        <v>616</v>
      </c>
      <c r="B13" s="663" t="s">
        <v>385</v>
      </c>
      <c r="C13" s="664" t="s">
        <v>645</v>
      </c>
      <c r="D13" s="662" t="s">
        <v>620</v>
      </c>
    </row>
    <row r="14" spans="1:4" ht="15" customHeight="1">
      <c r="A14" s="662">
        <v>1</v>
      </c>
      <c r="B14" s="663">
        <v>2</v>
      </c>
      <c r="C14" s="664">
        <v>3</v>
      </c>
      <c r="D14" s="662">
        <v>4</v>
      </c>
    </row>
    <row r="15" spans="1:4" ht="12.75" customHeight="1">
      <c r="A15" s="665" t="s">
        <v>1077</v>
      </c>
      <c r="B15" s="666">
        <v>-67850000</v>
      </c>
      <c r="C15" s="666">
        <v>13958701</v>
      </c>
      <c r="D15" s="666">
        <v>-4242990</v>
      </c>
    </row>
    <row r="16" spans="1:4" ht="12.75" customHeight="1">
      <c r="A16" s="667" t="s">
        <v>1078</v>
      </c>
      <c r="B16" s="667">
        <v>-109493945</v>
      </c>
      <c r="C16" s="667">
        <v>-13054541</v>
      </c>
      <c r="D16" s="667">
        <v>-5685704</v>
      </c>
    </row>
    <row r="17" spans="1:4" ht="12.75">
      <c r="A17" s="666" t="s">
        <v>1079</v>
      </c>
      <c r="B17" s="666">
        <v>-43710</v>
      </c>
      <c r="C17" s="666">
        <v>-2942</v>
      </c>
      <c r="D17" s="666">
        <v>-1063</v>
      </c>
    </row>
    <row r="18" spans="1:4" ht="12.75" customHeight="1">
      <c r="A18" s="666" t="s">
        <v>1080</v>
      </c>
      <c r="B18" s="666">
        <v>-43710</v>
      </c>
      <c r="C18" s="666">
        <v>-2942</v>
      </c>
      <c r="D18" s="666">
        <v>-1063</v>
      </c>
    </row>
    <row r="19" spans="1:4" ht="12.75">
      <c r="A19" s="668" t="s">
        <v>1081</v>
      </c>
      <c r="B19" s="669"/>
      <c r="C19" s="669"/>
      <c r="D19" s="669">
        <v>0</v>
      </c>
    </row>
    <row r="20" spans="1:4" ht="12.75">
      <c r="A20" s="670" t="s">
        <v>1082</v>
      </c>
      <c r="B20" s="671">
        <v>-43710</v>
      </c>
      <c r="C20" s="671">
        <v>-2942</v>
      </c>
      <c r="D20" s="671">
        <v>-1063</v>
      </c>
    </row>
    <row r="21" spans="1:4" ht="12.75" customHeight="1">
      <c r="A21" s="672" t="s">
        <v>1083</v>
      </c>
      <c r="B21" s="666">
        <v>-96439235</v>
      </c>
      <c r="C21" s="666">
        <v>-13051599</v>
      </c>
      <c r="D21" s="666">
        <v>-5684641</v>
      </c>
    </row>
    <row r="22" spans="1:4" ht="12.75" customHeight="1">
      <c r="A22" s="673" t="s">
        <v>1084</v>
      </c>
      <c r="B22" s="666">
        <v>-86369076</v>
      </c>
      <c r="C22" s="666">
        <v>-11806962</v>
      </c>
      <c r="D22" s="666">
        <v>-5253762</v>
      </c>
    </row>
    <row r="23" spans="1:4" ht="12.75" customHeight="1">
      <c r="A23" s="674" t="s">
        <v>1085</v>
      </c>
      <c r="B23" s="675">
        <v>-1315259</v>
      </c>
      <c r="C23" s="675">
        <v>0</v>
      </c>
      <c r="D23" s="675">
        <v>0</v>
      </c>
    </row>
    <row r="24" spans="1:4" ht="12.75" customHeight="1">
      <c r="A24" s="674" t="s">
        <v>1086</v>
      </c>
      <c r="B24" s="676">
        <v>-29524568</v>
      </c>
      <c r="C24" s="676">
        <v>-5960337</v>
      </c>
      <c r="D24" s="676">
        <v>-2520837</v>
      </c>
    </row>
    <row r="25" spans="1:4" ht="12.75" customHeight="1">
      <c r="A25" s="677" t="s">
        <v>1087</v>
      </c>
      <c r="B25" s="678" t="s">
        <v>623</v>
      </c>
      <c r="C25" s="676">
        <v>-370000</v>
      </c>
      <c r="D25" s="676">
        <v>-370000</v>
      </c>
    </row>
    <row r="26" spans="1:4" ht="12.75" customHeight="1">
      <c r="A26" s="677" t="s">
        <v>1088</v>
      </c>
      <c r="B26" s="678" t="s">
        <v>623</v>
      </c>
      <c r="C26" s="676">
        <v>-571000</v>
      </c>
      <c r="D26" s="676">
        <v>0</v>
      </c>
    </row>
    <row r="27" spans="1:4" ht="12.75" customHeight="1">
      <c r="A27" s="677" t="s">
        <v>1089</v>
      </c>
      <c r="B27" s="678" t="s">
        <v>623</v>
      </c>
      <c r="C27" s="676">
        <v>-100000</v>
      </c>
      <c r="D27" s="676">
        <v>0</v>
      </c>
    </row>
    <row r="28" spans="1:4" ht="12.75" customHeight="1">
      <c r="A28" s="677" t="s">
        <v>1090</v>
      </c>
      <c r="B28" s="678" t="s">
        <v>623</v>
      </c>
      <c r="C28" s="676">
        <v>-1501379</v>
      </c>
      <c r="D28" s="676">
        <v>-1501379</v>
      </c>
    </row>
    <row r="29" spans="1:4" ht="12.75" customHeight="1">
      <c r="A29" s="677" t="s">
        <v>1091</v>
      </c>
      <c r="B29" s="678" t="s">
        <v>623</v>
      </c>
      <c r="C29" s="676">
        <v>-4500</v>
      </c>
      <c r="D29" s="676">
        <v>-4500</v>
      </c>
    </row>
    <row r="30" spans="1:4" ht="12.75" customHeight="1">
      <c r="A30" s="677" t="s">
        <v>1092</v>
      </c>
      <c r="B30" s="678" t="s">
        <v>623</v>
      </c>
      <c r="C30" s="676">
        <v>-156000</v>
      </c>
      <c r="D30" s="676">
        <v>-156000</v>
      </c>
    </row>
    <row r="31" spans="1:4" ht="12.75" customHeight="1">
      <c r="A31" s="677" t="s">
        <v>1093</v>
      </c>
      <c r="B31" s="679" t="s">
        <v>623</v>
      </c>
      <c r="C31" s="680">
        <v>-315000</v>
      </c>
      <c r="D31" s="680">
        <v>0</v>
      </c>
    </row>
    <row r="32" spans="1:4" ht="12.75" customHeight="1">
      <c r="A32" s="677" t="s">
        <v>1094</v>
      </c>
      <c r="B32" s="678" t="s">
        <v>623</v>
      </c>
      <c r="C32" s="676">
        <v>-2300000</v>
      </c>
      <c r="D32" s="676">
        <v>0</v>
      </c>
    </row>
    <row r="33" spans="1:4" ht="12.75" customHeight="1">
      <c r="A33" s="677" t="s">
        <v>1095</v>
      </c>
      <c r="B33" s="678" t="s">
        <v>623</v>
      </c>
      <c r="C33" s="671">
        <v>-140000</v>
      </c>
      <c r="D33" s="671">
        <v>0</v>
      </c>
    </row>
    <row r="34" spans="1:4" ht="12.75" customHeight="1">
      <c r="A34" s="677" t="s">
        <v>1096</v>
      </c>
      <c r="B34" s="678" t="s">
        <v>623</v>
      </c>
      <c r="C34" s="671">
        <v>-31362</v>
      </c>
      <c r="D34" s="671">
        <v>-31362</v>
      </c>
    </row>
    <row r="35" spans="1:4" ht="12.75" customHeight="1">
      <c r="A35" s="677" t="s">
        <v>1097</v>
      </c>
      <c r="B35" s="678" t="s">
        <v>623</v>
      </c>
      <c r="C35" s="671">
        <v>-381962</v>
      </c>
      <c r="D35" s="671">
        <v>-381962</v>
      </c>
    </row>
    <row r="36" spans="1:4" ht="12.75" customHeight="1">
      <c r="A36" s="677" t="s">
        <v>1098</v>
      </c>
      <c r="B36" s="678" t="s">
        <v>623</v>
      </c>
      <c r="C36" s="671">
        <v>-26564</v>
      </c>
      <c r="D36" s="671">
        <v>-26564</v>
      </c>
    </row>
    <row r="37" spans="1:4" ht="12.75" customHeight="1">
      <c r="A37" s="677" t="s">
        <v>1099</v>
      </c>
      <c r="B37" s="678" t="s">
        <v>623</v>
      </c>
      <c r="C37" s="671">
        <v>-49070</v>
      </c>
      <c r="D37" s="671">
        <v>-49070</v>
      </c>
    </row>
    <row r="38" spans="1:4" ht="12.75" customHeight="1">
      <c r="A38" s="677" t="s">
        <v>1100</v>
      </c>
      <c r="B38" s="678" t="s">
        <v>623</v>
      </c>
      <c r="C38" s="671">
        <v>-13500</v>
      </c>
      <c r="D38" s="671">
        <v>0</v>
      </c>
    </row>
    <row r="39" spans="1:4" ht="12.75" customHeight="1">
      <c r="A39" s="681" t="s">
        <v>1101</v>
      </c>
      <c r="B39" s="676">
        <v>-55529249</v>
      </c>
      <c r="C39" s="671">
        <v>-5846625</v>
      </c>
      <c r="D39" s="671">
        <v>-2732925</v>
      </c>
    </row>
    <row r="40" spans="1:4" ht="12.75" customHeight="1">
      <c r="A40" s="677" t="s">
        <v>1102</v>
      </c>
      <c r="B40" s="678" t="s">
        <v>623</v>
      </c>
      <c r="C40" s="671">
        <v>-850000</v>
      </c>
      <c r="D40" s="671">
        <v>0</v>
      </c>
    </row>
    <row r="41" spans="1:4" ht="12.75" customHeight="1">
      <c r="A41" s="677" t="s">
        <v>1103</v>
      </c>
      <c r="B41" s="678" t="s">
        <v>623</v>
      </c>
      <c r="C41" s="671">
        <v>-139868</v>
      </c>
      <c r="D41" s="671">
        <v>0</v>
      </c>
    </row>
    <row r="42" spans="1:4" ht="12.75" customHeight="1">
      <c r="A42" s="677" t="s">
        <v>1104</v>
      </c>
      <c r="B42" s="678" t="s">
        <v>623</v>
      </c>
      <c r="C42" s="671">
        <v>-131900</v>
      </c>
      <c r="D42" s="671">
        <v>0</v>
      </c>
    </row>
    <row r="43" spans="1:4" ht="12.75" customHeight="1">
      <c r="A43" s="677" t="s">
        <v>1105</v>
      </c>
      <c r="B43" s="678" t="s">
        <v>623</v>
      </c>
      <c r="C43" s="671">
        <v>-124858</v>
      </c>
      <c r="D43" s="671">
        <v>0</v>
      </c>
    </row>
    <row r="44" spans="1:4" ht="12.75" customHeight="1">
      <c r="A44" s="677" t="s">
        <v>1106</v>
      </c>
      <c r="B44" s="678" t="s">
        <v>623</v>
      </c>
      <c r="C44" s="671">
        <v>-43960</v>
      </c>
      <c r="D44" s="671">
        <v>0</v>
      </c>
    </row>
    <row r="45" spans="1:4" ht="12.75" customHeight="1">
      <c r="A45" s="677" t="s">
        <v>1107</v>
      </c>
      <c r="B45" s="678" t="s">
        <v>623</v>
      </c>
      <c r="C45" s="671">
        <v>-35000</v>
      </c>
      <c r="D45" s="671">
        <v>0</v>
      </c>
    </row>
    <row r="46" spans="1:4" ht="12.75" customHeight="1">
      <c r="A46" s="677" t="s">
        <v>1108</v>
      </c>
      <c r="B46" s="678" t="s">
        <v>623</v>
      </c>
      <c r="C46" s="671">
        <v>-113720</v>
      </c>
      <c r="D46" s="671">
        <v>-113720</v>
      </c>
    </row>
    <row r="47" spans="1:4" ht="12.75" customHeight="1">
      <c r="A47" s="677" t="s">
        <v>1109</v>
      </c>
      <c r="B47" s="678" t="s">
        <v>623</v>
      </c>
      <c r="C47" s="671">
        <v>-150000</v>
      </c>
      <c r="D47" s="671">
        <v>0</v>
      </c>
    </row>
    <row r="48" spans="1:4" ht="12.75" customHeight="1">
      <c r="A48" s="677" t="s">
        <v>1110</v>
      </c>
      <c r="B48" s="678" t="s">
        <v>623</v>
      </c>
      <c r="C48" s="671">
        <v>-100000</v>
      </c>
      <c r="D48" s="671">
        <v>-50000</v>
      </c>
    </row>
    <row r="49" spans="1:4" ht="12.75" customHeight="1">
      <c r="A49" s="677" t="s">
        <v>1111</v>
      </c>
      <c r="B49" s="678" t="s">
        <v>623</v>
      </c>
      <c r="C49" s="671">
        <v>-289875</v>
      </c>
      <c r="D49" s="671">
        <v>0</v>
      </c>
    </row>
    <row r="50" spans="1:4" ht="12.75" customHeight="1">
      <c r="A50" s="677" t="s">
        <v>1112</v>
      </c>
      <c r="B50" s="678" t="s">
        <v>623</v>
      </c>
      <c r="C50" s="671">
        <v>-1047000</v>
      </c>
      <c r="D50" s="671">
        <v>-892000</v>
      </c>
    </row>
    <row r="51" spans="1:4" ht="12.75" customHeight="1">
      <c r="A51" s="677" t="s">
        <v>1113</v>
      </c>
      <c r="B51" s="678" t="s">
        <v>623</v>
      </c>
      <c r="C51" s="671">
        <v>-106015</v>
      </c>
      <c r="D51" s="671">
        <v>0</v>
      </c>
    </row>
    <row r="52" spans="1:4" ht="12.75" customHeight="1">
      <c r="A52" s="677" t="s">
        <v>1114</v>
      </c>
      <c r="B52" s="678" t="s">
        <v>623</v>
      </c>
      <c r="C52" s="671">
        <v>-200000</v>
      </c>
      <c r="D52" s="671">
        <v>-200000</v>
      </c>
    </row>
    <row r="53" spans="1:4" ht="12.75" customHeight="1">
      <c r="A53" s="677" t="s">
        <v>1115</v>
      </c>
      <c r="B53" s="678" t="s">
        <v>623</v>
      </c>
      <c r="C53" s="671">
        <v>-155000</v>
      </c>
      <c r="D53" s="671">
        <v>0</v>
      </c>
    </row>
    <row r="54" spans="1:4" ht="12.75" customHeight="1">
      <c r="A54" s="677" t="s">
        <v>1116</v>
      </c>
      <c r="B54" s="678" t="s">
        <v>623</v>
      </c>
      <c r="C54" s="671">
        <v>-368534</v>
      </c>
      <c r="D54" s="671">
        <v>-368534</v>
      </c>
    </row>
    <row r="55" spans="1:4" ht="12.75" customHeight="1">
      <c r="A55" s="677" t="s">
        <v>1117</v>
      </c>
      <c r="B55" s="678" t="s">
        <v>623</v>
      </c>
      <c r="C55" s="671">
        <v>-80271</v>
      </c>
      <c r="D55" s="671">
        <v>-80271</v>
      </c>
    </row>
    <row r="56" spans="1:4" ht="12.75" customHeight="1">
      <c r="A56" s="677" t="s">
        <v>1118</v>
      </c>
      <c r="B56" s="678" t="s">
        <v>623</v>
      </c>
      <c r="C56" s="671">
        <v>-39980</v>
      </c>
      <c r="D56" s="671">
        <v>0</v>
      </c>
    </row>
    <row r="57" spans="1:4" ht="12.75" customHeight="1">
      <c r="A57" s="677" t="s">
        <v>1119</v>
      </c>
      <c r="B57" s="678" t="s">
        <v>623</v>
      </c>
      <c r="C57" s="671">
        <v>-40000</v>
      </c>
      <c r="D57" s="671">
        <v>-40000</v>
      </c>
    </row>
    <row r="58" spans="1:4" ht="12.75" customHeight="1">
      <c r="A58" s="677" t="s">
        <v>1120</v>
      </c>
      <c r="B58" s="678" t="s">
        <v>623</v>
      </c>
      <c r="C58" s="671">
        <v>-114900</v>
      </c>
      <c r="D58" s="671">
        <v>-30000</v>
      </c>
    </row>
    <row r="59" spans="1:4" ht="12.75" customHeight="1">
      <c r="A59" s="677" t="s">
        <v>1121</v>
      </c>
      <c r="B59" s="678" t="s">
        <v>623</v>
      </c>
      <c r="C59" s="676">
        <v>-9500</v>
      </c>
      <c r="D59" s="676">
        <v>0</v>
      </c>
    </row>
    <row r="60" spans="1:4" ht="12.75" customHeight="1">
      <c r="A60" s="677" t="s">
        <v>1122</v>
      </c>
      <c r="B60" s="678" t="s">
        <v>623</v>
      </c>
      <c r="C60" s="671">
        <v>-109144</v>
      </c>
      <c r="D60" s="671">
        <v>0</v>
      </c>
    </row>
    <row r="61" spans="1:4" ht="12.75" customHeight="1">
      <c r="A61" s="677" t="s">
        <v>1123</v>
      </c>
      <c r="B61" s="678" t="s">
        <v>623</v>
      </c>
      <c r="C61" s="676">
        <v>-76746</v>
      </c>
      <c r="D61" s="676">
        <v>-76746</v>
      </c>
    </row>
    <row r="62" spans="1:4" ht="12.75" customHeight="1">
      <c r="A62" s="677" t="s">
        <v>1124</v>
      </c>
      <c r="B62" s="678" t="s">
        <v>623</v>
      </c>
      <c r="C62" s="671">
        <v>-144000</v>
      </c>
      <c r="D62" s="671">
        <v>0</v>
      </c>
    </row>
    <row r="63" spans="1:4" ht="12.75" customHeight="1">
      <c r="A63" s="677" t="s">
        <v>1125</v>
      </c>
      <c r="B63" s="678" t="s">
        <v>623</v>
      </c>
      <c r="C63" s="676">
        <v>-10000</v>
      </c>
      <c r="D63" s="676">
        <v>0</v>
      </c>
    </row>
    <row r="64" spans="1:4" ht="12.75" customHeight="1">
      <c r="A64" s="677" t="s">
        <v>1126</v>
      </c>
      <c r="B64" s="678" t="s">
        <v>623</v>
      </c>
      <c r="C64" s="671">
        <v>-74340</v>
      </c>
      <c r="D64" s="671">
        <v>-74340</v>
      </c>
    </row>
    <row r="65" spans="1:4" ht="12.75" customHeight="1">
      <c r="A65" s="677" t="s">
        <v>1095</v>
      </c>
      <c r="B65" s="678" t="s">
        <v>623</v>
      </c>
      <c r="C65" s="671">
        <v>-65500</v>
      </c>
      <c r="D65" s="671">
        <v>0</v>
      </c>
    </row>
    <row r="66" spans="1:4" ht="12.75" customHeight="1">
      <c r="A66" s="677" t="s">
        <v>1127</v>
      </c>
      <c r="B66" s="678" t="s">
        <v>623</v>
      </c>
      <c r="C66" s="671">
        <v>-300000</v>
      </c>
      <c r="D66" s="671">
        <v>0</v>
      </c>
    </row>
    <row r="67" spans="1:4" ht="12.75" customHeight="1">
      <c r="A67" s="677" t="s">
        <v>1128</v>
      </c>
      <c r="B67" s="678" t="s">
        <v>623</v>
      </c>
      <c r="C67" s="671">
        <v>-273315</v>
      </c>
      <c r="D67" s="671">
        <v>-273315</v>
      </c>
    </row>
    <row r="68" spans="1:4" ht="12.75" customHeight="1">
      <c r="A68" s="677" t="s">
        <v>1129</v>
      </c>
      <c r="B68" s="678" t="s">
        <v>623</v>
      </c>
      <c r="C68" s="671">
        <v>-313999</v>
      </c>
      <c r="D68" s="671">
        <v>-313999</v>
      </c>
    </row>
    <row r="69" spans="1:4" ht="12.75" customHeight="1">
      <c r="A69" s="677" t="s">
        <v>1130</v>
      </c>
      <c r="B69" s="678" t="s">
        <v>623</v>
      </c>
      <c r="C69" s="671">
        <v>-220000</v>
      </c>
      <c r="D69" s="671">
        <v>-220000</v>
      </c>
    </row>
    <row r="70" spans="1:4" ht="12.75" customHeight="1">
      <c r="A70" s="677" t="s">
        <v>1131</v>
      </c>
      <c r="B70" s="678" t="s">
        <v>623</v>
      </c>
      <c r="C70" s="671">
        <v>-32200</v>
      </c>
      <c r="D70" s="671">
        <v>0</v>
      </c>
    </row>
    <row r="71" spans="1:4" ht="12.75" customHeight="1">
      <c r="A71" s="677" t="s">
        <v>1132</v>
      </c>
      <c r="B71" s="678" t="s">
        <v>623</v>
      </c>
      <c r="C71" s="671">
        <v>-50000</v>
      </c>
      <c r="D71" s="671">
        <v>0</v>
      </c>
    </row>
    <row r="72" spans="1:4" ht="12.75" customHeight="1">
      <c r="A72" s="677" t="s">
        <v>1100</v>
      </c>
      <c r="B72" s="678" t="s">
        <v>623</v>
      </c>
      <c r="C72" s="671">
        <v>-7000</v>
      </c>
      <c r="D72" s="671">
        <v>0</v>
      </c>
    </row>
    <row r="73" spans="1:4" ht="12.75" customHeight="1">
      <c r="A73" s="682" t="s">
        <v>1133</v>
      </c>
      <c r="B73" s="683" t="s">
        <v>623</v>
      </c>
      <c r="C73" s="684">
        <v>-30000</v>
      </c>
      <c r="D73" s="684">
        <v>0</v>
      </c>
    </row>
    <row r="74" spans="1:4" ht="12.75" customHeight="1">
      <c r="A74" s="685" t="s">
        <v>1134</v>
      </c>
      <c r="B74" s="666">
        <v>-10070159</v>
      </c>
      <c r="C74" s="666">
        <v>-1244637</v>
      </c>
      <c r="D74" s="666">
        <v>-430879</v>
      </c>
    </row>
    <row r="75" spans="1:4" ht="12.75" customHeight="1">
      <c r="A75" s="686" t="s">
        <v>1135</v>
      </c>
      <c r="B75" s="687" t="s">
        <v>623</v>
      </c>
      <c r="C75" s="688">
        <v>-1154809</v>
      </c>
      <c r="D75" s="688">
        <v>-341051</v>
      </c>
    </row>
    <row r="76" spans="1:4" ht="25.5" customHeight="1">
      <c r="A76" s="689" t="s">
        <v>1136</v>
      </c>
      <c r="B76" s="683" t="s">
        <v>623</v>
      </c>
      <c r="C76" s="684">
        <v>-89828</v>
      </c>
      <c r="D76" s="684">
        <v>-89828</v>
      </c>
    </row>
    <row r="77" spans="1:4" ht="12.75">
      <c r="A77" s="690" t="s">
        <v>1137</v>
      </c>
      <c r="B77" s="666">
        <v>-13011000</v>
      </c>
      <c r="C77" s="666">
        <v>0</v>
      </c>
      <c r="D77" s="666">
        <v>0</v>
      </c>
    </row>
    <row r="78" spans="1:4" ht="12.75" customHeight="1">
      <c r="A78" s="667" t="s">
        <v>1138</v>
      </c>
      <c r="B78" s="691">
        <v>41643945</v>
      </c>
      <c r="C78" s="691">
        <v>27013242</v>
      </c>
      <c r="D78" s="691">
        <v>1442714</v>
      </c>
    </row>
    <row r="79" spans="1:4" ht="12.75" customHeight="1">
      <c r="A79" s="692" t="s">
        <v>1139</v>
      </c>
      <c r="B79" s="666">
        <v>3365674</v>
      </c>
      <c r="C79" s="666">
        <v>1031477</v>
      </c>
      <c r="D79" s="666">
        <v>238790</v>
      </c>
    </row>
    <row r="80" spans="1:4" ht="12.75" customHeight="1">
      <c r="A80" s="692" t="s">
        <v>1140</v>
      </c>
      <c r="B80" s="666">
        <v>3365674</v>
      </c>
      <c r="C80" s="666">
        <v>1031477</v>
      </c>
      <c r="D80" s="666">
        <v>238790</v>
      </c>
    </row>
    <row r="81" spans="1:4" ht="12.75">
      <c r="A81" s="668" t="s">
        <v>1081</v>
      </c>
      <c r="B81" s="669"/>
      <c r="C81" s="669"/>
      <c r="D81" s="669">
        <v>0</v>
      </c>
    </row>
    <row r="82" spans="1:4" ht="12.75" customHeight="1">
      <c r="A82" s="693" t="s">
        <v>1141</v>
      </c>
      <c r="B82" s="676">
        <v>2603640</v>
      </c>
      <c r="C82" s="676">
        <v>1031477</v>
      </c>
      <c r="D82" s="676">
        <v>238790</v>
      </c>
    </row>
    <row r="83" spans="1:4" ht="12.75" customHeight="1">
      <c r="A83" s="694" t="s">
        <v>1142</v>
      </c>
      <c r="B83" s="671">
        <v>762034</v>
      </c>
      <c r="C83" s="671"/>
      <c r="D83" s="671">
        <v>0</v>
      </c>
    </row>
    <row r="84" spans="1:4" ht="12.75" customHeight="1">
      <c r="A84" s="692" t="s">
        <v>1143</v>
      </c>
      <c r="B84" s="666">
        <v>11379386</v>
      </c>
      <c r="C84" s="666">
        <v>10429231</v>
      </c>
      <c r="D84" s="666">
        <v>0</v>
      </c>
    </row>
    <row r="85" spans="1:4" ht="12.75" customHeight="1">
      <c r="A85" s="695" t="s">
        <v>1144</v>
      </c>
      <c r="B85" s="669"/>
      <c r="C85" s="669"/>
      <c r="D85" s="669">
        <v>0</v>
      </c>
    </row>
    <row r="86" spans="1:4" ht="12.75">
      <c r="A86" s="696" t="s">
        <v>1145</v>
      </c>
      <c r="B86" s="676">
        <v>950155</v>
      </c>
      <c r="C86" s="676">
        <v>0</v>
      </c>
      <c r="D86" s="676">
        <v>0</v>
      </c>
    </row>
    <row r="87" spans="1:4" ht="12.75">
      <c r="A87" s="697" t="s">
        <v>1146</v>
      </c>
      <c r="B87" s="684">
        <v>10429231</v>
      </c>
      <c r="C87" s="684">
        <v>10429231</v>
      </c>
      <c r="D87" s="684">
        <v>0</v>
      </c>
    </row>
    <row r="88" spans="1:4" ht="12.75">
      <c r="A88" s="692" t="s">
        <v>1147</v>
      </c>
      <c r="B88" s="666">
        <v>25375671</v>
      </c>
      <c r="C88" s="666">
        <v>15175740</v>
      </c>
      <c r="D88" s="666">
        <v>1152004</v>
      </c>
    </row>
    <row r="89" spans="1:4" ht="12.75" customHeight="1">
      <c r="A89" s="692" t="s">
        <v>1148</v>
      </c>
      <c r="B89" s="666">
        <v>24085158</v>
      </c>
      <c r="C89" s="666">
        <v>14667658</v>
      </c>
      <c r="D89" s="666">
        <v>1136657</v>
      </c>
    </row>
    <row r="90" spans="1:4" ht="12.75">
      <c r="A90" s="698" t="s">
        <v>1149</v>
      </c>
      <c r="B90" s="675">
        <v>315259</v>
      </c>
      <c r="C90" s="675">
        <v>134102</v>
      </c>
      <c r="D90" s="675">
        <v>21526</v>
      </c>
    </row>
    <row r="91" spans="1:4" ht="12.75">
      <c r="A91" s="699" t="s">
        <v>1150</v>
      </c>
      <c r="B91" s="678" t="s">
        <v>623</v>
      </c>
      <c r="C91" s="675">
        <v>4042</v>
      </c>
      <c r="D91" s="675">
        <v>2021</v>
      </c>
    </row>
    <row r="92" spans="1:4" ht="12.75">
      <c r="A92" s="699" t="s">
        <v>1151</v>
      </c>
      <c r="B92" s="678" t="s">
        <v>623</v>
      </c>
      <c r="C92" s="675">
        <v>517</v>
      </c>
      <c r="D92" s="675">
        <v>0</v>
      </c>
    </row>
    <row r="93" spans="1:4" ht="12.75">
      <c r="A93" s="699" t="s">
        <v>1152</v>
      </c>
      <c r="B93" s="678" t="s">
        <v>623</v>
      </c>
      <c r="C93" s="675">
        <v>2707</v>
      </c>
      <c r="D93" s="675">
        <v>0</v>
      </c>
    </row>
    <row r="94" spans="1:4" ht="12.75">
      <c r="A94" s="699" t="s">
        <v>1091</v>
      </c>
      <c r="B94" s="678" t="s">
        <v>623</v>
      </c>
      <c r="C94" s="675">
        <v>1050</v>
      </c>
      <c r="D94" s="675">
        <v>0</v>
      </c>
    </row>
    <row r="95" spans="1:4" ht="12.75">
      <c r="A95" s="699" t="s">
        <v>1153</v>
      </c>
      <c r="B95" s="678" t="s">
        <v>623</v>
      </c>
      <c r="C95" s="675">
        <v>16342</v>
      </c>
      <c r="D95" s="675">
        <v>0</v>
      </c>
    </row>
    <row r="96" spans="1:4" ht="12.75">
      <c r="A96" s="699" t="s">
        <v>1154</v>
      </c>
      <c r="B96" s="678" t="s">
        <v>623</v>
      </c>
      <c r="C96" s="675">
        <v>7500</v>
      </c>
      <c r="D96" s="675">
        <v>0</v>
      </c>
    </row>
    <row r="97" spans="1:4" ht="12.75">
      <c r="A97" s="699" t="s">
        <v>1155</v>
      </c>
      <c r="B97" s="678" t="s">
        <v>623</v>
      </c>
      <c r="C97" s="675">
        <v>800</v>
      </c>
      <c r="D97" s="675">
        <v>0</v>
      </c>
    </row>
    <row r="98" spans="1:4" ht="12.75">
      <c r="A98" s="699" t="s">
        <v>1156</v>
      </c>
      <c r="B98" s="678" t="s">
        <v>623</v>
      </c>
      <c r="C98" s="675">
        <v>9900</v>
      </c>
      <c r="D98" s="675">
        <v>0</v>
      </c>
    </row>
    <row r="99" spans="1:4" ht="12.75">
      <c r="A99" s="699" t="s">
        <v>1157</v>
      </c>
      <c r="B99" s="678" t="s">
        <v>623</v>
      </c>
      <c r="C99" s="675">
        <v>2900</v>
      </c>
      <c r="D99" s="675">
        <v>600</v>
      </c>
    </row>
    <row r="100" spans="1:4" ht="12.75">
      <c r="A100" s="699" t="s">
        <v>1158</v>
      </c>
      <c r="B100" s="678" t="s">
        <v>623</v>
      </c>
      <c r="C100" s="675">
        <v>11805</v>
      </c>
      <c r="D100" s="675">
        <v>0</v>
      </c>
    </row>
    <row r="101" spans="1:4" ht="12.75">
      <c r="A101" s="699" t="s">
        <v>1096</v>
      </c>
      <c r="B101" s="678" t="s">
        <v>623</v>
      </c>
      <c r="C101" s="675">
        <v>26400</v>
      </c>
      <c r="D101" s="675">
        <v>0</v>
      </c>
    </row>
    <row r="102" spans="1:4" ht="12.75">
      <c r="A102" s="699" t="s">
        <v>1159</v>
      </c>
      <c r="B102" s="678" t="s">
        <v>623</v>
      </c>
      <c r="C102" s="675">
        <v>11518</v>
      </c>
      <c r="D102" s="675">
        <v>5759</v>
      </c>
    </row>
    <row r="103" spans="1:4" ht="12.75">
      <c r="A103" s="699" t="s">
        <v>1160</v>
      </c>
      <c r="B103" s="678" t="s">
        <v>623</v>
      </c>
      <c r="C103" s="675">
        <v>8610</v>
      </c>
      <c r="D103" s="675">
        <v>4305</v>
      </c>
    </row>
    <row r="104" spans="1:4" ht="12.75">
      <c r="A104" s="699" t="s">
        <v>1161</v>
      </c>
      <c r="B104" s="678" t="s">
        <v>623</v>
      </c>
      <c r="C104" s="675">
        <v>11841</v>
      </c>
      <c r="D104" s="675">
        <v>7341</v>
      </c>
    </row>
    <row r="105" spans="1:4" ht="12.75">
      <c r="A105" s="699" t="s">
        <v>1162</v>
      </c>
      <c r="B105" s="678" t="s">
        <v>623</v>
      </c>
      <c r="C105" s="675">
        <v>9170</v>
      </c>
      <c r="D105" s="675">
        <v>0</v>
      </c>
    </row>
    <row r="106" spans="1:4" ht="12.75">
      <c r="A106" s="699" t="s">
        <v>1163</v>
      </c>
      <c r="B106" s="678" t="s">
        <v>623</v>
      </c>
      <c r="C106" s="675">
        <v>9000</v>
      </c>
      <c r="D106" s="675">
        <v>1500</v>
      </c>
    </row>
    <row r="107" spans="1:4" ht="12.75">
      <c r="A107" s="674" t="s">
        <v>1164</v>
      </c>
      <c r="B107" s="676">
        <v>1524568</v>
      </c>
      <c r="C107" s="676">
        <v>992914</v>
      </c>
      <c r="D107" s="676">
        <v>277496</v>
      </c>
    </row>
    <row r="108" spans="1:4" ht="12.75">
      <c r="A108" s="700" t="s">
        <v>1165</v>
      </c>
      <c r="B108" s="678" t="s">
        <v>623</v>
      </c>
      <c r="C108" s="676">
        <v>523</v>
      </c>
      <c r="D108" s="676">
        <v>0</v>
      </c>
    </row>
    <row r="109" spans="1:4" ht="12.75">
      <c r="A109" s="700" t="s">
        <v>1166</v>
      </c>
      <c r="B109" s="678" t="s">
        <v>623</v>
      </c>
      <c r="C109" s="676">
        <v>3240</v>
      </c>
      <c r="D109" s="676">
        <v>1620</v>
      </c>
    </row>
    <row r="110" spans="1:4" ht="12.75">
      <c r="A110" s="700" t="s">
        <v>1167</v>
      </c>
      <c r="B110" s="678" t="s">
        <v>623</v>
      </c>
      <c r="C110" s="676">
        <v>3203</v>
      </c>
      <c r="D110" s="676">
        <v>3203</v>
      </c>
    </row>
    <row r="111" spans="1:4" ht="12.75">
      <c r="A111" s="700" t="s">
        <v>1168</v>
      </c>
      <c r="B111" s="678" t="s">
        <v>623</v>
      </c>
      <c r="C111" s="676">
        <v>2071</v>
      </c>
      <c r="D111" s="676">
        <v>0</v>
      </c>
    </row>
    <row r="112" spans="1:4" ht="12.75">
      <c r="A112" s="700" t="s">
        <v>1169</v>
      </c>
      <c r="B112" s="678" t="s">
        <v>623</v>
      </c>
      <c r="C112" s="676">
        <v>5340</v>
      </c>
      <c r="D112" s="676">
        <v>0</v>
      </c>
    </row>
    <row r="113" spans="1:4" ht="12.75">
      <c r="A113" s="700" t="s">
        <v>1170</v>
      </c>
      <c r="B113" s="678" t="s">
        <v>623</v>
      </c>
      <c r="C113" s="676">
        <v>1834</v>
      </c>
      <c r="D113" s="676">
        <v>917</v>
      </c>
    </row>
    <row r="114" spans="1:4" ht="12.75">
      <c r="A114" s="700" t="s">
        <v>1171</v>
      </c>
      <c r="B114" s="678" t="s">
        <v>623</v>
      </c>
      <c r="C114" s="676">
        <v>930</v>
      </c>
      <c r="D114" s="676">
        <v>0</v>
      </c>
    </row>
    <row r="115" spans="1:4" ht="12.75">
      <c r="A115" s="700" t="s">
        <v>1172</v>
      </c>
      <c r="B115" s="678" t="s">
        <v>623</v>
      </c>
      <c r="C115" s="676">
        <v>5041</v>
      </c>
      <c r="D115" s="676">
        <v>0</v>
      </c>
    </row>
    <row r="116" spans="1:4" ht="12.75">
      <c r="A116" s="700" t="s">
        <v>1173</v>
      </c>
      <c r="B116" s="678" t="s">
        <v>623</v>
      </c>
      <c r="C116" s="676">
        <v>11650</v>
      </c>
      <c r="D116" s="676">
        <v>5825</v>
      </c>
    </row>
    <row r="117" spans="1:4" ht="12.75">
      <c r="A117" s="700" t="s">
        <v>1174</v>
      </c>
      <c r="B117" s="678" t="s">
        <v>623</v>
      </c>
      <c r="C117" s="676">
        <v>4000</v>
      </c>
      <c r="D117" s="676">
        <v>4000</v>
      </c>
    </row>
    <row r="118" spans="1:4" ht="12.75">
      <c r="A118" s="700" t="s">
        <v>1175</v>
      </c>
      <c r="B118" s="678" t="s">
        <v>623</v>
      </c>
      <c r="C118" s="676">
        <v>286</v>
      </c>
      <c r="D118" s="676">
        <v>0</v>
      </c>
    </row>
    <row r="119" spans="1:4" ht="12.75">
      <c r="A119" s="700" t="s">
        <v>1176</v>
      </c>
      <c r="B119" s="678" t="s">
        <v>623</v>
      </c>
      <c r="C119" s="676">
        <v>105012</v>
      </c>
      <c r="D119" s="676">
        <v>105012</v>
      </c>
    </row>
    <row r="120" spans="1:4" ht="12.75">
      <c r="A120" s="700" t="s">
        <v>1110</v>
      </c>
      <c r="B120" s="678" t="s">
        <v>623</v>
      </c>
      <c r="C120" s="676">
        <v>4720</v>
      </c>
      <c r="D120" s="676">
        <v>0</v>
      </c>
    </row>
    <row r="121" spans="1:4" ht="12.75">
      <c r="A121" s="700" t="s">
        <v>1177</v>
      </c>
      <c r="B121" s="678" t="s">
        <v>623</v>
      </c>
      <c r="C121" s="676">
        <v>43615</v>
      </c>
      <c r="D121" s="676">
        <v>0</v>
      </c>
    </row>
    <row r="122" spans="1:4" ht="12.75">
      <c r="A122" s="700" t="s">
        <v>1178</v>
      </c>
      <c r="B122" s="678" t="s">
        <v>623</v>
      </c>
      <c r="C122" s="676">
        <v>33787</v>
      </c>
      <c r="D122" s="676">
        <v>0</v>
      </c>
    </row>
    <row r="123" spans="1:4" ht="12.75">
      <c r="A123" s="701" t="s">
        <v>1179</v>
      </c>
      <c r="B123" s="678" t="s">
        <v>623</v>
      </c>
      <c r="C123" s="676">
        <v>4237</v>
      </c>
      <c r="D123" s="676">
        <v>3387</v>
      </c>
    </row>
    <row r="124" spans="1:4" ht="12.75">
      <c r="A124" s="700" t="s">
        <v>1180</v>
      </c>
      <c r="B124" s="678" t="s">
        <v>623</v>
      </c>
      <c r="C124" s="676">
        <v>600</v>
      </c>
      <c r="D124" s="676">
        <v>0</v>
      </c>
    </row>
    <row r="125" spans="1:4" ht="12.75">
      <c r="A125" s="700" t="s">
        <v>1181</v>
      </c>
      <c r="B125" s="678" t="s">
        <v>623</v>
      </c>
      <c r="C125" s="676">
        <v>146714</v>
      </c>
      <c r="D125" s="676">
        <v>88073</v>
      </c>
    </row>
    <row r="126" spans="1:4" ht="12.75">
      <c r="A126" s="700" t="s">
        <v>1182</v>
      </c>
      <c r="B126" s="678" t="s">
        <v>623</v>
      </c>
      <c r="C126" s="676">
        <v>37500</v>
      </c>
      <c r="D126" s="676">
        <v>0</v>
      </c>
    </row>
    <row r="127" spans="1:4" ht="12.75">
      <c r="A127" s="700" t="s">
        <v>1090</v>
      </c>
      <c r="B127" s="678" t="s">
        <v>623</v>
      </c>
      <c r="C127" s="676">
        <v>16843</v>
      </c>
      <c r="D127" s="676">
        <v>0</v>
      </c>
    </row>
    <row r="128" spans="1:4" ht="12.75">
      <c r="A128" s="700" t="s">
        <v>1183</v>
      </c>
      <c r="B128" s="678" t="s">
        <v>623</v>
      </c>
      <c r="C128" s="676">
        <v>1740</v>
      </c>
      <c r="D128" s="676">
        <v>0</v>
      </c>
    </row>
    <row r="129" spans="1:4" ht="12.75">
      <c r="A129" s="700" t="s">
        <v>1184</v>
      </c>
      <c r="B129" s="678" t="s">
        <v>623</v>
      </c>
      <c r="C129" s="676">
        <v>6130</v>
      </c>
      <c r="D129" s="676">
        <v>3065</v>
      </c>
    </row>
    <row r="130" spans="1:4" ht="12.75">
      <c r="A130" s="700" t="s">
        <v>1185</v>
      </c>
      <c r="B130" s="678" t="s">
        <v>623</v>
      </c>
      <c r="C130" s="676">
        <v>22112</v>
      </c>
      <c r="D130" s="676">
        <v>13712</v>
      </c>
    </row>
    <row r="131" spans="1:4" ht="12.75">
      <c r="A131" s="700" t="s">
        <v>1186</v>
      </c>
      <c r="B131" s="678" t="s">
        <v>623</v>
      </c>
      <c r="C131" s="676">
        <v>15131</v>
      </c>
      <c r="D131" s="676">
        <v>2302</v>
      </c>
    </row>
    <row r="132" spans="1:4" ht="12.75">
      <c r="A132" s="700" t="s">
        <v>1187</v>
      </c>
      <c r="B132" s="678" t="s">
        <v>623</v>
      </c>
      <c r="C132" s="676">
        <v>5325</v>
      </c>
      <c r="D132" s="676">
        <v>0</v>
      </c>
    </row>
    <row r="133" spans="1:4" ht="12.75">
      <c r="A133" s="700" t="s">
        <v>1188</v>
      </c>
      <c r="B133" s="678" t="s">
        <v>623</v>
      </c>
      <c r="C133" s="676">
        <v>209</v>
      </c>
      <c r="D133" s="676">
        <v>0</v>
      </c>
    </row>
    <row r="134" spans="1:4" ht="12.75">
      <c r="A134" s="700" t="s">
        <v>1189</v>
      </c>
      <c r="B134" s="678" t="s">
        <v>623</v>
      </c>
      <c r="C134" s="676">
        <v>274699</v>
      </c>
      <c r="D134" s="676">
        <v>0</v>
      </c>
    </row>
    <row r="135" spans="1:4" ht="12.75">
      <c r="A135" s="700" t="s">
        <v>1190</v>
      </c>
      <c r="B135" s="678" t="s">
        <v>623</v>
      </c>
      <c r="C135" s="676">
        <v>708</v>
      </c>
      <c r="D135" s="676">
        <v>354</v>
      </c>
    </row>
    <row r="136" spans="1:4" ht="12.75">
      <c r="A136" s="700" t="s">
        <v>1092</v>
      </c>
      <c r="B136" s="678" t="s">
        <v>623</v>
      </c>
      <c r="C136" s="676">
        <v>560</v>
      </c>
      <c r="D136" s="676">
        <v>0</v>
      </c>
    </row>
    <row r="137" spans="1:4" ht="12.75">
      <c r="A137" s="700" t="s">
        <v>1123</v>
      </c>
      <c r="B137" s="678" t="s">
        <v>623</v>
      </c>
      <c r="C137" s="676">
        <v>61577</v>
      </c>
      <c r="D137" s="676">
        <v>0</v>
      </c>
    </row>
    <row r="138" spans="1:4" ht="12.75">
      <c r="A138" s="700" t="s">
        <v>1191</v>
      </c>
      <c r="B138" s="678" t="s">
        <v>623</v>
      </c>
      <c r="C138" s="676">
        <v>1725</v>
      </c>
      <c r="D138" s="676">
        <v>0</v>
      </c>
    </row>
    <row r="139" spans="1:4" ht="12.75">
      <c r="A139" s="700" t="s">
        <v>1192</v>
      </c>
      <c r="B139" s="678" t="s">
        <v>623</v>
      </c>
      <c r="C139" s="676">
        <v>9478</v>
      </c>
      <c r="D139" s="676">
        <v>1445</v>
      </c>
    </row>
    <row r="140" spans="1:4" ht="12.75">
      <c r="A140" s="700" t="s">
        <v>1193</v>
      </c>
      <c r="B140" s="678" t="s">
        <v>623</v>
      </c>
      <c r="C140" s="676">
        <v>1140</v>
      </c>
      <c r="D140" s="676">
        <v>570</v>
      </c>
    </row>
    <row r="141" spans="1:4" ht="12.75">
      <c r="A141" s="699" t="s">
        <v>1128</v>
      </c>
      <c r="B141" s="678" t="s">
        <v>623</v>
      </c>
      <c r="C141" s="676">
        <v>4204</v>
      </c>
      <c r="D141" s="676">
        <v>894</v>
      </c>
    </row>
    <row r="142" spans="1:4" ht="12.75">
      <c r="A142" s="700" t="s">
        <v>1194</v>
      </c>
      <c r="B142" s="678" t="s">
        <v>623</v>
      </c>
      <c r="C142" s="676">
        <v>3020</v>
      </c>
      <c r="D142" s="676">
        <v>1510</v>
      </c>
    </row>
    <row r="143" spans="1:4" ht="12.75">
      <c r="A143" s="700" t="s">
        <v>1195</v>
      </c>
      <c r="B143" s="678" t="s">
        <v>623</v>
      </c>
      <c r="C143" s="676">
        <v>3389</v>
      </c>
      <c r="D143" s="676">
        <v>2414</v>
      </c>
    </row>
    <row r="144" spans="1:4" ht="12.75">
      <c r="A144" s="700" t="s">
        <v>1096</v>
      </c>
      <c r="B144" s="678" t="s">
        <v>623</v>
      </c>
      <c r="C144" s="676">
        <v>2228</v>
      </c>
      <c r="D144" s="676">
        <v>0</v>
      </c>
    </row>
    <row r="145" spans="1:4" ht="12.75">
      <c r="A145" s="700" t="s">
        <v>1196</v>
      </c>
      <c r="B145" s="678" t="s">
        <v>623</v>
      </c>
      <c r="C145" s="676">
        <v>90792</v>
      </c>
      <c r="D145" s="676">
        <v>0</v>
      </c>
    </row>
    <row r="146" spans="1:4" ht="12.75">
      <c r="A146" s="700" t="s">
        <v>1197</v>
      </c>
      <c r="B146" s="678" t="s">
        <v>623</v>
      </c>
      <c r="C146" s="676">
        <v>10363</v>
      </c>
      <c r="D146" s="676">
        <v>0</v>
      </c>
    </row>
    <row r="147" spans="1:4" ht="12.75">
      <c r="A147" s="700" t="s">
        <v>1198</v>
      </c>
      <c r="B147" s="678" t="s">
        <v>623</v>
      </c>
      <c r="C147" s="676">
        <v>1021</v>
      </c>
      <c r="D147" s="676">
        <v>443</v>
      </c>
    </row>
    <row r="148" spans="1:4" ht="12.75">
      <c r="A148" s="700" t="s">
        <v>1098</v>
      </c>
      <c r="B148" s="678" t="s">
        <v>623</v>
      </c>
      <c r="C148" s="676">
        <v>2570</v>
      </c>
      <c r="D148" s="676">
        <v>2120</v>
      </c>
    </row>
    <row r="149" spans="1:4" ht="12.75">
      <c r="A149" s="700" t="s">
        <v>1199</v>
      </c>
      <c r="B149" s="678" t="s">
        <v>623</v>
      </c>
      <c r="C149" s="676">
        <v>38780</v>
      </c>
      <c r="D149" s="676">
        <v>36630</v>
      </c>
    </row>
    <row r="150" spans="1:4" ht="12.75">
      <c r="A150" s="700" t="s">
        <v>1200</v>
      </c>
      <c r="B150" s="678" t="s">
        <v>623</v>
      </c>
      <c r="C150" s="676">
        <v>4340</v>
      </c>
      <c r="D150" s="676">
        <v>0</v>
      </c>
    </row>
    <row r="151" spans="1:4" ht="12.75">
      <c r="A151" s="700" t="s">
        <v>1201</v>
      </c>
      <c r="B151" s="678" t="s">
        <v>623</v>
      </c>
      <c r="C151" s="676">
        <v>527</v>
      </c>
      <c r="D151" s="676">
        <v>0</v>
      </c>
    </row>
    <row r="152" spans="1:4" ht="12.75" customHeight="1">
      <c r="A152" s="696" t="s">
        <v>425</v>
      </c>
      <c r="B152" s="676">
        <v>3394020</v>
      </c>
      <c r="C152" s="676">
        <v>3394020</v>
      </c>
      <c r="D152" s="676">
        <v>0</v>
      </c>
    </row>
    <row r="153" spans="1:4" ht="12.75" customHeight="1">
      <c r="A153" s="696" t="s">
        <v>426</v>
      </c>
      <c r="B153" s="676">
        <v>8220</v>
      </c>
      <c r="C153" s="676">
        <v>0</v>
      </c>
      <c r="D153" s="676">
        <v>0</v>
      </c>
    </row>
    <row r="154" spans="1:4" ht="12.75" customHeight="1">
      <c r="A154" s="696" t="s">
        <v>427</v>
      </c>
      <c r="B154" s="676">
        <v>49090</v>
      </c>
      <c r="C154" s="676">
        <v>30493</v>
      </c>
      <c r="D154" s="676">
        <v>0</v>
      </c>
    </row>
    <row r="155" spans="1:4" ht="12.75" customHeight="1">
      <c r="A155" s="702" t="s">
        <v>428</v>
      </c>
      <c r="B155" s="678" t="s">
        <v>623</v>
      </c>
      <c r="C155" s="676">
        <v>30493</v>
      </c>
      <c r="D155" s="676">
        <v>0</v>
      </c>
    </row>
    <row r="156" spans="1:4" ht="12.75" customHeight="1">
      <c r="A156" s="696" t="s">
        <v>429</v>
      </c>
      <c r="B156" s="676">
        <v>23887</v>
      </c>
      <c r="C156" s="676">
        <v>11850</v>
      </c>
      <c r="D156" s="676">
        <v>0</v>
      </c>
    </row>
    <row r="157" spans="1:4" ht="12.75" customHeight="1">
      <c r="A157" s="703" t="s">
        <v>430</v>
      </c>
      <c r="B157" s="676">
        <v>8999</v>
      </c>
      <c r="C157" s="676">
        <v>8940</v>
      </c>
      <c r="D157" s="676">
        <v>0</v>
      </c>
    </row>
    <row r="158" spans="1:4" ht="12.75" customHeight="1">
      <c r="A158" s="703" t="s">
        <v>431</v>
      </c>
      <c r="B158" s="671">
        <v>18761115</v>
      </c>
      <c r="C158" s="671">
        <v>10095339</v>
      </c>
      <c r="D158" s="671">
        <v>837635</v>
      </c>
    </row>
    <row r="159" spans="1:4" ht="12.75" customHeight="1">
      <c r="A159" s="702" t="s">
        <v>432</v>
      </c>
      <c r="B159" s="679" t="s">
        <v>623</v>
      </c>
      <c r="C159" s="671">
        <v>5400</v>
      </c>
      <c r="D159" s="671">
        <v>0</v>
      </c>
    </row>
    <row r="160" spans="1:4" ht="12.75" customHeight="1">
      <c r="A160" s="702" t="s">
        <v>433</v>
      </c>
      <c r="B160" s="679" t="s">
        <v>623</v>
      </c>
      <c r="C160" s="671">
        <v>5360</v>
      </c>
      <c r="D160" s="671">
        <v>0</v>
      </c>
    </row>
    <row r="161" spans="1:4" ht="12.75" customHeight="1">
      <c r="A161" s="704" t="s">
        <v>434</v>
      </c>
      <c r="B161" s="679" t="s">
        <v>623</v>
      </c>
      <c r="C161" s="671">
        <v>2142</v>
      </c>
      <c r="D161" s="671">
        <v>0</v>
      </c>
    </row>
    <row r="162" spans="1:4" ht="12.75" customHeight="1">
      <c r="A162" s="704" t="s">
        <v>435</v>
      </c>
      <c r="B162" s="679" t="s">
        <v>623</v>
      </c>
      <c r="C162" s="671">
        <v>29224</v>
      </c>
      <c r="D162" s="671">
        <v>5006</v>
      </c>
    </row>
    <row r="163" spans="1:4" ht="12.75" customHeight="1">
      <c r="A163" s="702" t="s">
        <v>436</v>
      </c>
      <c r="B163" s="679" t="s">
        <v>623</v>
      </c>
      <c r="C163" s="671">
        <v>950</v>
      </c>
      <c r="D163" s="671">
        <v>0</v>
      </c>
    </row>
    <row r="164" spans="1:4" ht="12.75" customHeight="1">
      <c r="A164" s="702" t="s">
        <v>1102</v>
      </c>
      <c r="B164" s="679" t="s">
        <v>623</v>
      </c>
      <c r="C164" s="671">
        <v>20900</v>
      </c>
      <c r="D164" s="671">
        <v>0</v>
      </c>
    </row>
    <row r="165" spans="1:4" ht="12.75" customHeight="1">
      <c r="A165" s="702" t="s">
        <v>437</v>
      </c>
      <c r="B165" s="679" t="s">
        <v>623</v>
      </c>
      <c r="C165" s="671">
        <v>2700</v>
      </c>
      <c r="D165" s="671">
        <v>0</v>
      </c>
    </row>
    <row r="166" spans="1:4" ht="12.75" customHeight="1">
      <c r="A166" s="702" t="s">
        <v>438</v>
      </c>
      <c r="B166" s="679" t="s">
        <v>623</v>
      </c>
      <c r="C166" s="671">
        <v>5400</v>
      </c>
      <c r="D166" s="671">
        <v>2700</v>
      </c>
    </row>
    <row r="167" spans="1:4" ht="12.75" customHeight="1">
      <c r="A167" s="702" t="s">
        <v>1103</v>
      </c>
      <c r="B167" s="679" t="s">
        <v>623</v>
      </c>
      <c r="C167" s="671">
        <v>30646</v>
      </c>
      <c r="D167" s="671">
        <v>5300</v>
      </c>
    </row>
    <row r="168" spans="1:4" ht="12.75" customHeight="1">
      <c r="A168" s="702" t="s">
        <v>439</v>
      </c>
      <c r="B168" s="679" t="s">
        <v>623</v>
      </c>
      <c r="C168" s="671">
        <v>860</v>
      </c>
      <c r="D168" s="671">
        <v>0</v>
      </c>
    </row>
    <row r="169" spans="1:4" ht="12.75" customHeight="1">
      <c r="A169" s="702" t="s">
        <v>1087</v>
      </c>
      <c r="B169" s="679" t="s">
        <v>623</v>
      </c>
      <c r="C169" s="671">
        <v>1500</v>
      </c>
      <c r="D169" s="671">
        <v>0</v>
      </c>
    </row>
    <row r="170" spans="1:4" ht="12.75" customHeight="1">
      <c r="A170" s="702" t="s">
        <v>440</v>
      </c>
      <c r="B170" s="679" t="s">
        <v>623</v>
      </c>
      <c r="C170" s="671">
        <v>2000</v>
      </c>
      <c r="D170" s="671">
        <v>1000</v>
      </c>
    </row>
    <row r="171" spans="1:4" ht="12.75" customHeight="1">
      <c r="A171" s="702" t="s">
        <v>441</v>
      </c>
      <c r="B171" s="679" t="s">
        <v>623</v>
      </c>
      <c r="C171" s="671">
        <v>2675</v>
      </c>
      <c r="D171" s="671">
        <v>500</v>
      </c>
    </row>
    <row r="172" spans="1:4" ht="12.75" customHeight="1">
      <c r="A172" s="704" t="s">
        <v>442</v>
      </c>
      <c r="B172" s="678" t="s">
        <v>623</v>
      </c>
      <c r="C172" s="676">
        <v>1760</v>
      </c>
      <c r="D172" s="676">
        <v>880</v>
      </c>
    </row>
    <row r="173" spans="1:4" ht="12.75" customHeight="1">
      <c r="A173" s="702" t="s">
        <v>443</v>
      </c>
      <c r="B173" s="679" t="s">
        <v>623</v>
      </c>
      <c r="C173" s="671">
        <v>1136</v>
      </c>
      <c r="D173" s="671">
        <v>284</v>
      </c>
    </row>
    <row r="174" spans="1:4" ht="12.75" customHeight="1">
      <c r="A174" s="702" t="s">
        <v>444</v>
      </c>
      <c r="B174" s="679" t="s">
        <v>623</v>
      </c>
      <c r="C174" s="671">
        <v>1818</v>
      </c>
      <c r="D174" s="671">
        <v>0</v>
      </c>
    </row>
    <row r="175" spans="1:4" ht="12.75" customHeight="1">
      <c r="A175" s="702" t="s">
        <v>445</v>
      </c>
      <c r="B175" s="679" t="s">
        <v>623</v>
      </c>
      <c r="C175" s="671">
        <v>3010</v>
      </c>
      <c r="D175" s="671">
        <v>0</v>
      </c>
    </row>
    <row r="176" spans="1:4" ht="12.75" customHeight="1">
      <c r="A176" s="702" t="s">
        <v>446</v>
      </c>
      <c r="B176" s="679" t="s">
        <v>623</v>
      </c>
      <c r="C176" s="671">
        <v>5000</v>
      </c>
      <c r="D176" s="671">
        <v>0</v>
      </c>
    </row>
    <row r="177" spans="1:4" ht="12.75" customHeight="1">
      <c r="A177" s="702" t="s">
        <v>447</v>
      </c>
      <c r="B177" s="679" t="s">
        <v>623</v>
      </c>
      <c r="C177" s="671">
        <v>1500</v>
      </c>
      <c r="D177" s="671">
        <v>0</v>
      </c>
    </row>
    <row r="178" spans="1:4" s="324" customFormat="1" ht="12.75">
      <c r="A178" s="702" t="s">
        <v>1166</v>
      </c>
      <c r="B178" s="679" t="s">
        <v>623</v>
      </c>
      <c r="C178" s="671">
        <v>15900</v>
      </c>
      <c r="D178" s="671">
        <v>5674</v>
      </c>
    </row>
    <row r="179" spans="1:4" s="324" customFormat="1" ht="12.75">
      <c r="A179" s="702" t="s">
        <v>448</v>
      </c>
      <c r="B179" s="679" t="s">
        <v>623</v>
      </c>
      <c r="C179" s="671">
        <v>583</v>
      </c>
      <c r="D179" s="671">
        <v>0</v>
      </c>
    </row>
    <row r="180" spans="1:4" ht="12.75" customHeight="1">
      <c r="A180" s="702" t="s">
        <v>449</v>
      </c>
      <c r="B180" s="679" t="s">
        <v>623</v>
      </c>
      <c r="C180" s="671">
        <v>47980</v>
      </c>
      <c r="D180" s="671">
        <v>0</v>
      </c>
    </row>
    <row r="181" spans="1:4" ht="12.75" customHeight="1">
      <c r="A181" s="702" t="s">
        <v>450</v>
      </c>
      <c r="B181" s="679" t="s">
        <v>623</v>
      </c>
      <c r="C181" s="671">
        <v>55552</v>
      </c>
      <c r="D181" s="671">
        <v>41664</v>
      </c>
    </row>
    <row r="182" spans="1:4" ht="12.75" customHeight="1">
      <c r="A182" s="702" t="s">
        <v>451</v>
      </c>
      <c r="B182" s="679" t="s">
        <v>623</v>
      </c>
      <c r="C182" s="671">
        <v>10334</v>
      </c>
      <c r="D182" s="671">
        <v>0</v>
      </c>
    </row>
    <row r="183" spans="1:4" s="324" customFormat="1" ht="12.75">
      <c r="A183" s="702" t="s">
        <v>452</v>
      </c>
      <c r="B183" s="679" t="s">
        <v>623</v>
      </c>
      <c r="C183" s="671">
        <v>76448</v>
      </c>
      <c r="D183" s="671">
        <v>0</v>
      </c>
    </row>
    <row r="184" spans="1:4" s="324" customFormat="1" ht="12.75">
      <c r="A184" s="704" t="s">
        <v>453</v>
      </c>
      <c r="B184" s="678" t="s">
        <v>623</v>
      </c>
      <c r="C184" s="676">
        <v>1400</v>
      </c>
      <c r="D184" s="676">
        <v>700</v>
      </c>
    </row>
    <row r="185" spans="1:4" s="324" customFormat="1" ht="12.75">
      <c r="A185" s="702" t="s">
        <v>454</v>
      </c>
      <c r="B185" s="679" t="s">
        <v>623</v>
      </c>
      <c r="C185" s="671">
        <v>11000</v>
      </c>
      <c r="D185" s="671">
        <v>0</v>
      </c>
    </row>
    <row r="186" spans="1:4" s="324" customFormat="1" ht="12.75">
      <c r="A186" s="702" t="s">
        <v>1104</v>
      </c>
      <c r="B186" s="679" t="s">
        <v>623</v>
      </c>
      <c r="C186" s="671">
        <v>17630</v>
      </c>
      <c r="D186" s="671">
        <v>0</v>
      </c>
    </row>
    <row r="187" spans="1:4" s="324" customFormat="1" ht="12.75">
      <c r="A187" s="702" t="s">
        <v>455</v>
      </c>
      <c r="B187" s="679" t="s">
        <v>623</v>
      </c>
      <c r="C187" s="671">
        <v>3064</v>
      </c>
      <c r="D187" s="671">
        <v>0</v>
      </c>
    </row>
    <row r="188" spans="1:4" s="324" customFormat="1" ht="12.75">
      <c r="A188" s="702" t="s">
        <v>456</v>
      </c>
      <c r="B188" s="679" t="s">
        <v>623</v>
      </c>
      <c r="C188" s="671">
        <v>850</v>
      </c>
      <c r="D188" s="671">
        <v>0</v>
      </c>
    </row>
    <row r="189" spans="1:4" s="324" customFormat="1" ht="12.75">
      <c r="A189" s="702" t="s">
        <v>457</v>
      </c>
      <c r="B189" s="679" t="s">
        <v>623</v>
      </c>
      <c r="C189" s="671">
        <v>25325</v>
      </c>
      <c r="D189" s="671">
        <v>0</v>
      </c>
    </row>
    <row r="190" spans="1:4" s="324" customFormat="1" ht="12.75">
      <c r="A190" s="702" t="s">
        <v>458</v>
      </c>
      <c r="B190" s="679" t="s">
        <v>623</v>
      </c>
      <c r="C190" s="671">
        <v>700</v>
      </c>
      <c r="D190" s="671">
        <v>0</v>
      </c>
    </row>
    <row r="191" spans="1:4" s="324" customFormat="1" ht="12.75">
      <c r="A191" s="702" t="s">
        <v>459</v>
      </c>
      <c r="B191" s="679" t="s">
        <v>623</v>
      </c>
      <c r="C191" s="671">
        <v>400</v>
      </c>
      <c r="D191" s="671">
        <v>0</v>
      </c>
    </row>
    <row r="192" spans="1:4" s="324" customFormat="1" ht="12.75">
      <c r="A192" s="702" t="s">
        <v>460</v>
      </c>
      <c r="B192" s="679" t="s">
        <v>623</v>
      </c>
      <c r="C192" s="671">
        <v>13200</v>
      </c>
      <c r="D192" s="671">
        <v>6600</v>
      </c>
    </row>
    <row r="193" spans="1:4" s="324" customFormat="1" ht="12.75">
      <c r="A193" s="702" t="s">
        <v>461</v>
      </c>
      <c r="B193" s="679" t="s">
        <v>623</v>
      </c>
      <c r="C193" s="671">
        <v>1923</v>
      </c>
      <c r="D193" s="671">
        <v>1923</v>
      </c>
    </row>
    <row r="194" spans="1:4" s="324" customFormat="1" ht="12.75">
      <c r="A194" s="702" t="s">
        <v>462</v>
      </c>
      <c r="B194" s="679" t="s">
        <v>623</v>
      </c>
      <c r="C194" s="671">
        <v>2987</v>
      </c>
      <c r="D194" s="671">
        <v>0</v>
      </c>
    </row>
    <row r="195" spans="1:4" s="324" customFormat="1" ht="12.75">
      <c r="A195" s="702" t="s">
        <v>463</v>
      </c>
      <c r="B195" s="678" t="s">
        <v>623</v>
      </c>
      <c r="C195" s="676">
        <v>1500</v>
      </c>
      <c r="D195" s="676">
        <v>0</v>
      </c>
    </row>
    <row r="196" spans="1:4" s="324" customFormat="1" ht="12.75">
      <c r="A196" s="702" t="s">
        <v>464</v>
      </c>
      <c r="B196" s="705" t="s">
        <v>623</v>
      </c>
      <c r="C196" s="680">
        <v>3650</v>
      </c>
      <c r="D196" s="680">
        <v>850</v>
      </c>
    </row>
    <row r="197" spans="1:4" s="324" customFormat="1" ht="12.75">
      <c r="A197" s="702" t="s">
        <v>465</v>
      </c>
      <c r="B197" s="678" t="s">
        <v>623</v>
      </c>
      <c r="C197" s="676">
        <v>3960</v>
      </c>
      <c r="D197" s="676">
        <v>1980</v>
      </c>
    </row>
    <row r="198" spans="1:4" s="324" customFormat="1" ht="12.75">
      <c r="A198" s="702" t="s">
        <v>466</v>
      </c>
      <c r="B198" s="678" t="s">
        <v>623</v>
      </c>
      <c r="C198" s="676">
        <v>3786</v>
      </c>
      <c r="D198" s="676">
        <v>1394</v>
      </c>
    </row>
    <row r="199" spans="1:4" s="324" customFormat="1" ht="12.75">
      <c r="A199" s="702" t="s">
        <v>467</v>
      </c>
      <c r="B199" s="678" t="s">
        <v>623</v>
      </c>
      <c r="C199" s="676">
        <v>1650</v>
      </c>
      <c r="D199" s="676">
        <v>825</v>
      </c>
    </row>
    <row r="200" spans="1:4" s="324" customFormat="1" ht="12.75">
      <c r="A200" s="702" t="s">
        <v>1170</v>
      </c>
      <c r="B200" s="679" t="s">
        <v>623</v>
      </c>
      <c r="C200" s="671">
        <v>5000</v>
      </c>
      <c r="D200" s="671">
        <v>0</v>
      </c>
    </row>
    <row r="201" spans="1:4" s="324" customFormat="1" ht="12.75">
      <c r="A201" s="702" t="s">
        <v>468</v>
      </c>
      <c r="B201" s="678" t="s">
        <v>623</v>
      </c>
      <c r="C201" s="671">
        <v>1782</v>
      </c>
      <c r="D201" s="671">
        <v>0</v>
      </c>
    </row>
    <row r="202" spans="1:4" s="324" customFormat="1" ht="12.75">
      <c r="A202" s="702" t="s">
        <v>469</v>
      </c>
      <c r="B202" s="678" t="s">
        <v>623</v>
      </c>
      <c r="C202" s="671">
        <v>4557</v>
      </c>
      <c r="D202" s="671">
        <v>0</v>
      </c>
    </row>
    <row r="203" spans="1:4" s="324" customFormat="1" ht="12.75">
      <c r="A203" s="702" t="s">
        <v>1171</v>
      </c>
      <c r="B203" s="678" t="s">
        <v>623</v>
      </c>
      <c r="C203" s="671">
        <v>850</v>
      </c>
      <c r="D203" s="671">
        <v>0</v>
      </c>
    </row>
    <row r="204" spans="1:4" s="324" customFormat="1" ht="12.75">
      <c r="A204" s="702" t="s">
        <v>470</v>
      </c>
      <c r="B204" s="678" t="s">
        <v>623</v>
      </c>
      <c r="C204" s="671">
        <v>1200</v>
      </c>
      <c r="D204" s="671">
        <v>0</v>
      </c>
    </row>
    <row r="205" spans="1:4" s="324" customFormat="1" ht="12.75">
      <c r="A205" s="702" t="s">
        <v>471</v>
      </c>
      <c r="B205" s="678" t="s">
        <v>623</v>
      </c>
      <c r="C205" s="671">
        <v>650</v>
      </c>
      <c r="D205" s="671">
        <v>0</v>
      </c>
    </row>
    <row r="206" spans="1:4" s="324" customFormat="1" ht="12.75">
      <c r="A206" s="702" t="s">
        <v>472</v>
      </c>
      <c r="B206" s="679" t="s">
        <v>623</v>
      </c>
      <c r="C206" s="671">
        <v>1308</v>
      </c>
      <c r="D206" s="671">
        <v>327</v>
      </c>
    </row>
    <row r="207" spans="1:4" s="324" customFormat="1" ht="12.75">
      <c r="A207" s="702" t="s">
        <v>1172</v>
      </c>
      <c r="B207" s="679" t="s">
        <v>623</v>
      </c>
      <c r="C207" s="671">
        <v>10100</v>
      </c>
      <c r="D207" s="671">
        <v>3300</v>
      </c>
    </row>
    <row r="208" spans="1:4" s="324" customFormat="1" ht="12.75">
      <c r="A208" s="702" t="s">
        <v>473</v>
      </c>
      <c r="B208" s="679" t="s">
        <v>623</v>
      </c>
      <c r="C208" s="671">
        <v>16080</v>
      </c>
      <c r="D208" s="671">
        <v>8040</v>
      </c>
    </row>
    <row r="209" spans="1:4" s="324" customFormat="1" ht="12.75">
      <c r="A209" s="702" t="s">
        <v>474</v>
      </c>
      <c r="B209" s="679" t="s">
        <v>623</v>
      </c>
      <c r="C209" s="671">
        <v>4580</v>
      </c>
      <c r="D209" s="671">
        <v>0</v>
      </c>
    </row>
    <row r="210" spans="1:4" s="324" customFormat="1" ht="12.75">
      <c r="A210" s="702" t="s">
        <v>1105</v>
      </c>
      <c r="B210" s="679" t="s">
        <v>623</v>
      </c>
      <c r="C210" s="671">
        <v>1212</v>
      </c>
      <c r="D210" s="671">
        <v>0</v>
      </c>
    </row>
    <row r="211" spans="1:4" s="324" customFormat="1" ht="12.75">
      <c r="A211" s="702" t="s">
        <v>475</v>
      </c>
      <c r="B211" s="679" t="s">
        <v>623</v>
      </c>
      <c r="C211" s="671">
        <v>3645</v>
      </c>
      <c r="D211" s="671">
        <v>0</v>
      </c>
    </row>
    <row r="212" spans="1:4" s="324" customFormat="1" ht="12.75">
      <c r="A212" s="702" t="s">
        <v>476</v>
      </c>
      <c r="B212" s="679" t="s">
        <v>623</v>
      </c>
      <c r="C212" s="671">
        <v>59000</v>
      </c>
      <c r="D212" s="671">
        <v>29500</v>
      </c>
    </row>
    <row r="213" spans="1:4" s="324" customFormat="1" ht="12.75">
      <c r="A213" s="702" t="s">
        <v>1106</v>
      </c>
      <c r="B213" s="679" t="s">
        <v>623</v>
      </c>
      <c r="C213" s="671">
        <v>6630</v>
      </c>
      <c r="D213" s="671">
        <v>3315</v>
      </c>
    </row>
    <row r="214" spans="1:4" s="324" customFormat="1" ht="12.75">
      <c r="A214" s="702" t="s">
        <v>1088</v>
      </c>
      <c r="B214" s="679" t="s">
        <v>623</v>
      </c>
      <c r="C214" s="671">
        <v>44899</v>
      </c>
      <c r="D214" s="671">
        <v>0</v>
      </c>
    </row>
    <row r="215" spans="1:4" s="324" customFormat="1" ht="12.75">
      <c r="A215" s="702" t="s">
        <v>477</v>
      </c>
      <c r="B215" s="679" t="s">
        <v>623</v>
      </c>
      <c r="C215" s="671">
        <v>800</v>
      </c>
      <c r="D215" s="671">
        <v>400</v>
      </c>
    </row>
    <row r="216" spans="1:4" s="324" customFormat="1" ht="12.75">
      <c r="A216" s="702" t="s">
        <v>478</v>
      </c>
      <c r="B216" s="679" t="s">
        <v>623</v>
      </c>
      <c r="C216" s="671">
        <v>1166</v>
      </c>
      <c r="D216" s="671">
        <v>0</v>
      </c>
    </row>
    <row r="217" spans="1:4" s="324" customFormat="1" ht="12.75">
      <c r="A217" s="702" t="s">
        <v>1107</v>
      </c>
      <c r="B217" s="679" t="s">
        <v>623</v>
      </c>
      <c r="C217" s="671">
        <v>3500</v>
      </c>
      <c r="D217" s="671">
        <v>0</v>
      </c>
    </row>
    <row r="218" spans="1:4" s="324" customFormat="1" ht="12.75">
      <c r="A218" s="702" t="s">
        <v>1173</v>
      </c>
      <c r="B218" s="679" t="s">
        <v>623</v>
      </c>
      <c r="C218" s="671">
        <v>4720</v>
      </c>
      <c r="D218" s="671">
        <v>2360</v>
      </c>
    </row>
    <row r="219" spans="1:4" s="324" customFormat="1" ht="12.75">
      <c r="A219" s="702" t="s">
        <v>479</v>
      </c>
      <c r="B219" s="679" t="s">
        <v>623</v>
      </c>
      <c r="C219" s="671">
        <v>2050</v>
      </c>
      <c r="D219" s="671">
        <v>1025</v>
      </c>
    </row>
    <row r="220" spans="1:4" s="324" customFormat="1" ht="12.75">
      <c r="A220" s="702" t="s">
        <v>480</v>
      </c>
      <c r="B220" s="679" t="s">
        <v>623</v>
      </c>
      <c r="C220" s="671">
        <v>5800</v>
      </c>
      <c r="D220" s="671">
        <v>2900</v>
      </c>
    </row>
    <row r="221" spans="1:4" s="324" customFormat="1" ht="12.75">
      <c r="A221" s="702" t="s">
        <v>481</v>
      </c>
      <c r="B221" s="679" t="s">
        <v>623</v>
      </c>
      <c r="C221" s="671">
        <v>1500</v>
      </c>
      <c r="D221" s="671">
        <v>0</v>
      </c>
    </row>
    <row r="222" spans="1:4" s="324" customFormat="1" ht="12.75">
      <c r="A222" s="702" t="s">
        <v>482</v>
      </c>
      <c r="B222" s="679" t="s">
        <v>623</v>
      </c>
      <c r="C222" s="671">
        <v>78728</v>
      </c>
      <c r="D222" s="671">
        <v>0</v>
      </c>
    </row>
    <row r="223" spans="1:4" s="324" customFormat="1" ht="12.75">
      <c r="A223" s="702" t="s">
        <v>483</v>
      </c>
      <c r="B223" s="679" t="s">
        <v>623</v>
      </c>
      <c r="C223" s="671">
        <v>8000</v>
      </c>
      <c r="D223" s="671">
        <v>0</v>
      </c>
    </row>
    <row r="224" spans="1:4" s="324" customFormat="1" ht="12.75">
      <c r="A224" s="702" t="s">
        <v>1174</v>
      </c>
      <c r="B224" s="679" t="s">
        <v>623</v>
      </c>
      <c r="C224" s="671">
        <v>1500</v>
      </c>
      <c r="D224" s="671">
        <v>0</v>
      </c>
    </row>
    <row r="225" spans="1:4" s="324" customFormat="1" ht="12.75">
      <c r="A225" s="702" t="s">
        <v>484</v>
      </c>
      <c r="B225" s="679" t="s">
        <v>623</v>
      </c>
      <c r="C225" s="671">
        <v>4500</v>
      </c>
      <c r="D225" s="671">
        <v>2250</v>
      </c>
    </row>
    <row r="226" spans="1:4" s="324" customFormat="1" ht="12.75">
      <c r="A226" s="702" t="s">
        <v>485</v>
      </c>
      <c r="B226" s="679" t="s">
        <v>623</v>
      </c>
      <c r="C226" s="671">
        <v>1830</v>
      </c>
      <c r="D226" s="671">
        <v>915</v>
      </c>
    </row>
    <row r="227" spans="1:4" s="324" customFormat="1" ht="12.75">
      <c r="A227" s="702" t="s">
        <v>486</v>
      </c>
      <c r="B227" s="679" t="s">
        <v>623</v>
      </c>
      <c r="C227" s="671">
        <v>520</v>
      </c>
      <c r="D227" s="671">
        <v>130</v>
      </c>
    </row>
    <row r="228" spans="1:4" s="324" customFormat="1" ht="12.75">
      <c r="A228" s="702" t="s">
        <v>487</v>
      </c>
      <c r="B228" s="679" t="s">
        <v>623</v>
      </c>
      <c r="C228" s="671">
        <v>18700</v>
      </c>
      <c r="D228" s="671">
        <v>18700</v>
      </c>
    </row>
    <row r="229" spans="1:4" s="324" customFormat="1" ht="12.75">
      <c r="A229" s="704" t="s">
        <v>488</v>
      </c>
      <c r="B229" s="678" t="s">
        <v>623</v>
      </c>
      <c r="C229" s="676">
        <v>15286</v>
      </c>
      <c r="D229" s="676">
        <v>834</v>
      </c>
    </row>
    <row r="230" spans="1:4" s="324" customFormat="1" ht="12.75">
      <c r="A230" s="702" t="s">
        <v>489</v>
      </c>
      <c r="B230" s="679" t="s">
        <v>623</v>
      </c>
      <c r="C230" s="671">
        <v>950</v>
      </c>
      <c r="D230" s="671">
        <v>250</v>
      </c>
    </row>
    <row r="231" spans="1:4" s="324" customFormat="1" ht="12.75">
      <c r="A231" s="702" t="s">
        <v>1175</v>
      </c>
      <c r="B231" s="679" t="s">
        <v>623</v>
      </c>
      <c r="C231" s="671">
        <v>1956</v>
      </c>
      <c r="D231" s="671">
        <v>0</v>
      </c>
    </row>
    <row r="232" spans="1:4" s="324" customFormat="1" ht="12.75">
      <c r="A232" s="702" t="s">
        <v>490</v>
      </c>
      <c r="B232" s="679" t="s">
        <v>623</v>
      </c>
      <c r="C232" s="671">
        <v>2135</v>
      </c>
      <c r="D232" s="671">
        <v>0</v>
      </c>
    </row>
    <row r="233" spans="1:4" s="324" customFormat="1" ht="12.75">
      <c r="A233" s="702" t="s">
        <v>491</v>
      </c>
      <c r="B233" s="679" t="s">
        <v>623</v>
      </c>
      <c r="C233" s="671">
        <v>830</v>
      </c>
      <c r="D233" s="671">
        <v>415</v>
      </c>
    </row>
    <row r="234" spans="1:4" s="324" customFormat="1" ht="12.75">
      <c r="A234" s="702" t="s">
        <v>492</v>
      </c>
      <c r="B234" s="679" t="s">
        <v>623</v>
      </c>
      <c r="C234" s="671">
        <v>4600</v>
      </c>
      <c r="D234" s="671">
        <v>2300</v>
      </c>
    </row>
    <row r="235" spans="1:4" s="324" customFormat="1" ht="12.75">
      <c r="A235" s="702" t="s">
        <v>493</v>
      </c>
      <c r="B235" s="679" t="s">
        <v>623</v>
      </c>
      <c r="C235" s="671">
        <v>259</v>
      </c>
      <c r="D235" s="671">
        <v>0</v>
      </c>
    </row>
    <row r="236" spans="1:4" s="324" customFormat="1" ht="12.75">
      <c r="A236" s="702" t="s">
        <v>1176</v>
      </c>
      <c r="B236" s="679" t="s">
        <v>623</v>
      </c>
      <c r="C236" s="671">
        <v>3585</v>
      </c>
      <c r="D236" s="671">
        <v>0</v>
      </c>
    </row>
    <row r="237" spans="1:4" s="324" customFormat="1" ht="12.75">
      <c r="A237" s="702" t="s">
        <v>494</v>
      </c>
      <c r="B237" s="679" t="s">
        <v>623</v>
      </c>
      <c r="C237" s="671">
        <v>1611</v>
      </c>
      <c r="D237" s="671">
        <v>0</v>
      </c>
    </row>
    <row r="238" spans="1:4" s="324" customFormat="1" ht="12.75">
      <c r="A238" s="702" t="s">
        <v>495</v>
      </c>
      <c r="B238" s="679" t="s">
        <v>623</v>
      </c>
      <c r="C238" s="671">
        <v>1940</v>
      </c>
      <c r="D238" s="671">
        <v>0</v>
      </c>
    </row>
    <row r="239" spans="1:4" s="324" customFormat="1" ht="12.75">
      <c r="A239" s="702" t="s">
        <v>496</v>
      </c>
      <c r="B239" s="679" t="s">
        <v>623</v>
      </c>
      <c r="C239" s="671">
        <v>2840</v>
      </c>
      <c r="D239" s="671">
        <v>0</v>
      </c>
    </row>
    <row r="240" spans="1:4" s="324" customFormat="1" ht="12.75">
      <c r="A240" s="702" t="s">
        <v>497</v>
      </c>
      <c r="B240" s="679" t="s">
        <v>623</v>
      </c>
      <c r="C240" s="671">
        <v>5090</v>
      </c>
      <c r="D240" s="671">
        <v>0</v>
      </c>
    </row>
    <row r="241" spans="1:4" s="324" customFormat="1" ht="12.75">
      <c r="A241" s="702" t="s">
        <v>498</v>
      </c>
      <c r="B241" s="679" t="s">
        <v>623</v>
      </c>
      <c r="C241" s="671">
        <v>1300</v>
      </c>
      <c r="D241" s="671">
        <v>0</v>
      </c>
    </row>
    <row r="242" spans="1:4" s="324" customFormat="1" ht="12.75">
      <c r="A242" s="702" t="s">
        <v>499</v>
      </c>
      <c r="B242" s="679" t="s">
        <v>623</v>
      </c>
      <c r="C242" s="671">
        <v>1400</v>
      </c>
      <c r="D242" s="671">
        <v>0</v>
      </c>
    </row>
    <row r="243" spans="1:4" s="324" customFormat="1" ht="12.75">
      <c r="A243" s="702" t="s">
        <v>500</v>
      </c>
      <c r="B243" s="679" t="s">
        <v>623</v>
      </c>
      <c r="C243" s="671">
        <v>675</v>
      </c>
      <c r="D243" s="671">
        <v>0</v>
      </c>
    </row>
    <row r="244" spans="1:4" s="324" customFormat="1" ht="12.75">
      <c r="A244" s="702" t="s">
        <v>501</v>
      </c>
      <c r="B244" s="679" t="s">
        <v>623</v>
      </c>
      <c r="C244" s="671">
        <v>3946</v>
      </c>
      <c r="D244" s="671">
        <v>1973</v>
      </c>
    </row>
    <row r="245" spans="1:4" s="324" customFormat="1" ht="12.75">
      <c r="A245" s="704" t="s">
        <v>502</v>
      </c>
      <c r="B245" s="678" t="s">
        <v>623</v>
      </c>
      <c r="C245" s="676">
        <v>4176</v>
      </c>
      <c r="D245" s="676">
        <v>0</v>
      </c>
    </row>
    <row r="246" spans="1:4" s="324" customFormat="1" ht="12.75">
      <c r="A246" s="702" t="s">
        <v>503</v>
      </c>
      <c r="B246" s="679" t="s">
        <v>623</v>
      </c>
      <c r="C246" s="671">
        <v>2300</v>
      </c>
      <c r="D246" s="671">
        <v>0</v>
      </c>
    </row>
    <row r="247" spans="1:4" s="324" customFormat="1" ht="12.75">
      <c r="A247" s="702" t="s">
        <v>504</v>
      </c>
      <c r="B247" s="679" t="s">
        <v>623</v>
      </c>
      <c r="C247" s="671">
        <v>8680</v>
      </c>
      <c r="D247" s="671">
        <v>2878</v>
      </c>
    </row>
    <row r="248" spans="1:4" s="324" customFormat="1" ht="12.75">
      <c r="A248" s="702" t="s">
        <v>505</v>
      </c>
      <c r="B248" s="679" t="s">
        <v>623</v>
      </c>
      <c r="C248" s="671">
        <v>3335</v>
      </c>
      <c r="D248" s="671">
        <v>0</v>
      </c>
    </row>
    <row r="249" spans="1:4" s="324" customFormat="1" ht="12.75">
      <c r="A249" s="702" t="s">
        <v>506</v>
      </c>
      <c r="B249" s="679" t="s">
        <v>623</v>
      </c>
      <c r="C249" s="671">
        <v>600</v>
      </c>
      <c r="D249" s="671">
        <v>0</v>
      </c>
    </row>
    <row r="250" spans="1:4" s="324" customFormat="1" ht="12.75">
      <c r="A250" s="702" t="s">
        <v>507</v>
      </c>
      <c r="B250" s="679" t="s">
        <v>623</v>
      </c>
      <c r="C250" s="671">
        <v>3320</v>
      </c>
      <c r="D250" s="671">
        <v>1660</v>
      </c>
    </row>
    <row r="251" spans="1:4" s="324" customFormat="1" ht="12.75">
      <c r="A251" s="702" t="s">
        <v>508</v>
      </c>
      <c r="B251" s="679" t="s">
        <v>623</v>
      </c>
      <c r="C251" s="671">
        <v>14750</v>
      </c>
      <c r="D251" s="671">
        <v>0</v>
      </c>
    </row>
    <row r="252" spans="1:4" s="324" customFormat="1" ht="12.75">
      <c r="A252" s="702" t="s">
        <v>509</v>
      </c>
      <c r="B252" s="679" t="s">
        <v>623</v>
      </c>
      <c r="C252" s="671">
        <v>4750</v>
      </c>
      <c r="D252" s="671">
        <v>2875</v>
      </c>
    </row>
    <row r="253" spans="1:4" s="324" customFormat="1" ht="12.75">
      <c r="A253" s="702" t="s">
        <v>510</v>
      </c>
      <c r="B253" s="678" t="s">
        <v>623</v>
      </c>
      <c r="C253" s="676">
        <v>658</v>
      </c>
      <c r="D253" s="676">
        <v>0</v>
      </c>
    </row>
    <row r="254" spans="1:4" s="324" customFormat="1" ht="12.75">
      <c r="A254" s="702" t="s">
        <v>511</v>
      </c>
      <c r="B254" s="679" t="s">
        <v>623</v>
      </c>
      <c r="C254" s="671">
        <v>2661</v>
      </c>
      <c r="D254" s="671">
        <v>0</v>
      </c>
    </row>
    <row r="255" spans="1:4" s="324" customFormat="1" ht="12.75">
      <c r="A255" s="702" t="s">
        <v>512</v>
      </c>
      <c r="B255" s="679" t="s">
        <v>623</v>
      </c>
      <c r="C255" s="671">
        <v>2020</v>
      </c>
      <c r="D255" s="671">
        <v>0</v>
      </c>
    </row>
    <row r="256" spans="1:4" s="324" customFormat="1" ht="12.75">
      <c r="A256" s="702" t="s">
        <v>1110</v>
      </c>
      <c r="B256" s="679" t="s">
        <v>623</v>
      </c>
      <c r="C256" s="671">
        <v>11757</v>
      </c>
      <c r="D256" s="671">
        <v>0</v>
      </c>
    </row>
    <row r="257" spans="1:4" s="324" customFormat="1" ht="12.75">
      <c r="A257" s="702" t="s">
        <v>513</v>
      </c>
      <c r="B257" s="679" t="s">
        <v>623</v>
      </c>
      <c r="C257" s="671">
        <v>400</v>
      </c>
      <c r="D257" s="671">
        <v>200</v>
      </c>
    </row>
    <row r="258" spans="1:4" s="324" customFormat="1" ht="12.75">
      <c r="A258" s="702" t="s">
        <v>514</v>
      </c>
      <c r="B258" s="679" t="s">
        <v>623</v>
      </c>
      <c r="C258" s="671">
        <v>605</v>
      </c>
      <c r="D258" s="671">
        <v>0</v>
      </c>
    </row>
    <row r="259" spans="1:4" s="324" customFormat="1" ht="12.75">
      <c r="A259" s="702" t="s">
        <v>1111</v>
      </c>
      <c r="B259" s="679" t="s">
        <v>623</v>
      </c>
      <c r="C259" s="671">
        <v>9400</v>
      </c>
      <c r="D259" s="671">
        <v>0</v>
      </c>
    </row>
    <row r="260" spans="1:4" s="324" customFormat="1" ht="12.75">
      <c r="A260" s="702" t="s">
        <v>515</v>
      </c>
      <c r="B260" s="679" t="s">
        <v>623</v>
      </c>
      <c r="C260" s="671">
        <v>5000</v>
      </c>
      <c r="D260" s="671">
        <v>2500</v>
      </c>
    </row>
    <row r="261" spans="1:4" s="324" customFormat="1" ht="12.75">
      <c r="A261" s="702" t="s">
        <v>516</v>
      </c>
      <c r="B261" s="679" t="s">
        <v>623</v>
      </c>
      <c r="C261" s="671">
        <v>2000</v>
      </c>
      <c r="D261" s="671">
        <v>0</v>
      </c>
    </row>
    <row r="262" spans="1:4" s="324" customFormat="1" ht="12.75">
      <c r="A262" s="702" t="s">
        <v>517</v>
      </c>
      <c r="B262" s="679" t="s">
        <v>623</v>
      </c>
      <c r="C262" s="671">
        <v>7218</v>
      </c>
      <c r="D262" s="671">
        <v>0</v>
      </c>
    </row>
    <row r="263" spans="1:4" s="324" customFormat="1" ht="12.75">
      <c r="A263" s="702" t="s">
        <v>518</v>
      </c>
      <c r="B263" s="679" t="s">
        <v>623</v>
      </c>
      <c r="C263" s="671">
        <v>4495</v>
      </c>
      <c r="D263" s="671">
        <v>0</v>
      </c>
    </row>
    <row r="264" spans="1:4" s="324" customFormat="1" ht="12.75">
      <c r="A264" s="702" t="s">
        <v>519</v>
      </c>
      <c r="B264" s="679" t="s">
        <v>623</v>
      </c>
      <c r="C264" s="671">
        <v>5120</v>
      </c>
      <c r="D264" s="671">
        <v>0</v>
      </c>
    </row>
    <row r="265" spans="1:4" s="324" customFormat="1" ht="12.75">
      <c r="A265" s="702" t="s">
        <v>520</v>
      </c>
      <c r="B265" s="679" t="s">
        <v>623</v>
      </c>
      <c r="C265" s="671">
        <v>540</v>
      </c>
      <c r="D265" s="671">
        <v>0</v>
      </c>
    </row>
    <row r="266" spans="1:4" s="324" customFormat="1" ht="12.75">
      <c r="A266" s="702" t="s">
        <v>521</v>
      </c>
      <c r="B266" s="679" t="s">
        <v>623</v>
      </c>
      <c r="C266" s="671">
        <v>2790</v>
      </c>
      <c r="D266" s="671">
        <v>1395</v>
      </c>
    </row>
    <row r="267" spans="1:4" s="324" customFormat="1" ht="12.75">
      <c r="A267" s="702" t="s">
        <v>522</v>
      </c>
      <c r="B267" s="679" t="s">
        <v>623</v>
      </c>
      <c r="C267" s="671">
        <v>27366</v>
      </c>
      <c r="D267" s="671">
        <v>0</v>
      </c>
    </row>
    <row r="268" spans="1:4" s="324" customFormat="1" ht="12.75">
      <c r="A268" s="702" t="s">
        <v>523</v>
      </c>
      <c r="B268" s="679" t="s">
        <v>623</v>
      </c>
      <c r="C268" s="671">
        <v>4500</v>
      </c>
      <c r="D268" s="671">
        <v>2250</v>
      </c>
    </row>
    <row r="269" spans="1:4" s="324" customFormat="1" ht="12.75">
      <c r="A269" s="702" t="s">
        <v>1089</v>
      </c>
      <c r="B269" s="679" t="s">
        <v>623</v>
      </c>
      <c r="C269" s="671">
        <v>3225</v>
      </c>
      <c r="D269" s="671">
        <v>0</v>
      </c>
    </row>
    <row r="270" spans="1:4" s="324" customFormat="1" ht="12.75">
      <c r="A270" s="702" t="s">
        <v>524</v>
      </c>
      <c r="B270" s="679" t="s">
        <v>623</v>
      </c>
      <c r="C270" s="671">
        <v>200</v>
      </c>
      <c r="D270" s="671">
        <v>0</v>
      </c>
    </row>
    <row r="271" spans="1:4" s="324" customFormat="1" ht="12.75">
      <c r="A271" s="702" t="s">
        <v>525</v>
      </c>
      <c r="B271" s="678" t="s">
        <v>623</v>
      </c>
      <c r="C271" s="676">
        <v>1780</v>
      </c>
      <c r="D271" s="676">
        <v>890</v>
      </c>
    </row>
    <row r="272" spans="1:4" s="324" customFormat="1" ht="12.75">
      <c r="A272" s="702" t="s">
        <v>526</v>
      </c>
      <c r="B272" s="678" t="s">
        <v>623</v>
      </c>
      <c r="C272" s="671">
        <v>2400</v>
      </c>
      <c r="D272" s="671">
        <v>0</v>
      </c>
    </row>
    <row r="273" spans="1:4" s="324" customFormat="1" ht="12.75">
      <c r="A273" s="702" t="s">
        <v>527</v>
      </c>
      <c r="B273" s="679" t="s">
        <v>623</v>
      </c>
      <c r="C273" s="671">
        <v>26000</v>
      </c>
      <c r="D273" s="671">
        <v>0</v>
      </c>
    </row>
    <row r="274" spans="1:4" s="324" customFormat="1" ht="12.75">
      <c r="A274" s="702" t="s">
        <v>528</v>
      </c>
      <c r="B274" s="679" t="s">
        <v>623</v>
      </c>
      <c r="C274" s="671">
        <v>940</v>
      </c>
      <c r="D274" s="671">
        <v>470</v>
      </c>
    </row>
    <row r="275" spans="1:4" s="324" customFormat="1" ht="12.75">
      <c r="A275" s="702" t="s">
        <v>529</v>
      </c>
      <c r="B275" s="679" t="s">
        <v>623</v>
      </c>
      <c r="C275" s="671">
        <v>2600</v>
      </c>
      <c r="D275" s="671">
        <v>1300</v>
      </c>
    </row>
    <row r="276" spans="1:4" s="324" customFormat="1" ht="12.75">
      <c r="A276" s="702" t="s">
        <v>530</v>
      </c>
      <c r="B276" s="679" t="s">
        <v>623</v>
      </c>
      <c r="C276" s="671">
        <v>484</v>
      </c>
      <c r="D276" s="671">
        <v>0</v>
      </c>
    </row>
    <row r="277" spans="1:4" s="324" customFormat="1" ht="12.75">
      <c r="A277" s="702" t="s">
        <v>531</v>
      </c>
      <c r="B277" s="679" t="s">
        <v>623</v>
      </c>
      <c r="C277" s="671">
        <v>955</v>
      </c>
      <c r="D277" s="671">
        <v>0</v>
      </c>
    </row>
    <row r="278" spans="1:4" s="324" customFormat="1" ht="12.75">
      <c r="A278" s="702" t="s">
        <v>532</v>
      </c>
      <c r="B278" s="679" t="s">
        <v>623</v>
      </c>
      <c r="C278" s="671">
        <v>4150</v>
      </c>
      <c r="D278" s="671">
        <v>1270</v>
      </c>
    </row>
    <row r="279" spans="1:4" s="324" customFormat="1" ht="12.75">
      <c r="A279" s="702" t="s">
        <v>533</v>
      </c>
      <c r="B279" s="679" t="s">
        <v>623</v>
      </c>
      <c r="C279" s="671">
        <v>880</v>
      </c>
      <c r="D279" s="671">
        <v>0</v>
      </c>
    </row>
    <row r="280" spans="1:4" s="324" customFormat="1" ht="12.75">
      <c r="A280" s="702" t="s">
        <v>534</v>
      </c>
      <c r="B280" s="679" t="s">
        <v>623</v>
      </c>
      <c r="C280" s="671">
        <v>11478</v>
      </c>
      <c r="D280" s="671">
        <v>1707</v>
      </c>
    </row>
    <row r="281" spans="1:4" s="324" customFormat="1" ht="12.75">
      <c r="A281" s="702" t="s">
        <v>535</v>
      </c>
      <c r="B281" s="679" t="s">
        <v>623</v>
      </c>
      <c r="C281" s="671">
        <v>6704</v>
      </c>
      <c r="D281" s="671">
        <v>0</v>
      </c>
    </row>
    <row r="282" spans="1:4" s="324" customFormat="1" ht="12.75">
      <c r="A282" s="702" t="s">
        <v>536</v>
      </c>
      <c r="B282" s="679" t="s">
        <v>623</v>
      </c>
      <c r="C282" s="671">
        <v>5300</v>
      </c>
      <c r="D282" s="671">
        <v>0</v>
      </c>
    </row>
    <row r="283" spans="1:4" s="324" customFormat="1" ht="12.75">
      <c r="A283" s="702" t="s">
        <v>537</v>
      </c>
      <c r="B283" s="679" t="s">
        <v>623</v>
      </c>
      <c r="C283" s="671">
        <v>1464</v>
      </c>
      <c r="D283" s="671">
        <v>0</v>
      </c>
    </row>
    <row r="284" spans="1:4" s="324" customFormat="1" ht="12.75">
      <c r="A284" s="702" t="s">
        <v>538</v>
      </c>
      <c r="B284" s="679" t="s">
        <v>623</v>
      </c>
      <c r="C284" s="671">
        <v>4000</v>
      </c>
      <c r="D284" s="671">
        <v>1000</v>
      </c>
    </row>
    <row r="285" spans="1:4" s="324" customFormat="1" ht="12.75">
      <c r="A285" s="702" t="s">
        <v>539</v>
      </c>
      <c r="B285" s="679" t="s">
        <v>623</v>
      </c>
      <c r="C285" s="671">
        <v>485604</v>
      </c>
      <c r="D285" s="671">
        <v>0</v>
      </c>
    </row>
    <row r="286" spans="1:4" s="324" customFormat="1" ht="12.75">
      <c r="A286" s="704" t="s">
        <v>540</v>
      </c>
      <c r="B286" s="678" t="s">
        <v>623</v>
      </c>
      <c r="C286" s="676">
        <v>2550</v>
      </c>
      <c r="D286" s="676">
        <v>0</v>
      </c>
    </row>
    <row r="287" spans="1:4" s="324" customFormat="1" ht="12.75">
      <c r="A287" s="702" t="s">
        <v>541</v>
      </c>
      <c r="B287" s="679" t="s">
        <v>623</v>
      </c>
      <c r="C287" s="671">
        <v>1250</v>
      </c>
      <c r="D287" s="671">
        <v>625</v>
      </c>
    </row>
    <row r="288" spans="1:4" s="324" customFormat="1" ht="12.75">
      <c r="A288" s="702" t="s">
        <v>1179</v>
      </c>
      <c r="B288" s="679" t="s">
        <v>623</v>
      </c>
      <c r="C288" s="671">
        <v>43668</v>
      </c>
      <c r="D288" s="671">
        <v>3000</v>
      </c>
    </row>
    <row r="289" spans="1:4" s="324" customFormat="1" ht="12.75">
      <c r="A289" s="702" t="s">
        <v>542</v>
      </c>
      <c r="B289" s="679" t="s">
        <v>623</v>
      </c>
      <c r="C289" s="671">
        <v>28393</v>
      </c>
      <c r="D289" s="671">
        <v>28393</v>
      </c>
    </row>
    <row r="290" spans="1:4" s="324" customFormat="1" ht="12.75">
      <c r="A290" s="702" t="s">
        <v>543</v>
      </c>
      <c r="B290" s="679" t="s">
        <v>623</v>
      </c>
      <c r="C290" s="671">
        <v>27500</v>
      </c>
      <c r="D290" s="671">
        <v>13750</v>
      </c>
    </row>
    <row r="291" spans="1:4" s="324" customFormat="1" ht="12.75">
      <c r="A291" s="702" t="s">
        <v>544</v>
      </c>
      <c r="B291" s="679" t="s">
        <v>623</v>
      </c>
      <c r="C291" s="671">
        <v>3300</v>
      </c>
      <c r="D291" s="671">
        <v>1650</v>
      </c>
    </row>
    <row r="292" spans="1:4" s="324" customFormat="1" ht="12.75">
      <c r="A292" s="702" t="s">
        <v>545</v>
      </c>
      <c r="B292" s="679" t="s">
        <v>623</v>
      </c>
      <c r="C292" s="671">
        <v>1237</v>
      </c>
      <c r="D292" s="671">
        <v>607</v>
      </c>
    </row>
    <row r="293" spans="1:4" s="324" customFormat="1" ht="12.75">
      <c r="A293" s="702" t="s">
        <v>546</v>
      </c>
      <c r="B293" s="679" t="s">
        <v>623</v>
      </c>
      <c r="C293" s="671">
        <v>1128</v>
      </c>
      <c r="D293" s="671">
        <v>564</v>
      </c>
    </row>
    <row r="294" spans="1:4" s="324" customFormat="1" ht="12.75">
      <c r="A294" s="702" t="s">
        <v>547</v>
      </c>
      <c r="B294" s="679" t="s">
        <v>623</v>
      </c>
      <c r="C294" s="671">
        <v>11180</v>
      </c>
      <c r="D294" s="671">
        <v>1070</v>
      </c>
    </row>
    <row r="295" spans="1:4" s="324" customFormat="1" ht="12.75">
      <c r="A295" s="702" t="s">
        <v>548</v>
      </c>
      <c r="B295" s="679" t="s">
        <v>623</v>
      </c>
      <c r="C295" s="671">
        <v>2050</v>
      </c>
      <c r="D295" s="671">
        <v>250</v>
      </c>
    </row>
    <row r="296" spans="1:4" s="324" customFormat="1" ht="12.75">
      <c r="A296" s="702" t="s">
        <v>549</v>
      </c>
      <c r="B296" s="679" t="s">
        <v>623</v>
      </c>
      <c r="C296" s="671">
        <v>800</v>
      </c>
      <c r="D296" s="671">
        <v>200</v>
      </c>
    </row>
    <row r="297" spans="1:4" s="324" customFormat="1" ht="12.75">
      <c r="A297" s="702" t="s">
        <v>1181</v>
      </c>
      <c r="B297" s="679" t="s">
        <v>623</v>
      </c>
      <c r="C297" s="671">
        <v>28677</v>
      </c>
      <c r="D297" s="671">
        <v>0</v>
      </c>
    </row>
    <row r="298" spans="1:4" s="324" customFormat="1" ht="12.75">
      <c r="A298" s="702" t="s">
        <v>550</v>
      </c>
      <c r="B298" s="679" t="s">
        <v>623</v>
      </c>
      <c r="C298" s="671">
        <v>3260</v>
      </c>
      <c r="D298" s="671">
        <v>1630</v>
      </c>
    </row>
    <row r="299" spans="1:4" s="324" customFormat="1" ht="12.75">
      <c r="A299" s="702" t="s">
        <v>551</v>
      </c>
      <c r="B299" s="679" t="s">
        <v>623</v>
      </c>
      <c r="C299" s="671">
        <v>1600</v>
      </c>
      <c r="D299" s="671">
        <v>0</v>
      </c>
    </row>
    <row r="300" spans="1:4" s="324" customFormat="1" ht="12.75">
      <c r="A300" s="702" t="s">
        <v>552</v>
      </c>
      <c r="B300" s="679" t="s">
        <v>623</v>
      </c>
      <c r="C300" s="671">
        <v>2150</v>
      </c>
      <c r="D300" s="671">
        <v>0</v>
      </c>
    </row>
    <row r="301" spans="1:4" s="324" customFormat="1" ht="12.75">
      <c r="A301" s="702" t="s">
        <v>553</v>
      </c>
      <c r="B301" s="679" t="s">
        <v>623</v>
      </c>
      <c r="C301" s="671">
        <v>2000</v>
      </c>
      <c r="D301" s="671">
        <v>1000</v>
      </c>
    </row>
    <row r="302" spans="1:4" s="324" customFormat="1" ht="12.75">
      <c r="A302" s="702" t="s">
        <v>1152</v>
      </c>
      <c r="B302" s="679" t="s">
        <v>623</v>
      </c>
      <c r="C302" s="671">
        <v>1000</v>
      </c>
      <c r="D302" s="671">
        <v>0</v>
      </c>
    </row>
    <row r="303" spans="1:4" s="324" customFormat="1" ht="12.75">
      <c r="A303" s="702" t="s">
        <v>554</v>
      </c>
      <c r="B303" s="679" t="s">
        <v>623</v>
      </c>
      <c r="C303" s="671">
        <v>505</v>
      </c>
      <c r="D303" s="671">
        <v>0</v>
      </c>
    </row>
    <row r="304" spans="1:4" s="324" customFormat="1" ht="12.75">
      <c r="A304" s="702" t="s">
        <v>555</v>
      </c>
      <c r="B304" s="679" t="s">
        <v>623</v>
      </c>
      <c r="C304" s="671">
        <v>9625</v>
      </c>
      <c r="D304" s="671">
        <v>0</v>
      </c>
    </row>
    <row r="305" spans="1:4" s="324" customFormat="1" ht="12.75">
      <c r="A305" s="702" t="s">
        <v>556</v>
      </c>
      <c r="B305" s="679" t="s">
        <v>623</v>
      </c>
      <c r="C305" s="671">
        <v>3395</v>
      </c>
      <c r="D305" s="671">
        <v>0</v>
      </c>
    </row>
    <row r="306" spans="1:4" s="324" customFormat="1" ht="12.75">
      <c r="A306" s="704" t="s">
        <v>557</v>
      </c>
      <c r="B306" s="678" t="s">
        <v>623</v>
      </c>
      <c r="C306" s="676">
        <v>2235</v>
      </c>
      <c r="D306" s="676">
        <v>0</v>
      </c>
    </row>
    <row r="307" spans="1:4" s="324" customFormat="1" ht="12.75">
      <c r="A307" s="702" t="s">
        <v>558</v>
      </c>
      <c r="B307" s="678" t="s">
        <v>623</v>
      </c>
      <c r="C307" s="676">
        <v>5866</v>
      </c>
      <c r="D307" s="676">
        <v>0</v>
      </c>
    </row>
    <row r="308" spans="1:4" s="324" customFormat="1" ht="12.75">
      <c r="A308" s="702" t="s">
        <v>1182</v>
      </c>
      <c r="B308" s="678" t="s">
        <v>623</v>
      </c>
      <c r="C308" s="671">
        <v>6500</v>
      </c>
      <c r="D308" s="671">
        <v>0</v>
      </c>
    </row>
    <row r="309" spans="1:4" s="324" customFormat="1" ht="12.75">
      <c r="A309" s="702" t="s">
        <v>559</v>
      </c>
      <c r="B309" s="678" t="s">
        <v>623</v>
      </c>
      <c r="C309" s="671">
        <v>24978</v>
      </c>
      <c r="D309" s="671">
        <v>0</v>
      </c>
    </row>
    <row r="310" spans="1:4" s="324" customFormat="1" ht="12.75">
      <c r="A310" s="702" t="s">
        <v>560</v>
      </c>
      <c r="B310" s="678" t="s">
        <v>623</v>
      </c>
      <c r="C310" s="671">
        <v>1975</v>
      </c>
      <c r="D310" s="671">
        <v>0</v>
      </c>
    </row>
    <row r="311" spans="1:4" s="324" customFormat="1" ht="12.75">
      <c r="A311" s="702" t="s">
        <v>1090</v>
      </c>
      <c r="B311" s="678" t="s">
        <v>623</v>
      </c>
      <c r="C311" s="676">
        <v>49609</v>
      </c>
      <c r="D311" s="676">
        <v>0</v>
      </c>
    </row>
    <row r="312" spans="1:4" s="324" customFormat="1" ht="12.75">
      <c r="A312" s="702" t="s">
        <v>561</v>
      </c>
      <c r="B312" s="678" t="s">
        <v>623</v>
      </c>
      <c r="C312" s="671">
        <v>3750</v>
      </c>
      <c r="D312" s="671">
        <v>3750</v>
      </c>
    </row>
    <row r="313" spans="1:4" s="324" customFormat="1" ht="12.75">
      <c r="A313" s="702" t="s">
        <v>562</v>
      </c>
      <c r="B313" s="678" t="s">
        <v>623</v>
      </c>
      <c r="C313" s="671">
        <v>3500</v>
      </c>
      <c r="D313" s="671">
        <v>0</v>
      </c>
    </row>
    <row r="314" spans="1:4" s="324" customFormat="1" ht="12.75">
      <c r="A314" s="702" t="s">
        <v>563</v>
      </c>
      <c r="B314" s="679" t="s">
        <v>623</v>
      </c>
      <c r="C314" s="671">
        <v>2000</v>
      </c>
      <c r="D314" s="671">
        <v>400</v>
      </c>
    </row>
    <row r="315" spans="1:4" s="324" customFormat="1" ht="12.75">
      <c r="A315" s="702" t="s">
        <v>1114</v>
      </c>
      <c r="B315" s="679" t="s">
        <v>623</v>
      </c>
      <c r="C315" s="671">
        <v>5025</v>
      </c>
      <c r="D315" s="671">
        <v>0</v>
      </c>
    </row>
    <row r="316" spans="1:4" s="324" customFormat="1" ht="12.75">
      <c r="A316" s="702" t="s">
        <v>564</v>
      </c>
      <c r="B316" s="679" t="s">
        <v>623</v>
      </c>
      <c r="C316" s="671">
        <v>5051</v>
      </c>
      <c r="D316" s="671">
        <v>0</v>
      </c>
    </row>
    <row r="317" spans="1:4" s="324" customFormat="1" ht="12.75">
      <c r="A317" s="702" t="s">
        <v>565</v>
      </c>
      <c r="B317" s="678" t="s">
        <v>623</v>
      </c>
      <c r="C317" s="676">
        <v>2000</v>
      </c>
      <c r="D317" s="676">
        <v>1000</v>
      </c>
    </row>
    <row r="318" spans="1:4" s="324" customFormat="1" ht="12.75">
      <c r="A318" s="702" t="s">
        <v>566</v>
      </c>
      <c r="B318" s="678" t="s">
        <v>623</v>
      </c>
      <c r="C318" s="676">
        <v>1350</v>
      </c>
      <c r="D318" s="676">
        <v>0</v>
      </c>
    </row>
    <row r="319" spans="1:4" s="324" customFormat="1" ht="12.75">
      <c r="A319" s="702" t="s">
        <v>567</v>
      </c>
      <c r="B319" s="678" t="s">
        <v>623</v>
      </c>
      <c r="C319" s="676">
        <v>24996</v>
      </c>
      <c r="D319" s="676">
        <v>6638</v>
      </c>
    </row>
    <row r="320" spans="1:4" s="324" customFormat="1" ht="12.75">
      <c r="A320" s="702" t="s">
        <v>1115</v>
      </c>
      <c r="B320" s="678" t="s">
        <v>623</v>
      </c>
      <c r="C320" s="671">
        <v>2970</v>
      </c>
      <c r="D320" s="671">
        <v>0</v>
      </c>
    </row>
    <row r="321" spans="1:4" s="324" customFormat="1" ht="12.75">
      <c r="A321" s="702" t="s">
        <v>568</v>
      </c>
      <c r="B321" s="678" t="s">
        <v>623</v>
      </c>
      <c r="C321" s="671">
        <v>1000</v>
      </c>
      <c r="D321" s="671">
        <v>1000</v>
      </c>
    </row>
    <row r="322" spans="1:4" s="324" customFormat="1" ht="12.75">
      <c r="A322" s="702" t="s">
        <v>569</v>
      </c>
      <c r="B322" s="678" t="s">
        <v>623</v>
      </c>
      <c r="C322" s="671">
        <v>600</v>
      </c>
      <c r="D322" s="671">
        <v>0</v>
      </c>
    </row>
    <row r="323" spans="1:4" s="324" customFormat="1" ht="12.75">
      <c r="A323" s="702" t="s">
        <v>570</v>
      </c>
      <c r="B323" s="678" t="s">
        <v>623</v>
      </c>
      <c r="C323" s="671">
        <v>2000</v>
      </c>
      <c r="D323" s="671">
        <v>2000</v>
      </c>
    </row>
    <row r="324" spans="1:4" s="324" customFormat="1" ht="12.75">
      <c r="A324" s="702" t="s">
        <v>571</v>
      </c>
      <c r="B324" s="678" t="s">
        <v>623</v>
      </c>
      <c r="C324" s="671">
        <v>1265</v>
      </c>
      <c r="D324" s="671">
        <v>0</v>
      </c>
    </row>
    <row r="325" spans="1:4" s="324" customFormat="1" ht="12.75">
      <c r="A325" s="702" t="s">
        <v>1183</v>
      </c>
      <c r="B325" s="679" t="s">
        <v>623</v>
      </c>
      <c r="C325" s="671">
        <v>2976</v>
      </c>
      <c r="D325" s="671">
        <v>177</v>
      </c>
    </row>
    <row r="326" spans="1:4" s="324" customFormat="1" ht="12.75">
      <c r="A326" s="702" t="s">
        <v>572</v>
      </c>
      <c r="B326" s="679" t="s">
        <v>623</v>
      </c>
      <c r="C326" s="671">
        <v>200</v>
      </c>
      <c r="D326" s="671">
        <v>0</v>
      </c>
    </row>
    <row r="327" spans="1:4" s="324" customFormat="1" ht="12.75">
      <c r="A327" s="702" t="s">
        <v>573</v>
      </c>
      <c r="B327" s="679" t="s">
        <v>623</v>
      </c>
      <c r="C327" s="671">
        <v>2050</v>
      </c>
      <c r="D327" s="671">
        <v>0</v>
      </c>
    </row>
    <row r="328" spans="1:4" s="324" customFormat="1" ht="12.75">
      <c r="A328" s="702" t="s">
        <v>574</v>
      </c>
      <c r="B328" s="679" t="s">
        <v>623</v>
      </c>
      <c r="C328" s="671">
        <v>6020</v>
      </c>
      <c r="D328" s="671">
        <v>0</v>
      </c>
    </row>
    <row r="329" spans="1:4" s="324" customFormat="1" ht="12.75">
      <c r="A329" s="702" t="s">
        <v>575</v>
      </c>
      <c r="B329" s="679" t="s">
        <v>623</v>
      </c>
      <c r="C329" s="671">
        <v>2639</v>
      </c>
      <c r="D329" s="671">
        <v>0</v>
      </c>
    </row>
    <row r="330" spans="1:4" s="324" customFormat="1" ht="12.75">
      <c r="A330" s="702" t="s">
        <v>576</v>
      </c>
      <c r="B330" s="679" t="s">
        <v>623</v>
      </c>
      <c r="C330" s="671">
        <v>1500</v>
      </c>
      <c r="D330" s="671">
        <v>0</v>
      </c>
    </row>
    <row r="331" spans="1:4" s="324" customFormat="1" ht="12.75">
      <c r="A331" s="702" t="s">
        <v>577</v>
      </c>
      <c r="B331" s="679" t="s">
        <v>623</v>
      </c>
      <c r="C331" s="671">
        <v>106709</v>
      </c>
      <c r="D331" s="671">
        <v>0</v>
      </c>
    </row>
    <row r="332" spans="1:4" s="324" customFormat="1" ht="12.75">
      <c r="A332" s="702" t="s">
        <v>1116</v>
      </c>
      <c r="B332" s="679" t="s">
        <v>623</v>
      </c>
      <c r="C332" s="671">
        <v>280627</v>
      </c>
      <c r="D332" s="671">
        <v>34250</v>
      </c>
    </row>
    <row r="333" spans="1:4" s="324" customFormat="1" ht="12.75">
      <c r="A333" s="702" t="s">
        <v>578</v>
      </c>
      <c r="B333" s="679" t="s">
        <v>623</v>
      </c>
      <c r="C333" s="671">
        <v>8000</v>
      </c>
      <c r="D333" s="671">
        <v>4000</v>
      </c>
    </row>
    <row r="334" spans="1:4" s="324" customFormat="1" ht="12.75">
      <c r="A334" s="702" t="s">
        <v>579</v>
      </c>
      <c r="B334" s="679" t="s">
        <v>623</v>
      </c>
      <c r="C334" s="671">
        <v>1000</v>
      </c>
      <c r="D334" s="671">
        <v>250</v>
      </c>
    </row>
    <row r="335" spans="1:4" s="324" customFormat="1" ht="12.75">
      <c r="A335" s="702" t="s">
        <v>1184</v>
      </c>
      <c r="B335" s="679" t="s">
        <v>623</v>
      </c>
      <c r="C335" s="671">
        <v>13388</v>
      </c>
      <c r="D335" s="671">
        <v>6694</v>
      </c>
    </row>
    <row r="336" spans="1:4" s="324" customFormat="1" ht="12.75">
      <c r="A336" s="702" t="s">
        <v>580</v>
      </c>
      <c r="B336" s="679" t="s">
        <v>623</v>
      </c>
      <c r="C336" s="671">
        <v>3600</v>
      </c>
      <c r="D336" s="671">
        <v>0</v>
      </c>
    </row>
    <row r="337" spans="1:4" s="324" customFormat="1" ht="12.75">
      <c r="A337" s="702" t="s">
        <v>581</v>
      </c>
      <c r="B337" s="679" t="s">
        <v>623</v>
      </c>
      <c r="C337" s="676">
        <v>39090</v>
      </c>
      <c r="D337" s="676">
        <v>3680</v>
      </c>
    </row>
    <row r="338" spans="1:4" s="324" customFormat="1" ht="12.75">
      <c r="A338" s="702" t="s">
        <v>582</v>
      </c>
      <c r="B338" s="679" t="s">
        <v>623</v>
      </c>
      <c r="C338" s="676">
        <v>7066</v>
      </c>
      <c r="D338" s="676">
        <v>0</v>
      </c>
    </row>
    <row r="339" spans="1:4" s="324" customFormat="1" ht="12.75">
      <c r="A339" s="702" t="s">
        <v>583</v>
      </c>
      <c r="B339" s="679" t="s">
        <v>623</v>
      </c>
      <c r="C339" s="676">
        <v>8000</v>
      </c>
      <c r="D339" s="676">
        <v>0</v>
      </c>
    </row>
    <row r="340" spans="1:4" s="324" customFormat="1" ht="12.75">
      <c r="A340" s="702" t="s">
        <v>584</v>
      </c>
      <c r="B340" s="679" t="s">
        <v>623</v>
      </c>
      <c r="C340" s="676">
        <v>1550</v>
      </c>
      <c r="D340" s="676">
        <v>0</v>
      </c>
    </row>
    <row r="341" spans="1:4" s="324" customFormat="1" ht="12.75">
      <c r="A341" s="702" t="s">
        <v>585</v>
      </c>
      <c r="B341" s="679" t="s">
        <v>623</v>
      </c>
      <c r="C341" s="676">
        <v>1583</v>
      </c>
      <c r="D341" s="676">
        <v>0</v>
      </c>
    </row>
    <row r="342" spans="1:4" s="324" customFormat="1" ht="12.75">
      <c r="A342" s="702" t="s">
        <v>586</v>
      </c>
      <c r="B342" s="679" t="s">
        <v>623</v>
      </c>
      <c r="C342" s="676">
        <v>4468</v>
      </c>
      <c r="D342" s="676">
        <v>2234</v>
      </c>
    </row>
    <row r="343" spans="1:4" s="324" customFormat="1" ht="12.75">
      <c r="A343" s="704" t="s">
        <v>587</v>
      </c>
      <c r="B343" s="678" t="s">
        <v>623</v>
      </c>
      <c r="C343" s="676">
        <v>4920</v>
      </c>
      <c r="D343" s="676">
        <v>2100</v>
      </c>
    </row>
    <row r="344" spans="1:4" s="324" customFormat="1" ht="12.75">
      <c r="A344" s="702" t="s">
        <v>588</v>
      </c>
      <c r="B344" s="679" t="s">
        <v>623</v>
      </c>
      <c r="C344" s="671">
        <v>1900</v>
      </c>
      <c r="D344" s="671">
        <v>950</v>
      </c>
    </row>
    <row r="345" spans="1:4" s="324" customFormat="1" ht="12.75">
      <c r="A345" s="702" t="s">
        <v>1117</v>
      </c>
      <c r="B345" s="679" t="s">
        <v>623</v>
      </c>
      <c r="C345" s="671">
        <v>41100</v>
      </c>
      <c r="D345" s="671">
        <v>32500</v>
      </c>
    </row>
    <row r="346" spans="1:4" s="324" customFormat="1" ht="12.75">
      <c r="A346" s="702" t="s">
        <v>1118</v>
      </c>
      <c r="B346" s="679" t="s">
        <v>623</v>
      </c>
      <c r="C346" s="671">
        <v>16640</v>
      </c>
      <c r="D346" s="671">
        <v>9340</v>
      </c>
    </row>
    <row r="347" spans="1:4" s="324" customFormat="1" ht="12.75">
      <c r="A347" s="702" t="s">
        <v>589</v>
      </c>
      <c r="B347" s="679" t="s">
        <v>623</v>
      </c>
      <c r="C347" s="671">
        <v>19276</v>
      </c>
      <c r="D347" s="671">
        <v>0</v>
      </c>
    </row>
    <row r="348" spans="1:4" s="324" customFormat="1" ht="12.75">
      <c r="A348" s="702" t="s">
        <v>1119</v>
      </c>
      <c r="B348" s="679" t="s">
        <v>623</v>
      </c>
      <c r="C348" s="671">
        <v>11555</v>
      </c>
      <c r="D348" s="671">
        <v>6435</v>
      </c>
    </row>
    <row r="349" spans="1:4" s="324" customFormat="1" ht="12.75">
      <c r="A349" s="702" t="s">
        <v>590</v>
      </c>
      <c r="B349" s="679" t="s">
        <v>623</v>
      </c>
      <c r="C349" s="671">
        <v>625</v>
      </c>
      <c r="D349" s="671">
        <v>0</v>
      </c>
    </row>
    <row r="350" spans="1:4" s="324" customFormat="1" ht="12.75">
      <c r="A350" s="702" t="s">
        <v>591</v>
      </c>
      <c r="B350" s="679" t="s">
        <v>623</v>
      </c>
      <c r="C350" s="671">
        <v>1920</v>
      </c>
      <c r="D350" s="671">
        <v>960</v>
      </c>
    </row>
    <row r="351" spans="1:4" s="324" customFormat="1" ht="12.75">
      <c r="A351" s="702" t="s">
        <v>592</v>
      </c>
      <c r="B351" s="679" t="s">
        <v>623</v>
      </c>
      <c r="C351" s="671">
        <v>33032</v>
      </c>
      <c r="D351" s="671">
        <v>0</v>
      </c>
    </row>
    <row r="352" spans="1:4" s="324" customFormat="1" ht="12.75">
      <c r="A352" s="702" t="s">
        <v>1185</v>
      </c>
      <c r="B352" s="679" t="s">
        <v>623</v>
      </c>
      <c r="C352" s="671">
        <v>9997</v>
      </c>
      <c r="D352" s="671">
        <v>4297</v>
      </c>
    </row>
    <row r="353" spans="1:4" s="324" customFormat="1" ht="12.75">
      <c r="A353" s="702" t="s">
        <v>593</v>
      </c>
      <c r="B353" s="679" t="s">
        <v>623</v>
      </c>
      <c r="C353" s="671">
        <v>16246</v>
      </c>
      <c r="D353" s="671">
        <v>8123</v>
      </c>
    </row>
    <row r="354" spans="1:4" s="324" customFormat="1" ht="12.75">
      <c r="A354" s="702" t="s">
        <v>1120</v>
      </c>
      <c r="B354" s="679" t="s">
        <v>623</v>
      </c>
      <c r="C354" s="671">
        <v>24088</v>
      </c>
      <c r="D354" s="671">
        <v>10044</v>
      </c>
    </row>
    <row r="355" spans="1:4" s="324" customFormat="1" ht="12.75">
      <c r="A355" s="702" t="s">
        <v>594</v>
      </c>
      <c r="B355" s="679" t="s">
        <v>623</v>
      </c>
      <c r="C355" s="671">
        <v>2636</v>
      </c>
      <c r="D355" s="671">
        <v>1318</v>
      </c>
    </row>
    <row r="356" spans="1:4" s="324" customFormat="1" ht="12.75">
      <c r="A356" s="702" t="s">
        <v>595</v>
      </c>
      <c r="B356" s="679" t="s">
        <v>623</v>
      </c>
      <c r="C356" s="671">
        <v>2400</v>
      </c>
      <c r="D356" s="671">
        <v>600</v>
      </c>
    </row>
    <row r="357" spans="1:4" s="324" customFormat="1" ht="12.75">
      <c r="A357" s="702" t="s">
        <v>596</v>
      </c>
      <c r="B357" s="679" t="s">
        <v>623</v>
      </c>
      <c r="C357" s="671">
        <v>2500</v>
      </c>
      <c r="D357" s="671">
        <v>0</v>
      </c>
    </row>
    <row r="358" spans="1:4" s="324" customFormat="1" ht="12.75">
      <c r="A358" s="702" t="s">
        <v>597</v>
      </c>
      <c r="B358" s="679" t="s">
        <v>623</v>
      </c>
      <c r="C358" s="671">
        <v>4600</v>
      </c>
      <c r="D358" s="671">
        <v>0</v>
      </c>
    </row>
    <row r="359" spans="1:4" s="324" customFormat="1" ht="12.75">
      <c r="A359" s="702" t="s">
        <v>598</v>
      </c>
      <c r="B359" s="679" t="s">
        <v>623</v>
      </c>
      <c r="C359" s="671">
        <v>3498</v>
      </c>
      <c r="D359" s="671">
        <v>677</v>
      </c>
    </row>
    <row r="360" spans="1:4" s="324" customFormat="1" ht="12.75">
      <c r="A360" s="702" t="s">
        <v>599</v>
      </c>
      <c r="B360" s="679" t="s">
        <v>623</v>
      </c>
      <c r="C360" s="671">
        <v>8400</v>
      </c>
      <c r="D360" s="671">
        <v>6300</v>
      </c>
    </row>
    <row r="361" spans="1:4" s="324" customFormat="1" ht="12.75">
      <c r="A361" s="702" t="s">
        <v>600</v>
      </c>
      <c r="B361" s="679" t="s">
        <v>623</v>
      </c>
      <c r="C361" s="671">
        <v>2000</v>
      </c>
      <c r="D361" s="671">
        <v>0</v>
      </c>
    </row>
    <row r="362" spans="1:4" s="324" customFormat="1" ht="12.75">
      <c r="A362" s="702" t="s">
        <v>601</v>
      </c>
      <c r="B362" s="679" t="s">
        <v>623</v>
      </c>
      <c r="C362" s="671">
        <v>3000</v>
      </c>
      <c r="D362" s="671">
        <v>0</v>
      </c>
    </row>
    <row r="363" spans="1:4" s="324" customFormat="1" ht="12.75">
      <c r="A363" s="702" t="s">
        <v>602</v>
      </c>
      <c r="B363" s="679" t="s">
        <v>623</v>
      </c>
      <c r="C363" s="671">
        <v>500</v>
      </c>
      <c r="D363" s="671">
        <v>125</v>
      </c>
    </row>
    <row r="364" spans="1:4" s="324" customFormat="1" ht="12.75">
      <c r="A364" s="702" t="s">
        <v>603</v>
      </c>
      <c r="B364" s="679" t="s">
        <v>623</v>
      </c>
      <c r="C364" s="671">
        <v>1000</v>
      </c>
      <c r="D364" s="671">
        <v>0</v>
      </c>
    </row>
    <row r="365" spans="1:4" s="324" customFormat="1" ht="12.75">
      <c r="A365" s="702" t="s">
        <v>604</v>
      </c>
      <c r="B365" s="679" t="s">
        <v>623</v>
      </c>
      <c r="C365" s="671">
        <v>8200</v>
      </c>
      <c r="D365" s="671">
        <v>6150</v>
      </c>
    </row>
    <row r="366" spans="1:4" s="324" customFormat="1" ht="12.75">
      <c r="A366" s="702" t="s">
        <v>605</v>
      </c>
      <c r="B366" s="679" t="s">
        <v>623</v>
      </c>
      <c r="C366" s="671">
        <v>38160</v>
      </c>
      <c r="D366" s="671">
        <v>0</v>
      </c>
    </row>
    <row r="367" spans="1:4" s="324" customFormat="1" ht="12.75">
      <c r="A367" s="704" t="s">
        <v>1263</v>
      </c>
      <c r="B367" s="678" t="s">
        <v>623</v>
      </c>
      <c r="C367" s="676">
        <v>9400</v>
      </c>
      <c r="D367" s="676">
        <v>0</v>
      </c>
    </row>
    <row r="368" spans="1:4" s="324" customFormat="1" ht="12.75">
      <c r="A368" s="702" t="s">
        <v>1264</v>
      </c>
      <c r="B368" s="679" t="s">
        <v>623</v>
      </c>
      <c r="C368" s="671">
        <v>1150</v>
      </c>
      <c r="D368" s="671">
        <v>0</v>
      </c>
    </row>
    <row r="369" spans="1:4" s="324" customFormat="1" ht="12.75">
      <c r="A369" s="702" t="s">
        <v>1265</v>
      </c>
      <c r="B369" s="679" t="s">
        <v>623</v>
      </c>
      <c r="C369" s="671">
        <v>920</v>
      </c>
      <c r="D369" s="671">
        <v>460</v>
      </c>
    </row>
    <row r="370" spans="1:4" s="324" customFormat="1" ht="12.75">
      <c r="A370" s="702" t="s">
        <v>1266</v>
      </c>
      <c r="B370" s="679" t="s">
        <v>623</v>
      </c>
      <c r="C370" s="671">
        <v>2361</v>
      </c>
      <c r="D370" s="671">
        <v>471</v>
      </c>
    </row>
    <row r="371" spans="1:4" s="324" customFormat="1" ht="12.75">
      <c r="A371" s="702" t="s">
        <v>1121</v>
      </c>
      <c r="B371" s="678" t="s">
        <v>623</v>
      </c>
      <c r="C371" s="676">
        <v>1125</v>
      </c>
      <c r="D371" s="676">
        <v>0</v>
      </c>
    </row>
    <row r="372" spans="1:4" s="324" customFormat="1" ht="12.75">
      <c r="A372" s="702" t="s">
        <v>1267</v>
      </c>
      <c r="B372" s="679" t="s">
        <v>623</v>
      </c>
      <c r="C372" s="671">
        <v>1935</v>
      </c>
      <c r="D372" s="671">
        <v>0</v>
      </c>
    </row>
    <row r="373" spans="1:4" s="324" customFormat="1" ht="12.75">
      <c r="A373" s="702" t="s">
        <v>1186</v>
      </c>
      <c r="B373" s="679" t="s">
        <v>623</v>
      </c>
      <c r="C373" s="671">
        <v>1900</v>
      </c>
      <c r="D373" s="671">
        <v>0</v>
      </c>
    </row>
    <row r="374" spans="1:4" s="324" customFormat="1" ht="12.75">
      <c r="A374" s="702" t="s">
        <v>1268</v>
      </c>
      <c r="B374" s="679" t="s">
        <v>623</v>
      </c>
      <c r="C374" s="671">
        <v>1125</v>
      </c>
      <c r="D374" s="671">
        <v>0</v>
      </c>
    </row>
    <row r="375" spans="1:4" s="324" customFormat="1" ht="12.75">
      <c r="A375" s="702" t="s">
        <v>1269</v>
      </c>
      <c r="B375" s="679" t="s">
        <v>623</v>
      </c>
      <c r="C375" s="671">
        <v>400</v>
      </c>
      <c r="D375" s="671">
        <v>0</v>
      </c>
    </row>
    <row r="376" spans="1:4" s="324" customFormat="1" ht="12.75">
      <c r="A376" s="702" t="s">
        <v>1270</v>
      </c>
      <c r="B376" s="679" t="s">
        <v>623</v>
      </c>
      <c r="C376" s="671">
        <v>1100</v>
      </c>
      <c r="D376" s="671">
        <v>0</v>
      </c>
    </row>
    <row r="377" spans="1:4" s="324" customFormat="1" ht="12.75">
      <c r="A377" s="702" t="s">
        <v>1271</v>
      </c>
      <c r="B377" s="679" t="s">
        <v>623</v>
      </c>
      <c r="C377" s="671">
        <v>11276</v>
      </c>
      <c r="D377" s="671">
        <v>0</v>
      </c>
    </row>
    <row r="378" spans="1:4" s="324" customFormat="1" ht="12.75">
      <c r="A378" s="702" t="s">
        <v>1187</v>
      </c>
      <c r="B378" s="679" t="s">
        <v>623</v>
      </c>
      <c r="C378" s="671">
        <v>1750</v>
      </c>
      <c r="D378" s="671">
        <v>500</v>
      </c>
    </row>
    <row r="379" spans="1:4" s="324" customFormat="1" ht="12.75">
      <c r="A379" s="702" t="s">
        <v>1272</v>
      </c>
      <c r="B379" s="679" t="s">
        <v>623</v>
      </c>
      <c r="C379" s="671">
        <v>6200</v>
      </c>
      <c r="D379" s="671">
        <v>3100</v>
      </c>
    </row>
    <row r="380" spans="1:4" s="324" customFormat="1" ht="12.75">
      <c r="A380" s="702" t="s">
        <v>1273</v>
      </c>
      <c r="B380" s="679" t="s">
        <v>623</v>
      </c>
      <c r="C380" s="671">
        <v>502</v>
      </c>
      <c r="D380" s="671">
        <v>251</v>
      </c>
    </row>
    <row r="381" spans="1:4" s="324" customFormat="1" ht="12.75">
      <c r="A381" s="702" t="s">
        <v>1274</v>
      </c>
      <c r="B381" s="679" t="s">
        <v>623</v>
      </c>
      <c r="C381" s="671">
        <v>4757</v>
      </c>
      <c r="D381" s="671">
        <v>0</v>
      </c>
    </row>
    <row r="382" spans="1:4" s="324" customFormat="1" ht="12.75">
      <c r="A382" s="702" t="s">
        <v>1275</v>
      </c>
      <c r="B382" s="679" t="s">
        <v>623</v>
      </c>
      <c r="C382" s="671">
        <v>405</v>
      </c>
      <c r="D382" s="671">
        <v>0</v>
      </c>
    </row>
    <row r="383" spans="1:4" s="324" customFormat="1" ht="12.75">
      <c r="A383" s="702" t="s">
        <v>1276</v>
      </c>
      <c r="B383" s="679" t="s">
        <v>623</v>
      </c>
      <c r="C383" s="671">
        <v>2580</v>
      </c>
      <c r="D383" s="671">
        <v>1290</v>
      </c>
    </row>
    <row r="384" spans="1:4" s="324" customFormat="1" ht="12.75">
      <c r="A384" s="702" t="s">
        <v>1277</v>
      </c>
      <c r="B384" s="679" t="s">
        <v>623</v>
      </c>
      <c r="C384" s="671">
        <v>292</v>
      </c>
      <c r="D384" s="671">
        <v>0</v>
      </c>
    </row>
    <row r="385" spans="1:4" s="324" customFormat="1" ht="12.75">
      <c r="A385" s="702" t="s">
        <v>1278</v>
      </c>
      <c r="B385" s="679" t="s">
        <v>623</v>
      </c>
      <c r="C385" s="671">
        <v>130040</v>
      </c>
      <c r="D385" s="671">
        <v>69770</v>
      </c>
    </row>
    <row r="386" spans="1:4" s="324" customFormat="1" ht="12.75">
      <c r="A386" s="702" t="s">
        <v>1279</v>
      </c>
      <c r="B386" s="679" t="s">
        <v>623</v>
      </c>
      <c r="C386" s="671">
        <v>56469</v>
      </c>
      <c r="D386" s="671">
        <v>0</v>
      </c>
    </row>
    <row r="387" spans="1:4" s="324" customFormat="1" ht="12.75">
      <c r="A387" s="702" t="s">
        <v>1189</v>
      </c>
      <c r="B387" s="679" t="s">
        <v>623</v>
      </c>
      <c r="C387" s="671">
        <v>20000</v>
      </c>
      <c r="D387" s="671">
        <v>4000</v>
      </c>
    </row>
    <row r="388" spans="1:4" s="324" customFormat="1" ht="12.75">
      <c r="A388" s="702" t="s">
        <v>1280</v>
      </c>
      <c r="B388" s="679" t="s">
        <v>623</v>
      </c>
      <c r="C388" s="671">
        <v>7563</v>
      </c>
      <c r="D388" s="671">
        <v>7563</v>
      </c>
    </row>
    <row r="389" spans="1:4" s="324" customFormat="1" ht="12.75">
      <c r="A389" s="702" t="s">
        <v>1281</v>
      </c>
      <c r="B389" s="679" t="s">
        <v>623</v>
      </c>
      <c r="C389" s="671">
        <v>1000</v>
      </c>
      <c r="D389" s="671">
        <v>0</v>
      </c>
    </row>
    <row r="390" spans="1:4" s="324" customFormat="1" ht="12.75">
      <c r="A390" s="702" t="s">
        <v>1282</v>
      </c>
      <c r="B390" s="679" t="s">
        <v>623</v>
      </c>
      <c r="C390" s="671">
        <v>1500</v>
      </c>
      <c r="D390" s="671">
        <v>0</v>
      </c>
    </row>
    <row r="391" spans="1:4" s="324" customFormat="1" ht="12.75">
      <c r="A391" s="702" t="s">
        <v>1154</v>
      </c>
      <c r="B391" s="679" t="s">
        <v>623</v>
      </c>
      <c r="C391" s="671">
        <v>24611</v>
      </c>
      <c r="D391" s="671">
        <v>0</v>
      </c>
    </row>
    <row r="392" spans="1:4" s="324" customFormat="1" ht="12.75">
      <c r="A392" s="702" t="s">
        <v>1283</v>
      </c>
      <c r="B392" s="679" t="s">
        <v>623</v>
      </c>
      <c r="C392" s="671">
        <v>750</v>
      </c>
      <c r="D392" s="671">
        <v>0</v>
      </c>
    </row>
    <row r="393" spans="1:4" s="324" customFormat="1" ht="12.75">
      <c r="A393" s="702" t="s">
        <v>1284</v>
      </c>
      <c r="B393" s="679" t="s">
        <v>623</v>
      </c>
      <c r="C393" s="671">
        <v>700</v>
      </c>
      <c r="D393" s="671">
        <v>350</v>
      </c>
    </row>
    <row r="394" spans="1:4" s="324" customFormat="1" ht="12.75">
      <c r="A394" s="702" t="s">
        <v>1285</v>
      </c>
      <c r="B394" s="679" t="s">
        <v>623</v>
      </c>
      <c r="C394" s="671">
        <v>909</v>
      </c>
      <c r="D394" s="671">
        <v>0</v>
      </c>
    </row>
    <row r="395" spans="1:4" s="324" customFormat="1" ht="12.75">
      <c r="A395" s="702" t="s">
        <v>1286</v>
      </c>
      <c r="B395" s="679" t="s">
        <v>623</v>
      </c>
      <c r="C395" s="671">
        <v>4606</v>
      </c>
      <c r="D395" s="671">
        <v>0</v>
      </c>
    </row>
    <row r="396" spans="1:4" s="324" customFormat="1" ht="12.75">
      <c r="A396" s="702" t="s">
        <v>1287</v>
      </c>
      <c r="B396" s="679" t="s">
        <v>623</v>
      </c>
      <c r="C396" s="671">
        <v>2390</v>
      </c>
      <c r="D396" s="671">
        <v>1195</v>
      </c>
    </row>
    <row r="397" spans="1:4" s="324" customFormat="1" ht="12.75">
      <c r="A397" s="702" t="s">
        <v>1288</v>
      </c>
      <c r="B397" s="679" t="s">
        <v>623</v>
      </c>
      <c r="C397" s="671">
        <v>2800</v>
      </c>
      <c r="D397" s="671">
        <v>2100</v>
      </c>
    </row>
    <row r="398" spans="1:4" s="324" customFormat="1" ht="12.75">
      <c r="A398" s="702" t="s">
        <v>1190</v>
      </c>
      <c r="B398" s="679" t="s">
        <v>623</v>
      </c>
      <c r="C398" s="671">
        <v>3490</v>
      </c>
      <c r="D398" s="671">
        <v>1745</v>
      </c>
    </row>
    <row r="399" spans="1:4" s="324" customFormat="1" ht="12.75">
      <c r="A399" s="702" t="s">
        <v>1289</v>
      </c>
      <c r="B399" s="679" t="s">
        <v>623</v>
      </c>
      <c r="C399" s="671">
        <v>4033</v>
      </c>
      <c r="D399" s="671">
        <v>0</v>
      </c>
    </row>
    <row r="400" spans="1:4" s="324" customFormat="1" ht="12.75">
      <c r="A400" s="704" t="s">
        <v>1092</v>
      </c>
      <c r="B400" s="678" t="s">
        <v>623</v>
      </c>
      <c r="C400" s="676">
        <v>725</v>
      </c>
      <c r="D400" s="676">
        <v>725</v>
      </c>
    </row>
    <row r="401" spans="1:4" s="324" customFormat="1" ht="12.75">
      <c r="A401" s="702" t="s">
        <v>1290</v>
      </c>
      <c r="B401" s="679" t="s">
        <v>623</v>
      </c>
      <c r="C401" s="671">
        <v>2407</v>
      </c>
      <c r="D401" s="671">
        <v>0</v>
      </c>
    </row>
    <row r="402" spans="1:4" s="324" customFormat="1" ht="12.75">
      <c r="A402" s="704" t="s">
        <v>1291</v>
      </c>
      <c r="B402" s="679" t="s">
        <v>623</v>
      </c>
      <c r="C402" s="671">
        <v>1475</v>
      </c>
      <c r="D402" s="671">
        <v>0</v>
      </c>
    </row>
    <row r="403" spans="1:4" s="324" customFormat="1" ht="12.75">
      <c r="A403" s="702" t="s">
        <v>1292</v>
      </c>
      <c r="B403" s="679" t="s">
        <v>623</v>
      </c>
      <c r="C403" s="671">
        <v>12480</v>
      </c>
      <c r="D403" s="671">
        <v>0</v>
      </c>
    </row>
    <row r="404" spans="1:4" s="324" customFormat="1" ht="12.75">
      <c r="A404" s="704" t="s">
        <v>1093</v>
      </c>
      <c r="B404" s="678" t="s">
        <v>623</v>
      </c>
      <c r="C404" s="676">
        <v>444</v>
      </c>
      <c r="D404" s="676">
        <v>111</v>
      </c>
    </row>
    <row r="405" spans="1:4" s="324" customFormat="1" ht="12.75">
      <c r="A405" s="702" t="s">
        <v>1123</v>
      </c>
      <c r="B405" s="678" t="s">
        <v>623</v>
      </c>
      <c r="C405" s="671">
        <v>40433</v>
      </c>
      <c r="D405" s="671">
        <v>2700</v>
      </c>
    </row>
    <row r="406" spans="1:4" s="324" customFormat="1" ht="12.75">
      <c r="A406" s="702" t="s">
        <v>1293</v>
      </c>
      <c r="B406" s="678" t="s">
        <v>623</v>
      </c>
      <c r="C406" s="671">
        <v>12010</v>
      </c>
      <c r="D406" s="671">
        <v>0</v>
      </c>
    </row>
    <row r="407" spans="1:4" s="324" customFormat="1" ht="12.75">
      <c r="A407" s="702" t="s">
        <v>1124</v>
      </c>
      <c r="B407" s="678" t="s">
        <v>623</v>
      </c>
      <c r="C407" s="671">
        <v>636</v>
      </c>
      <c r="D407" s="671">
        <v>0</v>
      </c>
    </row>
    <row r="408" spans="1:4" s="324" customFormat="1" ht="12.75">
      <c r="A408" s="702" t="s">
        <v>1294</v>
      </c>
      <c r="B408" s="679" t="s">
        <v>623</v>
      </c>
      <c r="C408" s="671">
        <v>5900</v>
      </c>
      <c r="D408" s="671">
        <v>2950</v>
      </c>
    </row>
    <row r="409" spans="1:4" s="324" customFormat="1" ht="12.75">
      <c r="A409" s="702" t="s">
        <v>1295</v>
      </c>
      <c r="B409" s="679" t="s">
        <v>623</v>
      </c>
      <c r="C409" s="671">
        <v>325</v>
      </c>
      <c r="D409" s="671">
        <v>0</v>
      </c>
    </row>
    <row r="410" spans="1:4" s="324" customFormat="1" ht="12.75">
      <c r="A410" s="702" t="s">
        <v>1296</v>
      </c>
      <c r="B410" s="678" t="s">
        <v>623</v>
      </c>
      <c r="C410" s="676">
        <v>1000</v>
      </c>
      <c r="D410" s="676">
        <v>500</v>
      </c>
    </row>
    <row r="411" spans="1:4" s="324" customFormat="1" ht="12.75">
      <c r="A411" s="702" t="s">
        <v>1125</v>
      </c>
      <c r="B411" s="678" t="s">
        <v>623</v>
      </c>
      <c r="C411" s="671">
        <v>1382</v>
      </c>
      <c r="D411" s="671">
        <v>691</v>
      </c>
    </row>
    <row r="412" spans="1:4" s="324" customFormat="1" ht="12.75">
      <c r="A412" s="702" t="s">
        <v>1297</v>
      </c>
      <c r="B412" s="679" t="s">
        <v>623</v>
      </c>
      <c r="C412" s="671">
        <v>5838</v>
      </c>
      <c r="D412" s="671">
        <v>0</v>
      </c>
    </row>
    <row r="413" spans="1:4" s="324" customFormat="1" ht="12.75">
      <c r="A413" s="702" t="s">
        <v>1298</v>
      </c>
      <c r="B413" s="679" t="s">
        <v>623</v>
      </c>
      <c r="C413" s="671">
        <v>1900</v>
      </c>
      <c r="D413" s="671">
        <v>250</v>
      </c>
    </row>
    <row r="414" spans="1:4" s="324" customFormat="1" ht="12.75">
      <c r="A414" s="702" t="s">
        <v>1299</v>
      </c>
      <c r="B414" s="679" t="s">
        <v>623</v>
      </c>
      <c r="C414" s="671">
        <v>1315</v>
      </c>
      <c r="D414" s="671">
        <v>0</v>
      </c>
    </row>
    <row r="415" spans="1:4" s="324" customFormat="1" ht="12.75">
      <c r="A415" s="702" t="s">
        <v>1300</v>
      </c>
      <c r="B415" s="678" t="s">
        <v>623</v>
      </c>
      <c r="C415" s="676">
        <v>5240</v>
      </c>
      <c r="D415" s="676">
        <v>2620</v>
      </c>
    </row>
    <row r="416" spans="1:4" s="324" customFormat="1" ht="12.75">
      <c r="A416" s="702" t="s">
        <v>1301</v>
      </c>
      <c r="B416" s="678" t="s">
        <v>623</v>
      </c>
      <c r="C416" s="676">
        <v>3650</v>
      </c>
      <c r="D416" s="676">
        <v>0</v>
      </c>
    </row>
    <row r="417" spans="1:4" s="324" customFormat="1" ht="12.75">
      <c r="A417" s="702" t="s">
        <v>1155</v>
      </c>
      <c r="B417" s="678" t="s">
        <v>623</v>
      </c>
      <c r="C417" s="671">
        <v>4200</v>
      </c>
      <c r="D417" s="671">
        <v>0</v>
      </c>
    </row>
    <row r="418" spans="1:4" s="324" customFormat="1" ht="12.75">
      <c r="A418" s="702" t="s">
        <v>1126</v>
      </c>
      <c r="B418" s="678" t="s">
        <v>623</v>
      </c>
      <c r="C418" s="671">
        <v>9095</v>
      </c>
      <c r="D418" s="671">
        <v>0</v>
      </c>
    </row>
    <row r="419" spans="1:4" s="324" customFormat="1" ht="12.75">
      <c r="A419" s="702" t="s">
        <v>1302</v>
      </c>
      <c r="B419" s="678" t="s">
        <v>623</v>
      </c>
      <c r="C419" s="671">
        <v>12500</v>
      </c>
      <c r="D419" s="671">
        <v>0</v>
      </c>
    </row>
    <row r="420" spans="1:4" s="324" customFormat="1" ht="12.75">
      <c r="A420" s="702" t="s">
        <v>1191</v>
      </c>
      <c r="B420" s="679" t="s">
        <v>623</v>
      </c>
      <c r="C420" s="671">
        <v>11809</v>
      </c>
      <c r="D420" s="671">
        <v>285</v>
      </c>
    </row>
    <row r="421" spans="1:4" s="324" customFormat="1" ht="12.75">
      <c r="A421" s="702" t="s">
        <v>1303</v>
      </c>
      <c r="B421" s="679" t="s">
        <v>623</v>
      </c>
      <c r="C421" s="671">
        <v>840</v>
      </c>
      <c r="D421" s="671">
        <v>0</v>
      </c>
    </row>
    <row r="422" spans="1:4" s="324" customFormat="1" ht="12.75">
      <c r="A422" s="702" t="s">
        <v>1094</v>
      </c>
      <c r="B422" s="679" t="s">
        <v>623</v>
      </c>
      <c r="C422" s="671">
        <v>5909332</v>
      </c>
      <c r="D422" s="671">
        <v>0</v>
      </c>
    </row>
    <row r="423" spans="1:4" s="324" customFormat="1" ht="12.75">
      <c r="A423" s="702" t="s">
        <v>1304</v>
      </c>
      <c r="B423" s="679" t="s">
        <v>623</v>
      </c>
      <c r="C423" s="671">
        <v>23100</v>
      </c>
      <c r="D423" s="671">
        <v>4600</v>
      </c>
    </row>
    <row r="424" spans="1:4" s="324" customFormat="1" ht="12.75">
      <c r="A424" s="702" t="s">
        <v>1305</v>
      </c>
      <c r="B424" s="679" t="s">
        <v>623</v>
      </c>
      <c r="C424" s="671">
        <v>1790</v>
      </c>
      <c r="D424" s="671">
        <v>895</v>
      </c>
    </row>
    <row r="425" spans="1:4" s="324" customFormat="1" ht="12.75">
      <c r="A425" s="702" t="s">
        <v>1095</v>
      </c>
      <c r="B425" s="679" t="s">
        <v>623</v>
      </c>
      <c r="C425" s="671">
        <v>22000</v>
      </c>
      <c r="D425" s="671">
        <v>6000</v>
      </c>
    </row>
    <row r="426" spans="1:4" s="324" customFormat="1" ht="12.75">
      <c r="A426" s="702" t="s">
        <v>1306</v>
      </c>
      <c r="B426" s="679" t="s">
        <v>623</v>
      </c>
      <c r="C426" s="671">
        <v>7580</v>
      </c>
      <c r="D426" s="671">
        <v>0</v>
      </c>
    </row>
    <row r="427" spans="1:4" s="324" customFormat="1" ht="12.75">
      <c r="A427" s="702" t="s">
        <v>1307</v>
      </c>
      <c r="B427" s="679" t="s">
        <v>623</v>
      </c>
      <c r="C427" s="671">
        <v>1350</v>
      </c>
      <c r="D427" s="671">
        <v>0</v>
      </c>
    </row>
    <row r="428" spans="1:4" s="324" customFormat="1" ht="12.75">
      <c r="A428" s="704" t="s">
        <v>1308</v>
      </c>
      <c r="B428" s="678" t="s">
        <v>623</v>
      </c>
      <c r="C428" s="676">
        <v>2730</v>
      </c>
      <c r="D428" s="676">
        <v>1365</v>
      </c>
    </row>
    <row r="429" spans="1:4" s="324" customFormat="1" ht="12.75">
      <c r="A429" s="702" t="s">
        <v>1309</v>
      </c>
      <c r="B429" s="679" t="s">
        <v>623</v>
      </c>
      <c r="C429" s="671">
        <v>5500</v>
      </c>
      <c r="D429" s="671">
        <v>0</v>
      </c>
    </row>
    <row r="430" spans="1:4" s="324" customFormat="1" ht="12.75">
      <c r="A430" s="702" t="s">
        <v>1310</v>
      </c>
      <c r="B430" s="678" t="s">
        <v>623</v>
      </c>
      <c r="C430" s="676">
        <v>2106</v>
      </c>
      <c r="D430" s="676">
        <v>1053</v>
      </c>
    </row>
    <row r="431" spans="1:4" s="324" customFormat="1" ht="12.75">
      <c r="A431" s="702" t="s">
        <v>1311</v>
      </c>
      <c r="B431" s="679" t="s">
        <v>623</v>
      </c>
      <c r="C431" s="671">
        <v>6404</v>
      </c>
      <c r="D431" s="671">
        <v>2110</v>
      </c>
    </row>
    <row r="432" spans="1:4" s="324" customFormat="1" ht="12.75">
      <c r="A432" s="702" t="s">
        <v>1312</v>
      </c>
      <c r="B432" s="679" t="s">
        <v>623</v>
      </c>
      <c r="C432" s="671">
        <v>9000</v>
      </c>
      <c r="D432" s="671">
        <v>0</v>
      </c>
    </row>
    <row r="433" spans="1:4" s="324" customFormat="1" ht="12.75">
      <c r="A433" s="702" t="s">
        <v>1192</v>
      </c>
      <c r="B433" s="679" t="s">
        <v>623</v>
      </c>
      <c r="C433" s="671">
        <v>11060</v>
      </c>
      <c r="D433" s="671">
        <v>2765</v>
      </c>
    </row>
    <row r="434" spans="1:4" s="324" customFormat="1" ht="12.75">
      <c r="A434" s="702" t="s">
        <v>1313</v>
      </c>
      <c r="B434" s="679" t="s">
        <v>623</v>
      </c>
      <c r="C434" s="671">
        <v>9340</v>
      </c>
      <c r="D434" s="671">
        <v>0</v>
      </c>
    </row>
    <row r="435" spans="1:4" s="324" customFormat="1" ht="12.75">
      <c r="A435" s="702" t="s">
        <v>1314</v>
      </c>
      <c r="B435" s="679" t="s">
        <v>623</v>
      </c>
      <c r="C435" s="671">
        <v>201500</v>
      </c>
      <c r="D435" s="671">
        <v>190400</v>
      </c>
    </row>
    <row r="436" spans="1:4" s="324" customFormat="1" ht="12.75">
      <c r="A436" s="702" t="s">
        <v>1193</v>
      </c>
      <c r="B436" s="679" t="s">
        <v>623</v>
      </c>
      <c r="C436" s="671">
        <v>2885</v>
      </c>
      <c r="D436" s="671">
        <v>995</v>
      </c>
    </row>
    <row r="437" spans="1:4" s="324" customFormat="1" ht="12.75">
      <c r="A437" s="702" t="s">
        <v>1128</v>
      </c>
      <c r="B437" s="679" t="s">
        <v>623</v>
      </c>
      <c r="C437" s="671">
        <v>35920</v>
      </c>
      <c r="D437" s="671">
        <v>20955</v>
      </c>
    </row>
    <row r="438" spans="1:4" s="324" customFormat="1" ht="12.75">
      <c r="A438" s="702" t="s">
        <v>1315</v>
      </c>
      <c r="B438" s="679" t="s">
        <v>623</v>
      </c>
      <c r="C438" s="671">
        <v>9428</v>
      </c>
      <c r="D438" s="671">
        <v>0</v>
      </c>
    </row>
    <row r="439" spans="1:4" s="324" customFormat="1" ht="12.75">
      <c r="A439" s="702" t="s">
        <v>1316</v>
      </c>
      <c r="B439" s="679" t="s">
        <v>623</v>
      </c>
      <c r="C439" s="671">
        <v>4800</v>
      </c>
      <c r="D439" s="671">
        <v>0</v>
      </c>
    </row>
    <row r="440" spans="1:4" s="324" customFormat="1" ht="12.75">
      <c r="A440" s="702" t="s">
        <v>1317</v>
      </c>
      <c r="B440" s="679" t="s">
        <v>623</v>
      </c>
      <c r="C440" s="671">
        <v>4000</v>
      </c>
      <c r="D440" s="671">
        <v>0</v>
      </c>
    </row>
    <row r="441" spans="1:4" s="324" customFormat="1" ht="12.75">
      <c r="A441" s="702" t="s">
        <v>1129</v>
      </c>
      <c r="B441" s="679" t="s">
        <v>623</v>
      </c>
      <c r="C441" s="671">
        <v>53460</v>
      </c>
      <c r="D441" s="671">
        <v>0</v>
      </c>
    </row>
    <row r="442" spans="1:4" s="324" customFormat="1" ht="12.75">
      <c r="A442" s="702" t="s">
        <v>1318</v>
      </c>
      <c r="B442" s="679" t="s">
        <v>623</v>
      </c>
      <c r="C442" s="671">
        <v>4000</v>
      </c>
      <c r="D442" s="671">
        <v>1000</v>
      </c>
    </row>
    <row r="443" spans="1:4" s="324" customFormat="1" ht="12.75">
      <c r="A443" s="702" t="s">
        <v>1319</v>
      </c>
      <c r="B443" s="679" t="s">
        <v>623</v>
      </c>
      <c r="C443" s="671">
        <v>800</v>
      </c>
      <c r="D443" s="671">
        <v>400</v>
      </c>
    </row>
    <row r="444" spans="1:4" s="324" customFormat="1" ht="12.75">
      <c r="A444" s="702" t="s">
        <v>1320</v>
      </c>
      <c r="B444" s="679" t="s">
        <v>623</v>
      </c>
      <c r="C444" s="671">
        <v>530</v>
      </c>
      <c r="D444" s="671">
        <v>0</v>
      </c>
    </row>
    <row r="445" spans="1:4" s="324" customFormat="1" ht="12.75">
      <c r="A445" s="702" t="s">
        <v>1194</v>
      </c>
      <c r="B445" s="679" t="s">
        <v>623</v>
      </c>
      <c r="C445" s="671">
        <v>58246</v>
      </c>
      <c r="D445" s="671">
        <v>29123</v>
      </c>
    </row>
    <row r="446" spans="1:4" s="324" customFormat="1" ht="12.75">
      <c r="A446" s="702" t="s">
        <v>1321</v>
      </c>
      <c r="B446" s="679" t="s">
        <v>623</v>
      </c>
      <c r="C446" s="671">
        <v>1700</v>
      </c>
      <c r="D446" s="671">
        <v>850</v>
      </c>
    </row>
    <row r="447" spans="1:4" s="324" customFormat="1" ht="12.75">
      <c r="A447" s="702" t="s">
        <v>1322</v>
      </c>
      <c r="B447" s="679" t="s">
        <v>623</v>
      </c>
      <c r="C447" s="671">
        <v>3500</v>
      </c>
      <c r="D447" s="671">
        <v>1750</v>
      </c>
    </row>
    <row r="448" spans="1:4" s="324" customFormat="1" ht="12.75">
      <c r="A448" s="702" t="s">
        <v>1323</v>
      </c>
      <c r="B448" s="679" t="s">
        <v>623</v>
      </c>
      <c r="C448" s="671">
        <v>2867</v>
      </c>
      <c r="D448" s="671">
        <v>2250</v>
      </c>
    </row>
    <row r="449" spans="1:4" s="324" customFormat="1" ht="12.75">
      <c r="A449" s="702" t="s">
        <v>1324</v>
      </c>
      <c r="B449" s="679" t="s">
        <v>623</v>
      </c>
      <c r="C449" s="671">
        <v>18316</v>
      </c>
      <c r="D449" s="671">
        <v>8000</v>
      </c>
    </row>
    <row r="450" spans="1:4" s="324" customFormat="1" ht="12.75">
      <c r="A450" s="702" t="s">
        <v>1325</v>
      </c>
      <c r="B450" s="679" t="s">
        <v>623</v>
      </c>
      <c r="C450" s="671">
        <v>42300</v>
      </c>
      <c r="D450" s="671">
        <v>0</v>
      </c>
    </row>
    <row r="451" spans="1:4" s="324" customFormat="1" ht="12.75">
      <c r="A451" s="702" t="s">
        <v>1326</v>
      </c>
      <c r="B451" s="679" t="s">
        <v>623</v>
      </c>
      <c r="C451" s="671">
        <v>2790</v>
      </c>
      <c r="D451" s="671">
        <v>0</v>
      </c>
    </row>
    <row r="452" spans="1:4" s="324" customFormat="1" ht="12.75">
      <c r="A452" s="702" t="s">
        <v>1130</v>
      </c>
      <c r="B452" s="679" t="s">
        <v>623</v>
      </c>
      <c r="C452" s="671">
        <v>86835</v>
      </c>
      <c r="D452" s="671">
        <v>5150</v>
      </c>
    </row>
    <row r="453" spans="1:4" s="324" customFormat="1" ht="12.75">
      <c r="A453" s="702" t="s">
        <v>1327</v>
      </c>
      <c r="B453" s="679" t="s">
        <v>623</v>
      </c>
      <c r="C453" s="671">
        <v>3137</v>
      </c>
      <c r="D453" s="671">
        <v>0</v>
      </c>
    </row>
    <row r="454" spans="1:4" s="324" customFormat="1" ht="12.75">
      <c r="A454" s="702" t="s">
        <v>1328</v>
      </c>
      <c r="B454" s="679" t="s">
        <v>623</v>
      </c>
      <c r="C454" s="671">
        <v>1500</v>
      </c>
      <c r="D454" s="671">
        <v>750</v>
      </c>
    </row>
    <row r="455" spans="1:4" s="324" customFormat="1" ht="12.75">
      <c r="A455" s="702" t="s">
        <v>1329</v>
      </c>
      <c r="B455" s="679" t="s">
        <v>623</v>
      </c>
      <c r="C455" s="671">
        <v>12944</v>
      </c>
      <c r="D455" s="671">
        <v>0</v>
      </c>
    </row>
    <row r="456" spans="1:4" s="324" customFormat="1" ht="12.75">
      <c r="A456" s="702" t="s">
        <v>1330</v>
      </c>
      <c r="B456" s="679" t="s">
        <v>623</v>
      </c>
      <c r="C456" s="671">
        <v>886</v>
      </c>
      <c r="D456" s="671">
        <v>0</v>
      </c>
    </row>
    <row r="457" spans="1:4" s="324" customFormat="1" ht="12.75">
      <c r="A457" s="704" t="s">
        <v>1195</v>
      </c>
      <c r="B457" s="678" t="s">
        <v>623</v>
      </c>
      <c r="C457" s="676">
        <v>7080</v>
      </c>
      <c r="D457" s="676">
        <v>1770</v>
      </c>
    </row>
    <row r="458" spans="1:4" s="324" customFormat="1" ht="12.75">
      <c r="A458" s="702" t="s">
        <v>1331</v>
      </c>
      <c r="B458" s="679" t="s">
        <v>623</v>
      </c>
      <c r="C458" s="671">
        <v>10468</v>
      </c>
      <c r="D458" s="671">
        <v>5234</v>
      </c>
    </row>
    <row r="459" spans="1:4" s="324" customFormat="1" ht="12.75">
      <c r="A459" s="702" t="s">
        <v>1332</v>
      </c>
      <c r="B459" s="679" t="s">
        <v>623</v>
      </c>
      <c r="C459" s="671">
        <v>1000</v>
      </c>
      <c r="D459" s="671">
        <v>0</v>
      </c>
    </row>
    <row r="460" spans="1:4" s="324" customFormat="1" ht="12.75">
      <c r="A460" s="702" t="s">
        <v>1333</v>
      </c>
      <c r="B460" s="679" t="s">
        <v>623</v>
      </c>
      <c r="C460" s="671">
        <v>22985</v>
      </c>
      <c r="D460" s="671">
        <v>0</v>
      </c>
    </row>
    <row r="461" spans="1:4" s="324" customFormat="1" ht="12.75">
      <c r="A461" s="702" t="s">
        <v>1334</v>
      </c>
      <c r="B461" s="679" t="s">
        <v>623</v>
      </c>
      <c r="C461" s="671">
        <v>25762</v>
      </c>
      <c r="D461" s="671">
        <v>0</v>
      </c>
    </row>
    <row r="462" spans="1:4" s="324" customFormat="1" ht="12.75">
      <c r="A462" s="702" t="s">
        <v>1335</v>
      </c>
      <c r="B462" s="679" t="s">
        <v>623</v>
      </c>
      <c r="C462" s="671">
        <v>1042</v>
      </c>
      <c r="D462" s="671">
        <v>0</v>
      </c>
    </row>
    <row r="463" spans="1:4" s="324" customFormat="1" ht="12.75">
      <c r="A463" s="702" t="s">
        <v>1336</v>
      </c>
      <c r="B463" s="679" t="s">
        <v>623</v>
      </c>
      <c r="C463" s="671">
        <v>729</v>
      </c>
      <c r="D463" s="671">
        <v>0</v>
      </c>
    </row>
    <row r="464" spans="1:4" s="324" customFormat="1" ht="12.75">
      <c r="A464" s="702" t="s">
        <v>1337</v>
      </c>
      <c r="B464" s="679" t="s">
        <v>623</v>
      </c>
      <c r="C464" s="671">
        <v>2500</v>
      </c>
      <c r="D464" s="671">
        <v>1250</v>
      </c>
    </row>
    <row r="465" spans="1:4" s="324" customFormat="1" ht="12.75">
      <c r="A465" s="702" t="s">
        <v>1131</v>
      </c>
      <c r="B465" s="679" t="s">
        <v>623</v>
      </c>
      <c r="C465" s="671">
        <v>4800</v>
      </c>
      <c r="D465" s="671">
        <v>1550</v>
      </c>
    </row>
    <row r="466" spans="1:4" s="324" customFormat="1" ht="12.75">
      <c r="A466" s="702" t="s">
        <v>1338</v>
      </c>
      <c r="B466" s="679" t="s">
        <v>623</v>
      </c>
      <c r="C466" s="671">
        <v>10500</v>
      </c>
      <c r="D466" s="671">
        <v>0</v>
      </c>
    </row>
    <row r="467" spans="1:4" s="324" customFormat="1" ht="12.75">
      <c r="A467" s="702" t="s">
        <v>1339</v>
      </c>
      <c r="B467" s="679" t="s">
        <v>623</v>
      </c>
      <c r="C467" s="671">
        <v>972</v>
      </c>
      <c r="D467" s="671">
        <v>0</v>
      </c>
    </row>
    <row r="468" spans="1:4" s="324" customFormat="1" ht="12.75">
      <c r="A468" s="702" t="s">
        <v>1340</v>
      </c>
      <c r="B468" s="679" t="s">
        <v>623</v>
      </c>
      <c r="C468" s="671">
        <v>1000</v>
      </c>
      <c r="D468" s="671">
        <v>0</v>
      </c>
    </row>
    <row r="469" spans="1:4" s="324" customFormat="1" ht="12.75">
      <c r="A469" s="702" t="s">
        <v>1341</v>
      </c>
      <c r="B469" s="679" t="s">
        <v>623</v>
      </c>
      <c r="C469" s="671">
        <v>2130</v>
      </c>
      <c r="D469" s="671">
        <v>0</v>
      </c>
    </row>
    <row r="470" spans="1:4" s="324" customFormat="1" ht="12.75">
      <c r="A470" s="702" t="s">
        <v>1342</v>
      </c>
      <c r="B470" s="679" t="s">
        <v>623</v>
      </c>
      <c r="C470" s="671">
        <v>4120</v>
      </c>
      <c r="D470" s="671">
        <v>0</v>
      </c>
    </row>
    <row r="471" spans="1:4" s="324" customFormat="1" ht="12.75">
      <c r="A471" s="702" t="s">
        <v>1343</v>
      </c>
      <c r="B471" s="679" t="s">
        <v>623</v>
      </c>
      <c r="C471" s="671">
        <v>2000</v>
      </c>
      <c r="D471" s="671">
        <v>1000</v>
      </c>
    </row>
    <row r="472" spans="1:4" s="324" customFormat="1" ht="12.75">
      <c r="A472" s="702" t="s">
        <v>1344</v>
      </c>
      <c r="B472" s="679" t="s">
        <v>623</v>
      </c>
      <c r="C472" s="671">
        <v>830</v>
      </c>
      <c r="D472" s="671">
        <v>0</v>
      </c>
    </row>
    <row r="473" spans="1:4" s="324" customFormat="1" ht="12.75">
      <c r="A473" s="702" t="s">
        <v>1345</v>
      </c>
      <c r="B473" s="679" t="s">
        <v>623</v>
      </c>
      <c r="C473" s="671">
        <v>682</v>
      </c>
      <c r="D473" s="671">
        <v>0</v>
      </c>
    </row>
    <row r="474" spans="1:4" s="324" customFormat="1" ht="12.75">
      <c r="A474" s="702" t="s">
        <v>1196</v>
      </c>
      <c r="B474" s="679" t="s">
        <v>623</v>
      </c>
      <c r="C474" s="671">
        <v>10960</v>
      </c>
      <c r="D474" s="671">
        <v>2515</v>
      </c>
    </row>
    <row r="475" spans="1:4" s="324" customFormat="1" ht="12.75">
      <c r="A475" s="702" t="s">
        <v>1197</v>
      </c>
      <c r="B475" s="679" t="s">
        <v>623</v>
      </c>
      <c r="C475" s="671">
        <v>1250</v>
      </c>
      <c r="D475" s="671">
        <v>0</v>
      </c>
    </row>
    <row r="476" spans="1:4" s="324" customFormat="1" ht="12.75">
      <c r="A476" s="702" t="s">
        <v>1346</v>
      </c>
      <c r="B476" s="679" t="s">
        <v>623</v>
      </c>
      <c r="C476" s="671">
        <v>750</v>
      </c>
      <c r="D476" s="671">
        <v>0</v>
      </c>
    </row>
    <row r="477" spans="1:4" s="324" customFormat="1" ht="12.75">
      <c r="A477" s="702" t="s">
        <v>1347</v>
      </c>
      <c r="B477" s="679" t="s">
        <v>623</v>
      </c>
      <c r="C477" s="671">
        <v>1000</v>
      </c>
      <c r="D477" s="671">
        <v>0</v>
      </c>
    </row>
    <row r="478" spans="1:4" s="324" customFormat="1" ht="12.75">
      <c r="A478" s="702" t="s">
        <v>1348</v>
      </c>
      <c r="B478" s="679" t="s">
        <v>623</v>
      </c>
      <c r="C478" s="671">
        <v>1250</v>
      </c>
      <c r="D478" s="671">
        <v>0</v>
      </c>
    </row>
    <row r="479" spans="1:4" s="324" customFormat="1" ht="12.75">
      <c r="A479" s="702" t="s">
        <v>1349</v>
      </c>
      <c r="B479" s="679" t="s">
        <v>623</v>
      </c>
      <c r="C479" s="671">
        <v>2121</v>
      </c>
      <c r="D479" s="671">
        <v>0</v>
      </c>
    </row>
    <row r="480" spans="1:4" s="324" customFormat="1" ht="12.75">
      <c r="A480" s="702" t="s">
        <v>1132</v>
      </c>
      <c r="B480" s="679" t="s">
        <v>623</v>
      </c>
      <c r="C480" s="671">
        <v>19380</v>
      </c>
      <c r="D480" s="671">
        <v>4845</v>
      </c>
    </row>
    <row r="481" spans="1:4" s="324" customFormat="1" ht="12.75">
      <c r="A481" s="702" t="s">
        <v>1350</v>
      </c>
      <c r="B481" s="679" t="s">
        <v>623</v>
      </c>
      <c r="C481" s="671">
        <v>26428</v>
      </c>
      <c r="D481" s="671">
        <v>1978</v>
      </c>
    </row>
    <row r="482" spans="1:4" s="324" customFormat="1" ht="12.75">
      <c r="A482" s="702" t="s">
        <v>1351</v>
      </c>
      <c r="B482" s="679" t="s">
        <v>623</v>
      </c>
      <c r="C482" s="671">
        <v>10840</v>
      </c>
      <c r="D482" s="671">
        <v>0</v>
      </c>
    </row>
    <row r="483" spans="1:4" s="324" customFormat="1" ht="12.75">
      <c r="A483" s="702" t="s">
        <v>1352</v>
      </c>
      <c r="B483" s="679" t="s">
        <v>623</v>
      </c>
      <c r="C483" s="671">
        <v>2000</v>
      </c>
      <c r="D483" s="671">
        <v>1000</v>
      </c>
    </row>
    <row r="484" spans="1:4" s="324" customFormat="1" ht="12.75">
      <c r="A484" s="702" t="s">
        <v>1353</v>
      </c>
      <c r="B484" s="679" t="s">
        <v>623</v>
      </c>
      <c r="C484" s="671">
        <v>5250</v>
      </c>
      <c r="D484" s="671">
        <v>2400</v>
      </c>
    </row>
    <row r="485" spans="1:4" s="324" customFormat="1" ht="12.75">
      <c r="A485" s="702" t="s">
        <v>1354</v>
      </c>
      <c r="B485" s="679" t="s">
        <v>623</v>
      </c>
      <c r="C485" s="671">
        <v>972</v>
      </c>
      <c r="D485" s="671">
        <v>0</v>
      </c>
    </row>
    <row r="486" spans="1:4" s="324" customFormat="1" ht="12.75">
      <c r="A486" s="702" t="s">
        <v>1355</v>
      </c>
      <c r="B486" s="679" t="s">
        <v>623</v>
      </c>
      <c r="C486" s="671">
        <v>3426</v>
      </c>
      <c r="D486" s="671">
        <v>0</v>
      </c>
    </row>
    <row r="487" spans="1:4" s="324" customFormat="1" ht="12.75">
      <c r="A487" s="702" t="s">
        <v>1356</v>
      </c>
      <c r="B487" s="678" t="s">
        <v>623</v>
      </c>
      <c r="C487" s="676">
        <v>1170</v>
      </c>
      <c r="D487" s="676">
        <v>125</v>
      </c>
    </row>
    <row r="488" spans="1:4" s="324" customFormat="1" ht="12.75">
      <c r="A488" s="702" t="s">
        <v>1357</v>
      </c>
      <c r="B488" s="679" t="s">
        <v>623</v>
      </c>
      <c r="C488" s="671">
        <v>2000</v>
      </c>
      <c r="D488" s="671">
        <v>1000</v>
      </c>
    </row>
    <row r="489" spans="1:4" s="324" customFormat="1" ht="12.75">
      <c r="A489" s="704" t="s">
        <v>1358</v>
      </c>
      <c r="B489" s="678" t="s">
        <v>623</v>
      </c>
      <c r="C489" s="676">
        <v>7014</v>
      </c>
      <c r="D489" s="676">
        <v>0</v>
      </c>
    </row>
    <row r="490" spans="1:4" s="324" customFormat="1" ht="12.75">
      <c r="A490" s="702" t="s">
        <v>1359</v>
      </c>
      <c r="B490" s="679" t="s">
        <v>623</v>
      </c>
      <c r="C490" s="671">
        <v>28500</v>
      </c>
      <c r="D490" s="671">
        <v>0</v>
      </c>
    </row>
    <row r="491" spans="1:4" s="324" customFormat="1" ht="12.75">
      <c r="A491" s="702" t="s">
        <v>1360</v>
      </c>
      <c r="B491" s="679" t="s">
        <v>623</v>
      </c>
      <c r="C491" s="671">
        <v>5224</v>
      </c>
      <c r="D491" s="671">
        <v>0</v>
      </c>
    </row>
    <row r="492" spans="1:4" s="324" customFormat="1" ht="12.75">
      <c r="A492" s="702" t="s">
        <v>1361</v>
      </c>
      <c r="B492" s="679" t="s">
        <v>623</v>
      </c>
      <c r="C492" s="671">
        <v>12868</v>
      </c>
      <c r="D492" s="671">
        <v>3217</v>
      </c>
    </row>
    <row r="493" spans="1:4" s="324" customFormat="1" ht="12.75">
      <c r="A493" s="702" t="s">
        <v>1362</v>
      </c>
      <c r="B493" s="679" t="s">
        <v>623</v>
      </c>
      <c r="C493" s="671">
        <v>1615</v>
      </c>
      <c r="D493" s="671">
        <v>0</v>
      </c>
    </row>
    <row r="494" spans="1:4" s="324" customFormat="1" ht="12.75">
      <c r="A494" s="702" t="s">
        <v>1363</v>
      </c>
      <c r="B494" s="679" t="s">
        <v>623</v>
      </c>
      <c r="C494" s="671">
        <v>1350</v>
      </c>
      <c r="D494" s="671">
        <v>675</v>
      </c>
    </row>
    <row r="495" spans="1:4" s="324" customFormat="1" ht="12.75">
      <c r="A495" s="702" t="s">
        <v>1364</v>
      </c>
      <c r="B495" s="679" t="s">
        <v>623</v>
      </c>
      <c r="C495" s="671">
        <v>2000</v>
      </c>
      <c r="D495" s="671">
        <v>500</v>
      </c>
    </row>
    <row r="496" spans="1:4" s="324" customFormat="1" ht="12.75">
      <c r="A496" s="702" t="s">
        <v>1365</v>
      </c>
      <c r="B496" s="679" t="s">
        <v>623</v>
      </c>
      <c r="C496" s="671">
        <v>3250</v>
      </c>
      <c r="D496" s="671">
        <v>1625</v>
      </c>
    </row>
    <row r="497" spans="1:4" s="324" customFormat="1" ht="12.75">
      <c r="A497" s="702" t="s">
        <v>1098</v>
      </c>
      <c r="B497" s="679" t="s">
        <v>623</v>
      </c>
      <c r="C497" s="671">
        <v>877</v>
      </c>
      <c r="D497" s="671">
        <v>0</v>
      </c>
    </row>
    <row r="498" spans="1:4" s="324" customFormat="1" ht="12.75">
      <c r="A498" s="702" t="s">
        <v>1366</v>
      </c>
      <c r="B498" s="679" t="s">
        <v>623</v>
      </c>
      <c r="C498" s="671">
        <v>19200</v>
      </c>
      <c r="D498" s="671">
        <v>0</v>
      </c>
    </row>
    <row r="499" spans="1:4" s="324" customFormat="1" ht="12.75">
      <c r="A499" s="702" t="s">
        <v>1367</v>
      </c>
      <c r="B499" s="679" t="s">
        <v>623</v>
      </c>
      <c r="C499" s="671">
        <v>2000</v>
      </c>
      <c r="D499" s="671">
        <v>2000</v>
      </c>
    </row>
    <row r="500" spans="1:4" s="324" customFormat="1" ht="12.75">
      <c r="A500" s="702" t="s">
        <v>1368</v>
      </c>
      <c r="B500" s="679" t="s">
        <v>623</v>
      </c>
      <c r="C500" s="671">
        <v>341</v>
      </c>
      <c r="D500" s="671">
        <v>0</v>
      </c>
    </row>
    <row r="501" spans="1:4" s="324" customFormat="1" ht="12.75">
      <c r="A501" s="702" t="s">
        <v>1369</v>
      </c>
      <c r="B501" s="679" t="s">
        <v>623</v>
      </c>
      <c r="C501" s="671">
        <v>7014</v>
      </c>
      <c r="D501" s="671">
        <v>1000</v>
      </c>
    </row>
    <row r="502" spans="1:4" s="324" customFormat="1" ht="12.75">
      <c r="A502" s="702" t="s">
        <v>1370</v>
      </c>
      <c r="B502" s="679" t="s">
        <v>623</v>
      </c>
      <c r="C502" s="671">
        <v>6000</v>
      </c>
      <c r="D502" s="671">
        <v>0</v>
      </c>
    </row>
    <row r="503" spans="1:4" s="324" customFormat="1" ht="12.75">
      <c r="A503" s="702" t="s">
        <v>1099</v>
      </c>
      <c r="B503" s="679" t="s">
        <v>623</v>
      </c>
      <c r="C503" s="671">
        <v>9630</v>
      </c>
      <c r="D503" s="671">
        <v>0</v>
      </c>
    </row>
    <row r="504" spans="1:4" s="324" customFormat="1" ht="12.75">
      <c r="A504" s="702" t="s">
        <v>1371</v>
      </c>
      <c r="B504" s="679" t="s">
        <v>623</v>
      </c>
      <c r="C504" s="671">
        <v>5365</v>
      </c>
      <c r="D504" s="671">
        <v>0</v>
      </c>
    </row>
    <row r="505" spans="1:4" s="324" customFormat="1" ht="12.75">
      <c r="A505" s="702" t="s">
        <v>1372</v>
      </c>
      <c r="B505" s="679" t="s">
        <v>623</v>
      </c>
      <c r="C505" s="671">
        <v>15950</v>
      </c>
      <c r="D505" s="671">
        <v>0</v>
      </c>
    </row>
    <row r="506" spans="1:4" s="324" customFormat="1" ht="12.75">
      <c r="A506" s="702" t="s">
        <v>1373</v>
      </c>
      <c r="B506" s="679" t="s">
        <v>623</v>
      </c>
      <c r="C506" s="671">
        <v>1461</v>
      </c>
      <c r="D506" s="671">
        <v>0</v>
      </c>
    </row>
    <row r="507" spans="1:4" s="324" customFormat="1" ht="12.75">
      <c r="A507" s="702" t="s">
        <v>1374</v>
      </c>
      <c r="B507" s="679" t="s">
        <v>623</v>
      </c>
      <c r="C507" s="671">
        <v>5000</v>
      </c>
      <c r="D507" s="671">
        <v>0</v>
      </c>
    </row>
    <row r="508" spans="1:4" s="324" customFormat="1" ht="12.75">
      <c r="A508" s="702" t="s">
        <v>1375</v>
      </c>
      <c r="B508" s="679" t="s">
        <v>623</v>
      </c>
      <c r="C508" s="671">
        <v>76775</v>
      </c>
      <c r="D508" s="671">
        <v>0</v>
      </c>
    </row>
    <row r="509" spans="1:4" s="324" customFormat="1" ht="12.75">
      <c r="A509" s="702" t="s">
        <v>1376</v>
      </c>
      <c r="B509" s="679" t="s">
        <v>623</v>
      </c>
      <c r="C509" s="671">
        <v>5500</v>
      </c>
      <c r="D509" s="671">
        <v>1500</v>
      </c>
    </row>
    <row r="510" spans="1:4" s="324" customFormat="1" ht="12.75">
      <c r="A510" s="702" t="s">
        <v>1377</v>
      </c>
      <c r="B510" s="679" t="s">
        <v>623</v>
      </c>
      <c r="C510" s="671">
        <v>8740</v>
      </c>
      <c r="D510" s="671">
        <v>4370</v>
      </c>
    </row>
    <row r="511" spans="1:4" s="324" customFormat="1" ht="12.75">
      <c r="A511" s="702" t="s">
        <v>1378</v>
      </c>
      <c r="B511" s="679" t="s">
        <v>623</v>
      </c>
      <c r="C511" s="671">
        <v>2290</v>
      </c>
      <c r="D511" s="671">
        <v>0</v>
      </c>
    </row>
    <row r="512" spans="1:4" s="324" customFormat="1" ht="12.75">
      <c r="A512" s="702" t="s">
        <v>1379</v>
      </c>
      <c r="B512" s="679" t="s">
        <v>623</v>
      </c>
      <c r="C512" s="671">
        <v>660</v>
      </c>
      <c r="D512" s="671">
        <v>0</v>
      </c>
    </row>
    <row r="513" spans="1:4" s="324" customFormat="1" ht="12.75">
      <c r="A513" s="702" t="s">
        <v>1380</v>
      </c>
      <c r="B513" s="679" t="s">
        <v>623</v>
      </c>
      <c r="C513" s="671">
        <v>2668</v>
      </c>
      <c r="D513" s="671">
        <v>667</v>
      </c>
    </row>
    <row r="514" spans="1:4" s="324" customFormat="1" ht="12.75">
      <c r="A514" s="704" t="s">
        <v>1381</v>
      </c>
      <c r="B514" s="678" t="s">
        <v>623</v>
      </c>
      <c r="C514" s="676">
        <v>6140</v>
      </c>
      <c r="D514" s="676">
        <v>3070</v>
      </c>
    </row>
    <row r="515" spans="1:4" s="324" customFormat="1" ht="12.75">
      <c r="A515" s="702" t="s">
        <v>1382</v>
      </c>
      <c r="B515" s="679" t="s">
        <v>623</v>
      </c>
      <c r="C515" s="671">
        <v>3230</v>
      </c>
      <c r="D515" s="671">
        <v>1615</v>
      </c>
    </row>
    <row r="516" spans="1:4" s="324" customFormat="1" ht="12.75">
      <c r="A516" s="702" t="s">
        <v>1383</v>
      </c>
      <c r="B516" s="679" t="s">
        <v>623</v>
      </c>
      <c r="C516" s="671">
        <v>1650</v>
      </c>
      <c r="D516" s="671">
        <v>0</v>
      </c>
    </row>
    <row r="517" spans="1:4" s="324" customFormat="1" ht="12.75">
      <c r="A517" s="704" t="s">
        <v>1384</v>
      </c>
      <c r="B517" s="678" t="s">
        <v>623</v>
      </c>
      <c r="C517" s="676">
        <v>4770</v>
      </c>
      <c r="D517" s="676">
        <v>1770</v>
      </c>
    </row>
    <row r="518" spans="1:4" s="324" customFormat="1" ht="12.75">
      <c r="A518" s="704" t="s">
        <v>1385</v>
      </c>
      <c r="B518" s="678" t="s">
        <v>623</v>
      </c>
      <c r="C518" s="671">
        <v>3295</v>
      </c>
      <c r="D518" s="671">
        <v>0</v>
      </c>
    </row>
    <row r="519" spans="1:4" s="324" customFormat="1" ht="12.75">
      <c r="A519" s="704" t="s">
        <v>1386</v>
      </c>
      <c r="B519" s="678" t="s">
        <v>623</v>
      </c>
      <c r="C519" s="671">
        <v>2730</v>
      </c>
      <c r="D519" s="671">
        <v>0</v>
      </c>
    </row>
    <row r="520" spans="1:4" s="324" customFormat="1" ht="12.75">
      <c r="A520" s="702" t="s">
        <v>1387</v>
      </c>
      <c r="B520" s="679" t="s">
        <v>623</v>
      </c>
      <c r="C520" s="671">
        <v>516</v>
      </c>
      <c r="D520" s="671">
        <v>129</v>
      </c>
    </row>
    <row r="521" spans="1:4" s="324" customFormat="1" ht="12.75">
      <c r="A521" s="702" t="s">
        <v>1388</v>
      </c>
      <c r="B521" s="679" t="s">
        <v>623</v>
      </c>
      <c r="C521" s="671">
        <v>10396</v>
      </c>
      <c r="D521" s="671">
        <v>0</v>
      </c>
    </row>
    <row r="522" spans="1:4" s="324" customFormat="1" ht="12.75">
      <c r="A522" s="704" t="s">
        <v>1389</v>
      </c>
      <c r="B522" s="678" t="s">
        <v>623</v>
      </c>
      <c r="C522" s="676">
        <v>960</v>
      </c>
      <c r="D522" s="676">
        <v>240</v>
      </c>
    </row>
    <row r="523" spans="1:4" s="324" customFormat="1" ht="12.75">
      <c r="A523" s="704" t="s">
        <v>1390</v>
      </c>
      <c r="B523" s="678" t="s">
        <v>623</v>
      </c>
      <c r="C523" s="671">
        <v>3000</v>
      </c>
      <c r="D523" s="671">
        <v>1500</v>
      </c>
    </row>
    <row r="524" spans="1:4" s="324" customFormat="1" ht="12.75">
      <c r="A524" s="702" t="s">
        <v>1391</v>
      </c>
      <c r="B524" s="679" t="s">
        <v>623</v>
      </c>
      <c r="C524" s="671">
        <v>6814</v>
      </c>
      <c r="D524" s="671">
        <v>3407</v>
      </c>
    </row>
    <row r="525" spans="1:4" s="324" customFormat="1" ht="12.75">
      <c r="A525" s="702" t="s">
        <v>1392</v>
      </c>
      <c r="B525" s="679" t="s">
        <v>623</v>
      </c>
      <c r="C525" s="671">
        <v>3580</v>
      </c>
      <c r="D525" s="671">
        <v>530</v>
      </c>
    </row>
    <row r="526" spans="1:4" s="324" customFormat="1" ht="12.75">
      <c r="A526" s="702" t="s">
        <v>1393</v>
      </c>
      <c r="B526" s="679" t="s">
        <v>623</v>
      </c>
      <c r="C526" s="671">
        <v>1360</v>
      </c>
      <c r="D526" s="671">
        <v>340</v>
      </c>
    </row>
    <row r="527" spans="1:4" s="324" customFormat="1" ht="12.75">
      <c r="A527" s="702" t="s">
        <v>1394</v>
      </c>
      <c r="B527" s="679" t="s">
        <v>623</v>
      </c>
      <c r="C527" s="671">
        <v>1000</v>
      </c>
      <c r="D527" s="671">
        <v>250</v>
      </c>
    </row>
    <row r="528" spans="1:4" s="324" customFormat="1" ht="12.75">
      <c r="A528" s="702" t="s">
        <v>1395</v>
      </c>
      <c r="B528" s="679" t="s">
        <v>623</v>
      </c>
      <c r="C528" s="671">
        <v>6172</v>
      </c>
      <c r="D528" s="671">
        <v>3086</v>
      </c>
    </row>
    <row r="529" spans="1:4" s="324" customFormat="1" ht="12.75">
      <c r="A529" s="702" t="s">
        <v>1396</v>
      </c>
      <c r="B529" s="679" t="s">
        <v>623</v>
      </c>
      <c r="C529" s="671">
        <v>1465</v>
      </c>
      <c r="D529" s="671">
        <v>0</v>
      </c>
    </row>
    <row r="530" spans="1:4" s="324" customFormat="1" ht="12.75">
      <c r="A530" s="702" t="s">
        <v>1397</v>
      </c>
      <c r="B530" s="679" t="s">
        <v>623</v>
      </c>
      <c r="C530" s="671">
        <v>2250</v>
      </c>
      <c r="D530" s="671">
        <v>0</v>
      </c>
    </row>
    <row r="531" spans="1:4" s="324" customFormat="1" ht="12.75">
      <c r="A531" s="702" t="s">
        <v>1398</v>
      </c>
      <c r="B531" s="679" t="s">
        <v>623</v>
      </c>
      <c r="C531" s="671">
        <v>1600</v>
      </c>
      <c r="D531" s="671">
        <v>400</v>
      </c>
    </row>
    <row r="532" spans="1:4" s="324" customFormat="1" ht="12.75">
      <c r="A532" s="702" t="s">
        <v>1399</v>
      </c>
      <c r="B532" s="679" t="s">
        <v>623</v>
      </c>
      <c r="C532" s="671">
        <v>3500</v>
      </c>
      <c r="D532" s="671">
        <v>0</v>
      </c>
    </row>
    <row r="533" spans="1:4" s="324" customFormat="1" ht="12.75">
      <c r="A533" s="702" t="s">
        <v>1400</v>
      </c>
      <c r="B533" s="679" t="s">
        <v>623</v>
      </c>
      <c r="C533" s="671">
        <v>1090</v>
      </c>
      <c r="D533" s="671">
        <v>0</v>
      </c>
    </row>
    <row r="534" spans="1:4" s="324" customFormat="1" ht="12.75">
      <c r="A534" s="702" t="s">
        <v>1401</v>
      </c>
      <c r="B534" s="679" t="s">
        <v>623</v>
      </c>
      <c r="C534" s="671">
        <v>3355</v>
      </c>
      <c r="D534" s="671">
        <v>0</v>
      </c>
    </row>
    <row r="535" spans="1:4" s="324" customFormat="1" ht="12.75">
      <c r="A535" s="702" t="s">
        <v>1133</v>
      </c>
      <c r="B535" s="679" t="s">
        <v>623</v>
      </c>
      <c r="C535" s="671">
        <v>20965</v>
      </c>
      <c r="D535" s="671">
        <v>7000</v>
      </c>
    </row>
    <row r="536" spans="1:4" s="324" customFormat="1" ht="12.75">
      <c r="A536" s="702" t="s">
        <v>1402</v>
      </c>
      <c r="B536" s="679" t="s">
        <v>623</v>
      </c>
      <c r="C536" s="679">
        <v>2390</v>
      </c>
      <c r="D536" s="679">
        <v>0</v>
      </c>
    </row>
    <row r="537" spans="1:4" s="324" customFormat="1" ht="12.75">
      <c r="A537" s="702" t="s">
        <v>1403</v>
      </c>
      <c r="B537" s="679" t="s">
        <v>623</v>
      </c>
      <c r="C537" s="671">
        <v>3483</v>
      </c>
      <c r="D537" s="671">
        <v>0</v>
      </c>
    </row>
    <row r="538" spans="1:4" s="324" customFormat="1" ht="12.75">
      <c r="A538" s="702" t="s">
        <v>1404</v>
      </c>
      <c r="B538" s="679" t="s">
        <v>623</v>
      </c>
      <c r="C538" s="671">
        <v>11600</v>
      </c>
      <c r="D538" s="671">
        <v>3350</v>
      </c>
    </row>
    <row r="539" spans="1:4" s="324" customFormat="1" ht="12.75">
      <c r="A539" s="702" t="s">
        <v>1405</v>
      </c>
      <c r="B539" s="679" t="s">
        <v>623</v>
      </c>
      <c r="C539" s="671">
        <v>5800</v>
      </c>
      <c r="D539" s="671">
        <v>0</v>
      </c>
    </row>
    <row r="540" spans="1:4" s="324" customFormat="1" ht="12.75">
      <c r="A540" s="702" t="s">
        <v>1406</v>
      </c>
      <c r="B540" s="679" t="s">
        <v>623</v>
      </c>
      <c r="C540" s="671">
        <v>1317</v>
      </c>
      <c r="D540" s="671">
        <v>0</v>
      </c>
    </row>
    <row r="541" spans="1:4" s="324" customFormat="1" ht="12.75">
      <c r="A541" s="702" t="s">
        <v>1407</v>
      </c>
      <c r="B541" s="679" t="s">
        <v>623</v>
      </c>
      <c r="C541" s="671">
        <v>4500</v>
      </c>
      <c r="D541" s="671">
        <v>0</v>
      </c>
    </row>
    <row r="542" spans="1:4" s="324" customFormat="1" ht="12.75">
      <c r="A542" s="702" t="s">
        <v>1199</v>
      </c>
      <c r="B542" s="679" t="s">
        <v>623</v>
      </c>
      <c r="C542" s="671">
        <v>1280</v>
      </c>
      <c r="D542" s="671">
        <v>0</v>
      </c>
    </row>
    <row r="543" spans="1:4" s="324" customFormat="1" ht="12.75">
      <c r="A543" s="702" t="s">
        <v>1408</v>
      </c>
      <c r="B543" s="679" t="s">
        <v>623</v>
      </c>
      <c r="C543" s="671">
        <v>631</v>
      </c>
      <c r="D543" s="671">
        <v>0</v>
      </c>
    </row>
    <row r="544" spans="1:4" s="324" customFormat="1" ht="12.75">
      <c r="A544" s="702" t="s">
        <v>1409</v>
      </c>
      <c r="B544" s="679" t="s">
        <v>623</v>
      </c>
      <c r="C544" s="671">
        <v>1890</v>
      </c>
      <c r="D544" s="671">
        <v>0</v>
      </c>
    </row>
    <row r="545" spans="1:4" s="324" customFormat="1" ht="12.75">
      <c r="A545" s="702" t="s">
        <v>1410</v>
      </c>
      <c r="B545" s="678" t="s">
        <v>623</v>
      </c>
      <c r="C545" s="676">
        <v>1250</v>
      </c>
      <c r="D545" s="676">
        <v>0</v>
      </c>
    </row>
    <row r="546" spans="1:4" s="324" customFormat="1" ht="12.75">
      <c r="A546" s="702" t="s">
        <v>1411</v>
      </c>
      <c r="B546" s="679" t="s">
        <v>623</v>
      </c>
      <c r="C546" s="671">
        <v>3190</v>
      </c>
      <c r="D546" s="671">
        <v>0</v>
      </c>
    </row>
    <row r="547" spans="1:4" s="324" customFormat="1" ht="12.75">
      <c r="A547" s="702" t="s">
        <v>1412</v>
      </c>
      <c r="B547" s="679" t="s">
        <v>623</v>
      </c>
      <c r="C547" s="671">
        <v>1000</v>
      </c>
      <c r="D547" s="671">
        <v>0</v>
      </c>
    </row>
    <row r="548" spans="1:4" s="324" customFormat="1" ht="12.75">
      <c r="A548" s="702" t="s">
        <v>1413</v>
      </c>
      <c r="B548" s="679" t="s">
        <v>623</v>
      </c>
      <c r="C548" s="671">
        <v>1769</v>
      </c>
      <c r="D548" s="671">
        <v>0</v>
      </c>
    </row>
    <row r="549" spans="1:4" s="324" customFormat="1" ht="12.75">
      <c r="A549" s="702" t="s">
        <v>1414</v>
      </c>
      <c r="B549" s="679" t="s">
        <v>623</v>
      </c>
      <c r="C549" s="671">
        <v>5905</v>
      </c>
      <c r="D549" s="671">
        <v>0</v>
      </c>
    </row>
    <row r="550" spans="1:4" s="324" customFormat="1" ht="12.75">
      <c r="A550" s="704" t="s">
        <v>1200</v>
      </c>
      <c r="B550" s="678" t="s">
        <v>623</v>
      </c>
      <c r="C550" s="676">
        <v>3290</v>
      </c>
      <c r="D550" s="676">
        <v>0</v>
      </c>
    </row>
    <row r="551" spans="1:4" s="324" customFormat="1" ht="12.75">
      <c r="A551" s="702" t="s">
        <v>1415</v>
      </c>
      <c r="B551" s="679" t="s">
        <v>623</v>
      </c>
      <c r="C551" s="671">
        <v>725</v>
      </c>
      <c r="D551" s="671">
        <v>0</v>
      </c>
    </row>
    <row r="552" spans="1:4" s="324" customFormat="1" ht="12.75">
      <c r="A552" s="702" t="s">
        <v>1416</v>
      </c>
      <c r="B552" s="679" t="s">
        <v>623</v>
      </c>
      <c r="C552" s="671">
        <v>400</v>
      </c>
      <c r="D552" s="671">
        <v>0</v>
      </c>
    </row>
    <row r="553" spans="1:4" s="324" customFormat="1" ht="12.75">
      <c r="A553" s="702" t="s">
        <v>1417</v>
      </c>
      <c r="B553" s="679" t="s">
        <v>623</v>
      </c>
      <c r="C553" s="671">
        <v>200</v>
      </c>
      <c r="D553" s="671">
        <v>0</v>
      </c>
    </row>
    <row r="554" spans="1:4" s="324" customFormat="1" ht="12.75">
      <c r="A554" s="702" t="s">
        <v>1418</v>
      </c>
      <c r="B554" s="679" t="s">
        <v>623</v>
      </c>
      <c r="C554" s="671">
        <v>1000</v>
      </c>
      <c r="D554" s="671">
        <v>500</v>
      </c>
    </row>
    <row r="555" spans="1:4" s="324" customFormat="1" ht="12.75">
      <c r="A555" s="702" t="s">
        <v>1419</v>
      </c>
      <c r="B555" s="679" t="s">
        <v>623</v>
      </c>
      <c r="C555" s="671">
        <v>1698</v>
      </c>
      <c r="D555" s="671">
        <v>849</v>
      </c>
    </row>
    <row r="556" spans="1:4" ht="12.75" customHeight="1">
      <c r="A556" s="706" t="s">
        <v>1420</v>
      </c>
      <c r="B556" s="666">
        <v>1290513</v>
      </c>
      <c r="C556" s="666">
        <v>508082</v>
      </c>
      <c r="D556" s="666">
        <v>15347</v>
      </c>
    </row>
    <row r="557" spans="1:4" ht="12.75" customHeight="1">
      <c r="A557" s="707" t="s">
        <v>1421</v>
      </c>
      <c r="B557" s="675">
        <v>132430</v>
      </c>
      <c r="C557" s="675">
        <v>83888</v>
      </c>
      <c r="D557" s="675">
        <v>15347</v>
      </c>
    </row>
    <row r="558" spans="1:4" ht="12.75" customHeight="1">
      <c r="A558" s="701" t="s">
        <v>1422</v>
      </c>
      <c r="B558" s="708" t="s">
        <v>623</v>
      </c>
      <c r="C558" s="675">
        <v>55000</v>
      </c>
      <c r="D558" s="675">
        <v>10000</v>
      </c>
    </row>
    <row r="559" spans="1:4" ht="12.75" customHeight="1">
      <c r="A559" s="701" t="s">
        <v>1423</v>
      </c>
      <c r="B559" s="708" t="s">
        <v>623</v>
      </c>
      <c r="C559" s="675">
        <v>7500</v>
      </c>
      <c r="D559" s="675">
        <v>0</v>
      </c>
    </row>
    <row r="560" spans="1:4" ht="12.75" customHeight="1">
      <c r="A560" s="701" t="s">
        <v>1424</v>
      </c>
      <c r="B560" s="708" t="s">
        <v>623</v>
      </c>
      <c r="C560" s="675">
        <v>2416</v>
      </c>
      <c r="D560" s="675">
        <v>604</v>
      </c>
    </row>
    <row r="561" spans="1:4" ht="12.75" customHeight="1">
      <c r="A561" s="709" t="s">
        <v>1425</v>
      </c>
      <c r="B561" s="708" t="s">
        <v>623</v>
      </c>
      <c r="C561" s="675">
        <v>18972</v>
      </c>
      <c r="D561" s="675">
        <v>4743</v>
      </c>
    </row>
    <row r="562" spans="1:4" ht="12" customHeight="1">
      <c r="A562" s="696" t="s">
        <v>1426</v>
      </c>
      <c r="B562" s="676">
        <v>60000</v>
      </c>
      <c r="C562" s="676">
        <v>0</v>
      </c>
      <c r="D562" s="676">
        <v>0</v>
      </c>
    </row>
    <row r="563" spans="1:4" ht="12" customHeight="1">
      <c r="A563" s="696" t="s">
        <v>1427</v>
      </c>
      <c r="B563" s="676">
        <v>177516</v>
      </c>
      <c r="C563" s="676">
        <v>88758</v>
      </c>
      <c r="D563" s="676">
        <v>0</v>
      </c>
    </row>
    <row r="564" spans="1:4" ht="25.5" customHeight="1">
      <c r="A564" s="696" t="s">
        <v>1428</v>
      </c>
      <c r="B564" s="676">
        <v>103683</v>
      </c>
      <c r="C564" s="676">
        <v>49342</v>
      </c>
      <c r="D564" s="676">
        <v>0</v>
      </c>
    </row>
    <row r="565" spans="1:4" ht="12" customHeight="1">
      <c r="A565" s="710" t="s">
        <v>1429</v>
      </c>
      <c r="B565" s="671">
        <v>816884</v>
      </c>
      <c r="C565" s="671">
        <v>286094</v>
      </c>
      <c r="D565" s="671">
        <v>0</v>
      </c>
    </row>
    <row r="566" spans="1:4" ht="12" customHeight="1">
      <c r="A566" s="709" t="s">
        <v>1430</v>
      </c>
      <c r="B566" s="678" t="s">
        <v>623</v>
      </c>
      <c r="C566" s="676">
        <v>32099</v>
      </c>
      <c r="D566" s="676">
        <v>0</v>
      </c>
    </row>
    <row r="567" spans="1:4" ht="12" customHeight="1">
      <c r="A567" s="709" t="s">
        <v>1431</v>
      </c>
      <c r="B567" s="678" t="s">
        <v>623</v>
      </c>
      <c r="C567" s="676">
        <v>5323</v>
      </c>
      <c r="D567" s="676">
        <v>0</v>
      </c>
    </row>
    <row r="568" spans="1:4" ht="12" customHeight="1">
      <c r="A568" s="709" t="s">
        <v>1432</v>
      </c>
      <c r="B568" s="678" t="s">
        <v>623</v>
      </c>
      <c r="C568" s="671">
        <v>46462</v>
      </c>
      <c r="D568" s="671">
        <v>0</v>
      </c>
    </row>
    <row r="569" spans="1:4" ht="12" customHeight="1">
      <c r="A569" s="709" t="s">
        <v>1433</v>
      </c>
      <c r="B569" s="678" t="s">
        <v>623</v>
      </c>
      <c r="C569" s="671">
        <v>21887</v>
      </c>
      <c r="D569" s="671">
        <v>0</v>
      </c>
    </row>
    <row r="570" spans="1:4" ht="12" customHeight="1">
      <c r="A570" s="711" t="s">
        <v>1434</v>
      </c>
      <c r="B570" s="678" t="s">
        <v>623</v>
      </c>
      <c r="C570" s="671">
        <v>142494</v>
      </c>
      <c r="D570" s="671">
        <v>0</v>
      </c>
    </row>
    <row r="571" spans="1:4" ht="12" customHeight="1">
      <c r="A571" s="712" t="s">
        <v>1435</v>
      </c>
      <c r="B571" s="678" t="s">
        <v>623</v>
      </c>
      <c r="C571" s="676">
        <v>36745</v>
      </c>
      <c r="D571" s="676">
        <v>0</v>
      </c>
    </row>
    <row r="572" spans="1:4" ht="12" customHeight="1">
      <c r="A572" s="713" t="s">
        <v>1436</v>
      </c>
      <c r="B572" s="678" t="s">
        <v>623</v>
      </c>
      <c r="C572" s="676">
        <v>1084</v>
      </c>
      <c r="D572" s="676">
        <v>0</v>
      </c>
    </row>
    <row r="573" spans="1:4" s="204" customFormat="1" ht="12.75" customHeight="1">
      <c r="A573" s="692" t="s">
        <v>1437</v>
      </c>
      <c r="B573" s="666">
        <v>1523214</v>
      </c>
      <c r="C573" s="666">
        <v>376794</v>
      </c>
      <c r="D573" s="666">
        <v>51920</v>
      </c>
    </row>
    <row r="574" spans="1:4" ht="12.75" customHeight="1">
      <c r="A574" s="707" t="s">
        <v>1438</v>
      </c>
      <c r="B574" s="675">
        <v>280000</v>
      </c>
      <c r="C574" s="675">
        <v>70000</v>
      </c>
      <c r="D574" s="675">
        <v>0</v>
      </c>
    </row>
    <row r="575" spans="1:4" ht="12.75" customHeight="1">
      <c r="A575" s="696" t="s">
        <v>1439</v>
      </c>
      <c r="B575" s="675">
        <v>16748</v>
      </c>
      <c r="C575" s="675">
        <v>0</v>
      </c>
      <c r="D575" s="675">
        <v>0</v>
      </c>
    </row>
    <row r="576" spans="1:4" ht="12.75" customHeight="1">
      <c r="A576" s="696" t="s">
        <v>1440</v>
      </c>
      <c r="B576" s="675">
        <v>734769</v>
      </c>
      <c r="C576" s="675">
        <v>267574</v>
      </c>
      <c r="D576" s="675">
        <v>13000</v>
      </c>
    </row>
    <row r="577" spans="1:4" ht="12.75" customHeight="1">
      <c r="A577" s="714" t="s">
        <v>1441</v>
      </c>
      <c r="B577" s="708" t="s">
        <v>623</v>
      </c>
      <c r="C577" s="675">
        <v>25000</v>
      </c>
      <c r="D577" s="675">
        <v>0</v>
      </c>
    </row>
    <row r="578" spans="1:4" ht="12.75" customHeight="1">
      <c r="A578" s="714" t="s">
        <v>1442</v>
      </c>
      <c r="B578" s="708" t="s">
        <v>623</v>
      </c>
      <c r="C578" s="675">
        <v>190000</v>
      </c>
      <c r="D578" s="675">
        <v>0</v>
      </c>
    </row>
    <row r="579" spans="1:4" ht="12.75" customHeight="1">
      <c r="A579" s="714" t="s">
        <v>1443</v>
      </c>
      <c r="B579" s="708" t="s">
        <v>623</v>
      </c>
      <c r="C579" s="675">
        <v>52000</v>
      </c>
      <c r="D579" s="675">
        <v>13000</v>
      </c>
    </row>
    <row r="580" spans="1:4" ht="12.75" customHeight="1">
      <c r="A580" s="714" t="s">
        <v>1444</v>
      </c>
      <c r="B580" s="708" t="s">
        <v>623</v>
      </c>
      <c r="C580" s="675">
        <v>574</v>
      </c>
      <c r="D580" s="675">
        <v>0</v>
      </c>
    </row>
    <row r="581" spans="1:4" ht="12.75" customHeight="1">
      <c r="A581" s="696" t="s">
        <v>1445</v>
      </c>
      <c r="B581" s="675">
        <v>463823</v>
      </c>
      <c r="C581" s="675">
        <v>36920</v>
      </c>
      <c r="D581" s="675">
        <v>36920</v>
      </c>
    </row>
    <row r="582" spans="1:4" ht="12.75" customHeight="1">
      <c r="A582" s="696" t="s">
        <v>1446</v>
      </c>
      <c r="B582" s="708" t="s">
        <v>623</v>
      </c>
      <c r="C582" s="675">
        <v>36920</v>
      </c>
      <c r="D582" s="675">
        <v>36920</v>
      </c>
    </row>
    <row r="583" spans="1:4" ht="12.75" customHeight="1">
      <c r="A583" s="715" t="s">
        <v>1447</v>
      </c>
      <c r="B583" s="675">
        <v>0</v>
      </c>
      <c r="C583" s="675">
        <v>0</v>
      </c>
      <c r="D583" s="675">
        <v>0</v>
      </c>
    </row>
    <row r="584" spans="1:4" ht="12.75" customHeight="1">
      <c r="A584" s="715" t="s">
        <v>1448</v>
      </c>
      <c r="B584" s="676">
        <v>27874</v>
      </c>
      <c r="C584" s="676">
        <v>2300</v>
      </c>
      <c r="D584" s="676">
        <v>2000</v>
      </c>
    </row>
    <row r="585" spans="1:4" ht="12.75" customHeight="1">
      <c r="A585" s="716" t="s">
        <v>1449</v>
      </c>
      <c r="B585" s="717" t="s">
        <v>623</v>
      </c>
      <c r="C585" s="718">
        <v>2300</v>
      </c>
      <c r="D585" s="718">
        <v>2000</v>
      </c>
    </row>
    <row r="586" spans="1:4" ht="12.75" customHeight="1">
      <c r="A586" s="719"/>
      <c r="B586" s="720"/>
      <c r="C586" s="720"/>
      <c r="D586" s="721"/>
    </row>
    <row r="587" spans="1:4" ht="12.75" customHeight="1">
      <c r="A587" s="719"/>
      <c r="B587" s="720"/>
      <c r="C587" s="720"/>
      <c r="D587" s="721"/>
    </row>
    <row r="588" spans="1:4" ht="12.75" customHeight="1">
      <c r="A588" s="719"/>
      <c r="B588" s="720"/>
      <c r="C588" s="720"/>
      <c r="D588" s="721"/>
    </row>
    <row r="589" spans="1:4" ht="12.75">
      <c r="A589" s="722" t="s">
        <v>6</v>
      </c>
      <c r="B589" s="722"/>
      <c r="C589" s="102"/>
      <c r="D589" s="214" t="s">
        <v>324</v>
      </c>
    </row>
    <row r="590" spans="1:4" ht="12.75">
      <c r="A590" s="722"/>
      <c r="B590" s="722"/>
      <c r="C590" s="102"/>
      <c r="D590" s="214"/>
    </row>
    <row r="591" spans="1:3" ht="12.75">
      <c r="A591" s="722"/>
      <c r="B591" s="722"/>
      <c r="C591" s="102"/>
    </row>
    <row r="592" spans="1:3" ht="12.75">
      <c r="A592" s="722"/>
      <c r="B592" s="722"/>
      <c r="C592" s="102"/>
    </row>
    <row r="593" spans="1:3" ht="12.75">
      <c r="A593" s="722"/>
      <c r="B593" s="722"/>
      <c r="C593" s="102"/>
    </row>
    <row r="594" spans="1:4" ht="12.75">
      <c r="A594" s="722"/>
      <c r="B594" s="722"/>
      <c r="C594" s="102"/>
      <c r="D594" s="214"/>
    </row>
    <row r="595" spans="1:4" ht="12" customHeight="1">
      <c r="A595" s="316" t="s">
        <v>325</v>
      </c>
      <c r="B595" s="102"/>
      <c r="C595" s="102"/>
      <c r="D595" s="102"/>
    </row>
    <row r="596" spans="1:4" ht="9.75" customHeight="1">
      <c r="A596" s="102"/>
      <c r="B596" s="102"/>
      <c r="C596" s="102"/>
      <c r="D596" s="102"/>
    </row>
    <row r="597" spans="1:4" ht="9.75" customHeight="1">
      <c r="A597" s="102"/>
      <c r="B597" s="102"/>
      <c r="C597" s="102"/>
      <c r="D597" s="102"/>
    </row>
    <row r="598" spans="1:4" ht="9.75" customHeight="1">
      <c r="A598" s="102"/>
      <c r="B598" s="102"/>
      <c r="C598" s="102"/>
      <c r="D598" s="102"/>
    </row>
    <row r="599" spans="1:4" ht="9.75" customHeight="1">
      <c r="A599" s="102"/>
      <c r="B599" s="102"/>
      <c r="C599" s="102"/>
      <c r="D599" s="102"/>
    </row>
    <row r="600" spans="1:4" ht="9.75" customHeight="1">
      <c r="A600" s="102"/>
      <c r="B600" s="102"/>
      <c r="C600" s="102"/>
      <c r="D600" s="102"/>
    </row>
    <row r="601" spans="1:4" ht="9.75" customHeight="1">
      <c r="A601" s="102"/>
      <c r="B601" s="102"/>
      <c r="C601" s="102"/>
      <c r="D601" s="102"/>
    </row>
    <row r="602" spans="1:4" ht="9.75" customHeight="1">
      <c r="A602" s="102"/>
      <c r="B602" s="102"/>
      <c r="C602" s="102"/>
      <c r="D602" s="102"/>
    </row>
    <row r="603" spans="1:4" ht="9.75" customHeight="1">
      <c r="A603" s="102"/>
      <c r="B603" s="102"/>
      <c r="C603" s="102"/>
      <c r="D603" s="102"/>
    </row>
    <row r="604" spans="1:4" ht="9.75" customHeight="1">
      <c r="A604" s="102"/>
      <c r="B604" s="102"/>
      <c r="C604" s="102"/>
      <c r="D604" s="102"/>
    </row>
    <row r="605" spans="1:4" ht="9.75" customHeight="1">
      <c r="A605" s="102"/>
      <c r="B605" s="102"/>
      <c r="C605" s="102"/>
      <c r="D605" s="102"/>
    </row>
    <row r="606" spans="1:4" ht="9.75" customHeight="1">
      <c r="A606" s="102"/>
      <c r="B606" s="102"/>
      <c r="C606" s="102"/>
      <c r="D606" s="102"/>
    </row>
    <row r="607" spans="1:4" ht="9.75" customHeight="1">
      <c r="A607" s="102"/>
      <c r="B607" s="102"/>
      <c r="C607" s="102"/>
      <c r="D607" s="102"/>
    </row>
    <row r="608" spans="1:4" ht="9.75" customHeight="1">
      <c r="A608" s="102"/>
      <c r="B608" s="102"/>
      <c r="C608" s="102"/>
      <c r="D608" s="102"/>
    </row>
    <row r="609" spans="1:4" ht="9.75" customHeight="1">
      <c r="A609" s="102"/>
      <c r="B609" s="102"/>
      <c r="C609" s="102"/>
      <c r="D609" s="102"/>
    </row>
    <row r="610" spans="1:4" ht="9.75" customHeight="1">
      <c r="A610" s="102"/>
      <c r="B610" s="102"/>
      <c r="C610" s="102"/>
      <c r="D610" s="102"/>
    </row>
    <row r="611" spans="1:4" ht="9.75" customHeight="1">
      <c r="A611" s="102"/>
      <c r="B611" s="102"/>
      <c r="C611" s="102"/>
      <c r="D611" s="102"/>
    </row>
    <row r="612" spans="1:4" ht="9.75" customHeight="1">
      <c r="A612" s="102"/>
      <c r="B612" s="102"/>
      <c r="C612" s="102"/>
      <c r="D612" s="102"/>
    </row>
    <row r="613" spans="1:4" ht="9.75" customHeight="1">
      <c r="A613" s="102"/>
      <c r="B613" s="102"/>
      <c r="C613" s="102"/>
      <c r="D613" s="102"/>
    </row>
    <row r="614" spans="1:4" ht="9.75" customHeight="1">
      <c r="A614" s="102"/>
      <c r="B614" s="102"/>
      <c r="C614" s="102"/>
      <c r="D614" s="102"/>
    </row>
    <row r="615" spans="1:4" ht="9.75" customHeight="1">
      <c r="A615" s="102"/>
      <c r="B615" s="102"/>
      <c r="C615" s="102"/>
      <c r="D615" s="102"/>
    </row>
    <row r="616" spans="1:4" ht="9.75" customHeight="1">
      <c r="A616" s="102"/>
      <c r="B616" s="102"/>
      <c r="C616" s="102"/>
      <c r="D616" s="102"/>
    </row>
    <row r="617" spans="1:4" ht="9.75" customHeight="1">
      <c r="A617" s="102"/>
      <c r="B617" s="102"/>
      <c r="C617" s="102"/>
      <c r="D617" s="102"/>
    </row>
    <row r="618" spans="1:4" ht="9.75" customHeight="1">
      <c r="A618" s="102"/>
      <c r="B618" s="102"/>
      <c r="C618" s="102"/>
      <c r="D618" s="102"/>
    </row>
    <row r="619" spans="1:4" ht="9.75" customHeight="1">
      <c r="A619" s="102"/>
      <c r="B619" s="102"/>
      <c r="C619" s="102"/>
      <c r="D619" s="102"/>
    </row>
    <row r="620" spans="1:4" ht="9.75" customHeight="1">
      <c r="A620" s="102"/>
      <c r="B620" s="102"/>
      <c r="C620" s="102"/>
      <c r="D620" s="102"/>
    </row>
    <row r="621" spans="1:4" ht="9.75" customHeight="1">
      <c r="A621" s="102"/>
      <c r="B621" s="102"/>
      <c r="C621" s="102"/>
      <c r="D621" s="102"/>
    </row>
    <row r="622" spans="1:4" ht="9.75" customHeight="1">
      <c r="A622" s="102"/>
      <c r="B622" s="102"/>
      <c r="C622" s="102"/>
      <c r="D622" s="102"/>
    </row>
    <row r="623" spans="1:4" ht="9.75" customHeight="1">
      <c r="A623" s="102"/>
      <c r="B623" s="102"/>
      <c r="C623" s="102"/>
      <c r="D623" s="102"/>
    </row>
    <row r="624" spans="1:4" ht="9.75" customHeight="1">
      <c r="A624" s="102"/>
      <c r="B624" s="102"/>
      <c r="C624" s="102"/>
      <c r="D624" s="102"/>
    </row>
    <row r="625" spans="1:4" ht="9.75" customHeight="1">
      <c r="A625" s="102"/>
      <c r="B625" s="102"/>
      <c r="C625" s="102"/>
      <c r="D625" s="102"/>
    </row>
    <row r="626" spans="1:4" ht="9.75" customHeight="1">
      <c r="A626" s="102"/>
      <c r="B626" s="102"/>
      <c r="C626" s="102"/>
      <c r="D626" s="102"/>
    </row>
    <row r="627" spans="1:4" ht="9.75" customHeight="1">
      <c r="A627" s="102"/>
      <c r="B627" s="102"/>
      <c r="C627" s="102"/>
      <c r="D627" s="102"/>
    </row>
    <row r="628" spans="1:4" ht="9.75" customHeight="1">
      <c r="A628" s="102"/>
      <c r="B628" s="102"/>
      <c r="C628" s="102"/>
      <c r="D628" s="102"/>
    </row>
    <row r="629" spans="1:4" ht="9.75" customHeight="1">
      <c r="A629" s="102"/>
      <c r="B629" s="102"/>
      <c r="C629" s="102"/>
      <c r="D629" s="102"/>
    </row>
    <row r="630" spans="1:4" ht="9.75" customHeight="1">
      <c r="A630" s="102"/>
      <c r="B630" s="102"/>
      <c r="C630" s="102"/>
      <c r="D630" s="102"/>
    </row>
    <row r="631" spans="1:4" ht="9.75" customHeight="1">
      <c r="A631" s="102"/>
      <c r="B631" s="102"/>
      <c r="C631" s="102"/>
      <c r="D631" s="102"/>
    </row>
    <row r="632" spans="1:4" ht="9.75" customHeight="1">
      <c r="A632" s="102"/>
      <c r="B632" s="102"/>
      <c r="C632" s="102"/>
      <c r="D632" s="102"/>
    </row>
    <row r="633" spans="1:4" ht="9.75" customHeight="1">
      <c r="A633" s="102"/>
      <c r="B633" s="102"/>
      <c r="C633" s="102"/>
      <c r="D633" s="102"/>
    </row>
    <row r="634" spans="1:4" ht="9.75" customHeight="1">
      <c r="A634" s="102"/>
      <c r="B634" s="102"/>
      <c r="C634" s="102"/>
      <c r="D634" s="102"/>
    </row>
    <row r="635" spans="1:4" ht="9.75" customHeight="1">
      <c r="A635" s="102"/>
      <c r="B635" s="102"/>
      <c r="C635" s="102"/>
      <c r="D635" s="102"/>
    </row>
    <row r="636" spans="1:4" ht="9.75" customHeight="1">
      <c r="A636" s="102"/>
      <c r="B636" s="102"/>
      <c r="C636" s="102"/>
      <c r="D636" s="102"/>
    </row>
    <row r="637" spans="1:4" ht="9.75" customHeight="1">
      <c r="A637" s="102"/>
      <c r="B637" s="102"/>
      <c r="C637" s="102"/>
      <c r="D637" s="102"/>
    </row>
    <row r="638" spans="1:4" ht="9.75" customHeight="1">
      <c r="A638" s="102"/>
      <c r="B638" s="102"/>
      <c r="C638" s="102"/>
      <c r="D638" s="102"/>
    </row>
    <row r="639" spans="1:4" ht="9.75" customHeight="1">
      <c r="A639" s="102"/>
      <c r="B639" s="102"/>
      <c r="C639" s="102"/>
      <c r="D639" s="102"/>
    </row>
    <row r="640" spans="1:4" ht="9.75" customHeight="1">
      <c r="A640" s="102"/>
      <c r="B640" s="102"/>
      <c r="C640" s="102"/>
      <c r="D640" s="102"/>
    </row>
    <row r="641" spans="1:4" ht="9.75" customHeight="1">
      <c r="A641" s="102"/>
      <c r="B641" s="102"/>
      <c r="C641" s="102"/>
      <c r="D641" s="102"/>
    </row>
    <row r="642" spans="1:4" ht="9.75" customHeight="1">
      <c r="A642" s="102"/>
      <c r="B642" s="102"/>
      <c r="C642" s="102"/>
      <c r="D642" s="102"/>
    </row>
    <row r="643" spans="1:4" ht="9.75" customHeight="1">
      <c r="A643" s="102"/>
      <c r="B643" s="102"/>
      <c r="C643" s="102"/>
      <c r="D643" s="102"/>
    </row>
    <row r="644" spans="1:4" ht="9.75" customHeight="1">
      <c r="A644" s="102"/>
      <c r="B644" s="102"/>
      <c r="C644" s="102"/>
      <c r="D644" s="102"/>
    </row>
    <row r="645" spans="1:4" ht="9.75" customHeight="1">
      <c r="A645" s="102"/>
      <c r="B645" s="102"/>
      <c r="C645" s="102"/>
      <c r="D645" s="102"/>
    </row>
    <row r="646" spans="1:4" ht="9.75" customHeight="1">
      <c r="A646" s="102"/>
      <c r="B646" s="102"/>
      <c r="C646" s="102"/>
      <c r="D646" s="102"/>
    </row>
    <row r="647" spans="1:4" ht="9.75" customHeight="1">
      <c r="A647" s="102"/>
      <c r="B647" s="102"/>
      <c r="C647" s="102"/>
      <c r="D647" s="102"/>
    </row>
    <row r="648" spans="1:4" ht="9.75" customHeight="1">
      <c r="A648" s="102"/>
      <c r="B648" s="102"/>
      <c r="C648" s="102"/>
      <c r="D648" s="102"/>
    </row>
    <row r="649" spans="1:4" ht="9.75" customHeight="1">
      <c r="A649" s="102"/>
      <c r="B649" s="102"/>
      <c r="C649" s="102"/>
      <c r="D649" s="102"/>
    </row>
    <row r="650" spans="1:4" ht="9.75" customHeight="1">
      <c r="A650" s="102"/>
      <c r="B650" s="102"/>
      <c r="C650" s="102"/>
      <c r="D650" s="102"/>
    </row>
    <row r="651" spans="1:4" ht="9.75" customHeight="1">
      <c r="A651" s="102"/>
      <c r="B651" s="102"/>
      <c r="C651" s="102"/>
      <c r="D651" s="102"/>
    </row>
    <row r="652" spans="1:4" ht="9.75" customHeight="1">
      <c r="A652" s="102"/>
      <c r="B652" s="102"/>
      <c r="C652" s="102"/>
      <c r="D652" s="102"/>
    </row>
    <row r="653" spans="1:4" ht="9.75" customHeight="1">
      <c r="A653" s="102"/>
      <c r="B653" s="102"/>
      <c r="C653" s="102"/>
      <c r="D653" s="102"/>
    </row>
    <row r="654" spans="1:4" ht="9.75" customHeight="1">
      <c r="A654" s="102"/>
      <c r="B654" s="102"/>
      <c r="C654" s="102"/>
      <c r="D654" s="102"/>
    </row>
    <row r="655" spans="1:4" ht="9.75" customHeight="1">
      <c r="A655" s="102"/>
      <c r="B655" s="102"/>
      <c r="C655" s="102"/>
      <c r="D655" s="102"/>
    </row>
    <row r="656" spans="1:4" ht="9.75" customHeight="1">
      <c r="A656" s="102"/>
      <c r="B656" s="102"/>
      <c r="C656" s="102"/>
      <c r="D656" s="102"/>
    </row>
    <row r="657" spans="1:4" ht="9.75" customHeight="1">
      <c r="A657" s="102"/>
      <c r="B657" s="102"/>
      <c r="C657" s="102"/>
      <c r="D657" s="102"/>
    </row>
    <row r="658" spans="1:4" ht="9.75" customHeight="1">
      <c r="A658" s="102"/>
      <c r="B658" s="102"/>
      <c r="C658" s="102"/>
      <c r="D658" s="102"/>
    </row>
    <row r="659" spans="1:4" ht="9.75" customHeight="1">
      <c r="A659" s="102"/>
      <c r="B659" s="102"/>
      <c r="C659" s="102"/>
      <c r="D659" s="102"/>
    </row>
    <row r="660" spans="1:4" ht="9.75" customHeight="1">
      <c r="A660" s="102"/>
      <c r="B660" s="102"/>
      <c r="C660" s="102"/>
      <c r="D660" s="102"/>
    </row>
    <row r="661" spans="1:4" ht="9.75" customHeight="1">
      <c r="A661" s="102"/>
      <c r="B661" s="102"/>
      <c r="C661" s="102"/>
      <c r="D661" s="102"/>
    </row>
    <row r="662" spans="1:4" ht="9.75" customHeight="1">
      <c r="A662" s="102"/>
      <c r="B662" s="102"/>
      <c r="C662" s="102"/>
      <c r="D662" s="102"/>
    </row>
    <row r="663" spans="1:4" ht="9.75" customHeight="1">
      <c r="A663" s="102"/>
      <c r="B663" s="102"/>
      <c r="C663" s="102"/>
      <c r="D663" s="102"/>
    </row>
    <row r="664" spans="1:4" ht="9.75" customHeight="1">
      <c r="A664" s="102"/>
      <c r="B664" s="102"/>
      <c r="C664" s="102"/>
      <c r="D664" s="102"/>
    </row>
    <row r="665" spans="1:4" ht="9.75" customHeight="1">
      <c r="A665" s="102"/>
      <c r="B665" s="102"/>
      <c r="C665" s="102"/>
      <c r="D665" s="102"/>
    </row>
    <row r="666" spans="1:4" ht="9.75" customHeight="1">
      <c r="A666" s="102"/>
      <c r="B666" s="102"/>
      <c r="C666" s="102"/>
      <c r="D666" s="102"/>
    </row>
    <row r="667" spans="1:4" ht="9.75" customHeight="1">
      <c r="A667" s="102"/>
      <c r="B667" s="102"/>
      <c r="C667" s="102"/>
      <c r="D667" s="102"/>
    </row>
    <row r="668" spans="1:4" ht="9.75" customHeight="1">
      <c r="A668" s="102"/>
      <c r="B668" s="102"/>
      <c r="C668" s="102"/>
      <c r="D668" s="102"/>
    </row>
    <row r="669" spans="1:4" ht="9.75" customHeight="1">
      <c r="A669" s="102"/>
      <c r="B669" s="102"/>
      <c r="C669" s="102"/>
      <c r="D669" s="102"/>
    </row>
    <row r="670" spans="1:4" ht="9.75" customHeight="1">
      <c r="A670" s="102"/>
      <c r="B670" s="102"/>
      <c r="C670" s="102"/>
      <c r="D670" s="102"/>
    </row>
    <row r="671" spans="1:4" ht="9.75" customHeight="1">
      <c r="A671" s="102"/>
      <c r="B671" s="102"/>
      <c r="C671" s="102"/>
      <c r="D671" s="102"/>
    </row>
    <row r="672" spans="1:4" ht="9.75" customHeight="1">
      <c r="A672" s="102"/>
      <c r="B672" s="102"/>
      <c r="C672" s="102"/>
      <c r="D672" s="102"/>
    </row>
    <row r="673" spans="1:4" ht="9.75" customHeight="1">
      <c r="A673" s="102"/>
      <c r="B673" s="102"/>
      <c r="C673" s="102"/>
      <c r="D673" s="102"/>
    </row>
    <row r="674" spans="1:4" ht="9.75" customHeight="1">
      <c r="A674" s="102"/>
      <c r="B674" s="102"/>
      <c r="C674" s="102"/>
      <c r="D674" s="102"/>
    </row>
    <row r="675" spans="1:4" ht="9.75" customHeight="1">
      <c r="A675" s="102"/>
      <c r="B675" s="102"/>
      <c r="C675" s="102"/>
      <c r="D675" s="102"/>
    </row>
    <row r="676" spans="1:4" ht="9.75" customHeight="1">
      <c r="A676" s="102"/>
      <c r="B676" s="102"/>
      <c r="C676" s="102"/>
      <c r="D676" s="102"/>
    </row>
    <row r="677" spans="1:4" ht="9.75" customHeight="1">
      <c r="A677" s="102"/>
      <c r="B677" s="102"/>
      <c r="C677" s="102"/>
      <c r="D677" s="102"/>
    </row>
    <row r="678" spans="1:4" ht="9.75" customHeight="1">
      <c r="A678" s="102"/>
      <c r="B678" s="102"/>
      <c r="C678" s="102"/>
      <c r="D678" s="102"/>
    </row>
    <row r="679" spans="1:4" ht="9.75" customHeight="1">
      <c r="A679" s="102"/>
      <c r="B679" s="102"/>
      <c r="C679" s="102"/>
      <c r="D679" s="102"/>
    </row>
    <row r="680" spans="1:4" ht="9.75" customHeight="1">
      <c r="A680" s="102"/>
      <c r="B680" s="102"/>
      <c r="C680" s="102"/>
      <c r="D680" s="102"/>
    </row>
    <row r="681" spans="1:4" ht="9.75" customHeight="1">
      <c r="A681" s="102"/>
      <c r="C681" s="102"/>
      <c r="D681" s="102"/>
    </row>
    <row r="682" spans="1:4" ht="9.75" customHeight="1">
      <c r="A682" s="102"/>
      <c r="C682" s="102"/>
      <c r="D682" s="102"/>
    </row>
    <row r="683" spans="1:4" ht="9.75" customHeight="1">
      <c r="A683" s="102"/>
      <c r="C683" s="102"/>
      <c r="D683" s="102"/>
    </row>
    <row r="684" spans="1:4" ht="9.75" customHeight="1">
      <c r="A684" s="102"/>
      <c r="C684" s="102"/>
      <c r="D684" s="102"/>
    </row>
    <row r="685" spans="1:4" ht="9.75" customHeight="1">
      <c r="A685" s="102"/>
      <c r="C685" s="102"/>
      <c r="D685" s="102"/>
    </row>
    <row r="686" spans="1:4" ht="9.75" customHeight="1">
      <c r="A686" s="102"/>
      <c r="C686" s="102"/>
      <c r="D686" s="102"/>
    </row>
    <row r="687" spans="1:4" ht="9.75" customHeight="1">
      <c r="A687" s="102"/>
      <c r="C687" s="102"/>
      <c r="D687" s="102"/>
    </row>
    <row r="688" spans="1:4" ht="9.75" customHeight="1">
      <c r="A688" s="102"/>
      <c r="C688" s="102"/>
      <c r="D688" s="102"/>
    </row>
    <row r="689" spans="1:4" ht="9.75" customHeight="1">
      <c r="A689" s="102"/>
      <c r="C689" s="102"/>
      <c r="D689" s="102"/>
    </row>
    <row r="690" spans="1:4" ht="9.75" customHeight="1">
      <c r="A690" s="102"/>
      <c r="C690" s="102"/>
      <c r="D690" s="102"/>
    </row>
    <row r="691" spans="1:4" ht="9.75" customHeight="1">
      <c r="A691" s="102"/>
      <c r="C691" s="102"/>
      <c r="D691" s="102"/>
    </row>
    <row r="692" spans="1:4" ht="9.75" customHeight="1">
      <c r="A692" s="102"/>
      <c r="C692" s="102"/>
      <c r="D692" s="102"/>
    </row>
    <row r="693" spans="1:4" ht="9.75" customHeight="1">
      <c r="A693" s="102"/>
      <c r="C693" s="102"/>
      <c r="D693" s="102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firstPageNumber="88" useFirstPageNumber="1" horizontalDpi="600" verticalDpi="600" orientation="portrait" paperSize="9" scale="85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1"/>
  <sheetViews>
    <sheetView zoomScaleSheetLayoutView="100" workbookViewId="0" topLeftCell="A1">
      <selection activeCell="J20" sqref="J20"/>
    </sheetView>
  </sheetViews>
  <sheetFormatPr defaultColWidth="9.140625" defaultRowHeight="12.75"/>
  <cols>
    <col min="1" max="1" width="6.57421875" style="21" customWidth="1"/>
    <col min="2" max="2" width="46.57421875" style="112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730" t="s">
        <v>606</v>
      </c>
      <c r="B1" s="730"/>
      <c r="C1" s="730"/>
      <c r="D1" s="730"/>
      <c r="E1" s="730"/>
      <c r="F1" s="7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31" t="s">
        <v>607</v>
      </c>
      <c r="B2" s="731"/>
      <c r="C2" s="731"/>
      <c r="D2" s="731"/>
      <c r="E2" s="731"/>
      <c r="F2" s="73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32" t="s">
        <v>639</v>
      </c>
      <c r="B4" s="732"/>
      <c r="C4" s="732"/>
      <c r="D4" s="732"/>
      <c r="E4" s="732"/>
      <c r="F4" s="73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33" t="s">
        <v>609</v>
      </c>
      <c r="B6" s="733"/>
      <c r="C6" s="733"/>
      <c r="D6" s="733"/>
      <c r="E6" s="733"/>
      <c r="F6" s="73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27" t="s">
        <v>640</v>
      </c>
      <c r="B7" s="727"/>
      <c r="C7" s="727"/>
      <c r="D7" s="727"/>
      <c r="E7" s="727"/>
      <c r="F7" s="72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28" t="s">
        <v>611</v>
      </c>
      <c r="B8" s="728"/>
      <c r="C8" s="728"/>
      <c r="D8" s="728"/>
      <c r="E8" s="728"/>
      <c r="F8" s="72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29" t="s">
        <v>612</v>
      </c>
      <c r="B9" s="729"/>
      <c r="C9" s="729"/>
      <c r="D9" s="729"/>
      <c r="E9" s="729"/>
      <c r="F9" s="729"/>
      <c r="G9" s="14"/>
      <c r="H9" s="14"/>
      <c r="I9" s="14"/>
      <c r="J9" s="14"/>
      <c r="K9" s="14"/>
      <c r="L9" s="14"/>
      <c r="M9" s="14"/>
      <c r="N9" s="4"/>
      <c r="O9" s="64"/>
    </row>
    <row r="10" spans="1:15" s="15" customFormat="1" ht="12.75">
      <c r="A10" s="19" t="s">
        <v>613</v>
      </c>
      <c r="B10" s="20"/>
      <c r="C10" s="16"/>
      <c r="D10" s="14"/>
      <c r="F10" s="17" t="s">
        <v>614</v>
      </c>
      <c r="G10" s="16"/>
      <c r="H10" s="17"/>
      <c r="I10" s="17"/>
      <c r="J10" s="18"/>
      <c r="K10" s="16"/>
      <c r="N10" s="4"/>
      <c r="O10" s="64"/>
    </row>
    <row r="11" spans="1:15" s="15" customFormat="1" ht="12.75">
      <c r="A11" s="19"/>
      <c r="B11" s="20"/>
      <c r="C11" s="16"/>
      <c r="D11" s="14"/>
      <c r="F11" s="65" t="s">
        <v>641</v>
      </c>
      <c r="G11" s="16"/>
      <c r="H11" s="17"/>
      <c r="I11" s="17"/>
      <c r="J11" s="18"/>
      <c r="K11" s="16"/>
      <c r="N11" s="4"/>
      <c r="O11" s="64"/>
    </row>
    <row r="12" spans="1:6" s="47" customFormat="1" ht="12.75">
      <c r="A12" s="21"/>
      <c r="B12" s="23"/>
      <c r="C12" s="66"/>
      <c r="D12" s="66"/>
      <c r="E12" s="66"/>
      <c r="F12" s="67" t="s">
        <v>642</v>
      </c>
    </row>
    <row r="13" spans="1:6" s="47" customFormat="1" ht="38.25">
      <c r="A13" s="68"/>
      <c r="B13" s="69" t="s">
        <v>643</v>
      </c>
      <c r="C13" s="70" t="s">
        <v>644</v>
      </c>
      <c r="D13" s="70" t="s">
        <v>645</v>
      </c>
      <c r="E13" s="70" t="s">
        <v>646</v>
      </c>
      <c r="F13" s="70" t="s">
        <v>647</v>
      </c>
    </row>
    <row r="14" spans="1:6" s="47" customFormat="1" ht="12.75">
      <c r="A14" s="71">
        <v>1</v>
      </c>
      <c r="B14" s="69">
        <v>2</v>
      </c>
      <c r="C14" s="72">
        <v>3</v>
      </c>
      <c r="D14" s="72">
        <v>4</v>
      </c>
      <c r="E14" s="72">
        <v>5</v>
      </c>
      <c r="F14" s="72">
        <v>6</v>
      </c>
    </row>
    <row r="15" spans="1:9" s="47" customFormat="1" ht="12.75" customHeight="1">
      <c r="A15" s="73" t="s">
        <v>648</v>
      </c>
      <c r="B15" s="74" t="s">
        <v>649</v>
      </c>
      <c r="C15" s="75">
        <v>4219255065</v>
      </c>
      <c r="D15" s="75">
        <v>1281319679</v>
      </c>
      <c r="E15" s="76">
        <v>30.368386344521696</v>
      </c>
      <c r="F15" s="75">
        <v>312161351</v>
      </c>
      <c r="I15" s="77"/>
    </row>
    <row r="16" spans="1:9" s="47" customFormat="1" ht="12.75" customHeight="1">
      <c r="A16" s="73"/>
      <c r="B16" s="74" t="s">
        <v>650</v>
      </c>
      <c r="C16" s="75">
        <v>3155625620</v>
      </c>
      <c r="D16" s="75">
        <v>900644410</v>
      </c>
      <c r="E16" s="76">
        <v>28.540914495427376</v>
      </c>
      <c r="F16" s="75">
        <v>214006117</v>
      </c>
      <c r="I16" s="77"/>
    </row>
    <row r="17" spans="1:9" s="47" customFormat="1" ht="12.75" customHeight="1">
      <c r="A17" s="78"/>
      <c r="B17" s="79" t="s">
        <v>651</v>
      </c>
      <c r="C17" s="80">
        <v>2157257100</v>
      </c>
      <c r="D17" s="80">
        <v>688150478</v>
      </c>
      <c r="E17" s="81">
        <v>31.899326139661333</v>
      </c>
      <c r="F17" s="80">
        <v>181964597</v>
      </c>
      <c r="I17" s="77"/>
    </row>
    <row r="18" spans="1:9" s="47" customFormat="1" ht="12.75" customHeight="1">
      <c r="A18" s="82"/>
      <c r="B18" s="79" t="s">
        <v>652</v>
      </c>
      <c r="C18" s="80">
        <v>482025750</v>
      </c>
      <c r="D18" s="80">
        <v>160573468</v>
      </c>
      <c r="E18" s="81">
        <v>33.31221786387968</v>
      </c>
      <c r="F18" s="80">
        <v>52362097</v>
      </c>
      <c r="I18" s="77"/>
    </row>
    <row r="19" spans="1:9" s="47" customFormat="1" ht="12.75" customHeight="1">
      <c r="A19" s="82"/>
      <c r="B19" s="79" t="s">
        <v>653</v>
      </c>
      <c r="C19" s="80">
        <v>157704750</v>
      </c>
      <c r="D19" s="80">
        <v>54880205</v>
      </c>
      <c r="E19" s="81">
        <v>34.799335467067415</v>
      </c>
      <c r="F19" s="80">
        <v>14234375</v>
      </c>
      <c r="I19" s="77"/>
    </row>
    <row r="20" spans="1:9" s="47" customFormat="1" ht="12.75" customHeight="1">
      <c r="A20" s="82"/>
      <c r="B20" s="79" t="s">
        <v>654</v>
      </c>
      <c r="C20" s="80">
        <v>324321000</v>
      </c>
      <c r="D20" s="80">
        <v>105693263</v>
      </c>
      <c r="E20" s="81">
        <v>32.5890901298405</v>
      </c>
      <c r="F20" s="80">
        <v>38127722</v>
      </c>
      <c r="I20" s="77"/>
    </row>
    <row r="21" spans="1:9" s="47" customFormat="1" ht="12.75" customHeight="1">
      <c r="A21" s="82"/>
      <c r="B21" s="79" t="s">
        <v>655</v>
      </c>
      <c r="C21" s="80">
        <v>324321000</v>
      </c>
      <c r="D21" s="80">
        <v>105692636</v>
      </c>
      <c r="E21" s="81">
        <v>32.5888968028589</v>
      </c>
      <c r="F21" s="80">
        <v>38127542</v>
      </c>
      <c r="I21" s="77"/>
    </row>
    <row r="22" spans="1:9" s="47" customFormat="1" ht="12.75" customHeight="1">
      <c r="A22" s="78"/>
      <c r="B22" s="79" t="s">
        <v>656</v>
      </c>
      <c r="C22" s="80">
        <v>1654481350</v>
      </c>
      <c r="D22" s="80">
        <v>518615300</v>
      </c>
      <c r="E22" s="81">
        <v>31.346095258190733</v>
      </c>
      <c r="F22" s="80">
        <v>127276043</v>
      </c>
      <c r="I22" s="77"/>
    </row>
    <row r="23" spans="1:9" s="47" customFormat="1" ht="12.75" customHeight="1">
      <c r="A23" s="68"/>
      <c r="B23" s="79" t="s">
        <v>657</v>
      </c>
      <c r="C23" s="80">
        <v>1190000000</v>
      </c>
      <c r="D23" s="80">
        <v>371382659</v>
      </c>
      <c r="E23" s="81">
        <v>31.208626806722688</v>
      </c>
      <c r="F23" s="80">
        <v>94426296</v>
      </c>
      <c r="I23" s="77"/>
    </row>
    <row r="24" spans="1:9" s="47" customFormat="1" ht="12.75" customHeight="1">
      <c r="A24" s="68"/>
      <c r="B24" s="79" t="s">
        <v>658</v>
      </c>
      <c r="C24" s="80">
        <v>418153000</v>
      </c>
      <c r="D24" s="80">
        <v>130924002</v>
      </c>
      <c r="E24" s="81">
        <v>31.31007119403663</v>
      </c>
      <c r="F24" s="80">
        <v>28201080</v>
      </c>
      <c r="I24" s="77"/>
    </row>
    <row r="25" spans="1:9" s="47" customFormat="1" ht="12.75" customHeight="1">
      <c r="A25" s="68"/>
      <c r="B25" s="79" t="s">
        <v>659</v>
      </c>
      <c r="C25" s="80">
        <v>35241350</v>
      </c>
      <c r="D25" s="80">
        <v>12380157</v>
      </c>
      <c r="E25" s="81">
        <v>35.12963322914701</v>
      </c>
      <c r="F25" s="80">
        <v>3255094</v>
      </c>
      <c r="I25" s="77"/>
    </row>
    <row r="26" spans="1:9" s="47" customFormat="1" ht="12.75" customHeight="1">
      <c r="A26" s="82"/>
      <c r="B26" s="79" t="s">
        <v>660</v>
      </c>
      <c r="C26" s="80">
        <v>17839350</v>
      </c>
      <c r="D26" s="80">
        <v>6866892</v>
      </c>
      <c r="E26" s="81">
        <v>38.492949574956484</v>
      </c>
      <c r="F26" s="80">
        <v>1816642</v>
      </c>
      <c r="I26" s="77"/>
    </row>
    <row r="27" spans="1:9" s="47" customFormat="1" ht="12.75" customHeight="1">
      <c r="A27" s="82"/>
      <c r="B27" s="79" t="s">
        <v>661</v>
      </c>
      <c r="C27" s="80">
        <v>430000</v>
      </c>
      <c r="D27" s="80">
        <v>172526</v>
      </c>
      <c r="E27" s="81">
        <v>40.122325581395344</v>
      </c>
      <c r="F27" s="80">
        <v>46573</v>
      </c>
      <c r="I27" s="77"/>
    </row>
    <row r="28" spans="1:9" s="47" customFormat="1" ht="12.75" customHeight="1">
      <c r="A28" s="68"/>
      <c r="B28" s="79" t="s">
        <v>662</v>
      </c>
      <c r="C28" s="80">
        <v>16500000</v>
      </c>
      <c r="D28" s="80">
        <v>5292927</v>
      </c>
      <c r="E28" s="81">
        <v>32.078345454545456</v>
      </c>
      <c r="F28" s="80">
        <v>1391386</v>
      </c>
      <c r="I28" s="77"/>
    </row>
    <row r="29" spans="1:9" s="47" customFormat="1" ht="12.75" customHeight="1">
      <c r="A29" s="68"/>
      <c r="B29" s="79" t="s">
        <v>663</v>
      </c>
      <c r="C29" s="80">
        <v>472000</v>
      </c>
      <c r="D29" s="80">
        <v>47812</v>
      </c>
      <c r="E29" s="81">
        <v>10.129661016949152</v>
      </c>
      <c r="F29" s="80">
        <v>493</v>
      </c>
      <c r="I29" s="77"/>
    </row>
    <row r="30" spans="1:9" s="47" customFormat="1" ht="25.5">
      <c r="A30" s="82"/>
      <c r="B30" s="79" t="s">
        <v>664</v>
      </c>
      <c r="C30" s="80">
        <v>11087000</v>
      </c>
      <c r="D30" s="80">
        <v>3928482</v>
      </c>
      <c r="E30" s="81">
        <v>35.433228104987826</v>
      </c>
      <c r="F30" s="80">
        <v>1393573</v>
      </c>
      <c r="I30" s="77"/>
    </row>
    <row r="31" spans="1:9" s="47" customFormat="1" ht="12.75" customHeight="1">
      <c r="A31" s="68"/>
      <c r="B31" s="79" t="s">
        <v>665</v>
      </c>
      <c r="C31" s="80">
        <v>11087000</v>
      </c>
      <c r="D31" s="80">
        <v>3928482</v>
      </c>
      <c r="E31" s="81">
        <v>35.433228104987826</v>
      </c>
      <c r="F31" s="80">
        <v>1393573</v>
      </c>
      <c r="I31" s="77"/>
    </row>
    <row r="32" spans="1:9" s="47" customFormat="1" ht="12.75" customHeight="1">
      <c r="A32" s="68"/>
      <c r="B32" s="79" t="s">
        <v>666</v>
      </c>
      <c r="C32" s="80">
        <v>20750000</v>
      </c>
      <c r="D32" s="80">
        <v>8961710</v>
      </c>
      <c r="E32" s="81">
        <v>43.18896385542168</v>
      </c>
      <c r="F32" s="80">
        <v>2326457</v>
      </c>
      <c r="I32" s="77"/>
    </row>
    <row r="33" spans="1:9" s="47" customFormat="1" ht="12.75" customHeight="1">
      <c r="A33" s="78"/>
      <c r="B33" s="83" t="s">
        <v>667</v>
      </c>
      <c r="C33" s="84" t="s">
        <v>623</v>
      </c>
      <c r="D33" s="85">
        <v>7744</v>
      </c>
      <c r="E33" s="84" t="s">
        <v>623</v>
      </c>
      <c r="F33" s="85">
        <v>3027</v>
      </c>
      <c r="I33" s="77"/>
    </row>
    <row r="34" spans="1:9" s="47" customFormat="1" ht="12.75" customHeight="1">
      <c r="A34" s="86"/>
      <c r="B34" s="79" t="s">
        <v>668</v>
      </c>
      <c r="C34" s="80">
        <v>283853518</v>
      </c>
      <c r="D34" s="80">
        <v>59812173</v>
      </c>
      <c r="E34" s="81">
        <v>21.07149258583436</v>
      </c>
      <c r="F34" s="80">
        <v>16305830</v>
      </c>
      <c r="I34" s="77"/>
    </row>
    <row r="35" spans="1:9" s="47" customFormat="1" ht="12.75" customHeight="1">
      <c r="A35" s="86"/>
      <c r="B35" s="79" t="s">
        <v>669</v>
      </c>
      <c r="C35" s="80">
        <v>132442592</v>
      </c>
      <c r="D35" s="80">
        <v>40631538</v>
      </c>
      <c r="E35" s="81">
        <v>30.678603753088733</v>
      </c>
      <c r="F35" s="80">
        <v>7657499</v>
      </c>
      <c r="I35" s="77"/>
    </row>
    <row r="36" spans="1:9" s="47" customFormat="1" ht="12.75" customHeight="1">
      <c r="A36" s="86"/>
      <c r="B36" s="79" t="s">
        <v>670</v>
      </c>
      <c r="C36" s="80">
        <v>582072410</v>
      </c>
      <c r="D36" s="80">
        <v>112042477</v>
      </c>
      <c r="E36" s="81">
        <v>19.248889841729486</v>
      </c>
      <c r="F36" s="80">
        <v>8075164</v>
      </c>
      <c r="I36" s="77"/>
    </row>
    <row r="37" spans="1:9" s="47" customFormat="1" ht="12.75" customHeight="1">
      <c r="A37" s="78" t="s">
        <v>671</v>
      </c>
      <c r="B37" s="74" t="s">
        <v>672</v>
      </c>
      <c r="C37" s="75">
        <v>3155625620</v>
      </c>
      <c r="D37" s="75">
        <v>900644410</v>
      </c>
      <c r="E37" s="76">
        <v>28.540914495427376</v>
      </c>
      <c r="F37" s="75">
        <v>214006117</v>
      </c>
      <c r="I37" s="77"/>
    </row>
    <row r="38" spans="1:9" s="47" customFormat="1" ht="12.75" customHeight="1">
      <c r="A38" s="78"/>
      <c r="B38" s="74" t="s">
        <v>673</v>
      </c>
      <c r="C38" s="75">
        <v>1080166688</v>
      </c>
      <c r="D38" s="75">
        <v>386186775</v>
      </c>
      <c r="E38" s="76">
        <v>35.752516652318754</v>
      </c>
      <c r="F38" s="75">
        <v>99533335</v>
      </c>
      <c r="I38" s="77"/>
    </row>
    <row r="39" spans="1:9" s="47" customFormat="1" ht="12.75" customHeight="1">
      <c r="A39" s="87"/>
      <c r="B39" s="79" t="s">
        <v>674</v>
      </c>
      <c r="C39" s="80">
        <v>1055400000</v>
      </c>
      <c r="D39" s="80">
        <v>375681108</v>
      </c>
      <c r="E39" s="81">
        <v>35.59608754974417</v>
      </c>
      <c r="F39" s="80">
        <v>96066585</v>
      </c>
      <c r="I39" s="77"/>
    </row>
    <row r="40" spans="1:9" s="47" customFormat="1" ht="12.75" customHeight="1">
      <c r="A40" s="88"/>
      <c r="B40" s="79" t="s">
        <v>675</v>
      </c>
      <c r="C40" s="80">
        <v>1055400000</v>
      </c>
      <c r="D40" s="80">
        <v>375681108</v>
      </c>
      <c r="E40" s="81">
        <v>35.59608754974417</v>
      </c>
      <c r="F40" s="80">
        <v>96066585</v>
      </c>
      <c r="I40" s="77"/>
    </row>
    <row r="41" spans="1:9" s="47" customFormat="1" ht="12.75" customHeight="1">
      <c r="A41" s="89"/>
      <c r="B41" s="79" t="s">
        <v>668</v>
      </c>
      <c r="C41" s="80">
        <v>8100335</v>
      </c>
      <c r="D41" s="80">
        <v>4957022</v>
      </c>
      <c r="E41" s="81">
        <v>61.19527155358389</v>
      </c>
      <c r="F41" s="80">
        <v>2079270</v>
      </c>
      <c r="I41" s="90"/>
    </row>
    <row r="42" spans="1:9" s="47" customFormat="1" ht="12.75" customHeight="1">
      <c r="A42" s="89"/>
      <c r="B42" s="79" t="s">
        <v>669</v>
      </c>
      <c r="C42" s="80">
        <v>129110</v>
      </c>
      <c r="D42" s="80">
        <v>37139</v>
      </c>
      <c r="E42" s="81">
        <v>28.76539385020525</v>
      </c>
      <c r="F42" s="80">
        <v>9379</v>
      </c>
      <c r="I42" s="90"/>
    </row>
    <row r="43" spans="1:9" s="47" customFormat="1" ht="12.75" customHeight="1">
      <c r="A43" s="89"/>
      <c r="B43" s="79" t="s">
        <v>676</v>
      </c>
      <c r="C43" s="80">
        <v>16537243</v>
      </c>
      <c r="D43" s="80">
        <v>5511506</v>
      </c>
      <c r="E43" s="81">
        <v>33.32784068057777</v>
      </c>
      <c r="F43" s="80">
        <v>1378101</v>
      </c>
      <c r="I43" s="77"/>
    </row>
    <row r="44" spans="1:9" s="47" customFormat="1" ht="12.75" customHeight="1">
      <c r="A44" s="91"/>
      <c r="B44" s="92" t="s">
        <v>677</v>
      </c>
      <c r="C44" s="93">
        <v>16537243</v>
      </c>
      <c r="D44" s="93">
        <v>5511506</v>
      </c>
      <c r="E44" s="94">
        <v>33.32784068057777</v>
      </c>
      <c r="F44" s="93">
        <v>1378101</v>
      </c>
      <c r="I44" s="77"/>
    </row>
    <row r="45" spans="1:9" s="47" customFormat="1" ht="12.75" customHeight="1">
      <c r="A45" s="87" t="s">
        <v>678</v>
      </c>
      <c r="B45" s="74" t="s">
        <v>679</v>
      </c>
      <c r="C45" s="44">
        <v>1063629445</v>
      </c>
      <c r="D45" s="44">
        <v>380675269</v>
      </c>
      <c r="E45" s="95">
        <v>35.7902153602</v>
      </c>
      <c r="F45" s="44">
        <v>98155234</v>
      </c>
      <c r="I45" s="90"/>
    </row>
    <row r="46" spans="1:9" s="47" customFormat="1" ht="12.75" customHeight="1">
      <c r="A46" s="87" t="s">
        <v>680</v>
      </c>
      <c r="B46" s="74" t="s">
        <v>681</v>
      </c>
      <c r="C46" s="44">
        <v>4379644229</v>
      </c>
      <c r="D46" s="44">
        <v>1183464930</v>
      </c>
      <c r="E46" s="95">
        <v>27.021942151456884</v>
      </c>
      <c r="F46" s="44">
        <v>311873432</v>
      </c>
      <c r="I46" s="77"/>
    </row>
    <row r="47" spans="1:9" s="47" customFormat="1" ht="12.75" customHeight="1">
      <c r="A47" s="87" t="s">
        <v>682</v>
      </c>
      <c r="B47" s="74" t="s">
        <v>683</v>
      </c>
      <c r="C47" s="44">
        <v>3925989668</v>
      </c>
      <c r="D47" s="44">
        <v>1119557003</v>
      </c>
      <c r="E47" s="95">
        <v>28.516555000775924</v>
      </c>
      <c r="F47" s="44">
        <v>287055622</v>
      </c>
      <c r="I47" s="96"/>
    </row>
    <row r="48" spans="1:9" s="47" customFormat="1" ht="12.75" customHeight="1">
      <c r="A48" s="87" t="s">
        <v>684</v>
      </c>
      <c r="B48" s="74" t="s">
        <v>685</v>
      </c>
      <c r="C48" s="44">
        <v>453654561</v>
      </c>
      <c r="D48" s="44">
        <v>63907927</v>
      </c>
      <c r="E48" s="95">
        <v>14.08735467337228</v>
      </c>
      <c r="F48" s="44">
        <v>24817810</v>
      </c>
      <c r="G48" s="77"/>
      <c r="I48" s="77"/>
    </row>
    <row r="49" spans="1:9" s="47" customFormat="1" ht="12.75" customHeight="1">
      <c r="A49" s="87"/>
      <c r="B49" s="74" t="s">
        <v>686</v>
      </c>
      <c r="C49" s="44">
        <v>-160389164</v>
      </c>
      <c r="D49" s="44">
        <v>97854749</v>
      </c>
      <c r="E49" s="95">
        <v>-61.01082302542583</v>
      </c>
      <c r="F49" s="44">
        <v>287919</v>
      </c>
      <c r="I49" s="77"/>
    </row>
    <row r="50" spans="1:9" s="47" customFormat="1" ht="12.75" customHeight="1">
      <c r="A50" s="89"/>
      <c r="B50" s="74" t="s">
        <v>687</v>
      </c>
      <c r="C50" s="44">
        <v>160389164</v>
      </c>
      <c r="D50" s="44">
        <v>-97854749</v>
      </c>
      <c r="E50" s="95">
        <v>-61.01082302542583</v>
      </c>
      <c r="F50" s="44">
        <v>-287919</v>
      </c>
      <c r="I50" s="77"/>
    </row>
    <row r="51" spans="1:9" s="47" customFormat="1" ht="12.75" customHeight="1">
      <c r="A51" s="89"/>
      <c r="B51" s="79" t="s">
        <v>688</v>
      </c>
      <c r="C51" s="80">
        <v>302049301</v>
      </c>
      <c r="D51" s="80">
        <v>-3737479</v>
      </c>
      <c r="E51" s="81">
        <v>-1.237373828585685</v>
      </c>
      <c r="F51" s="80">
        <v>29448467</v>
      </c>
      <c r="I51" s="77"/>
    </row>
    <row r="52" spans="1:9" s="47" customFormat="1" ht="12.75" customHeight="1">
      <c r="A52" s="89"/>
      <c r="B52" s="79" t="s">
        <v>689</v>
      </c>
      <c r="C52" s="80">
        <v>-67850000</v>
      </c>
      <c r="D52" s="80">
        <v>13982069</v>
      </c>
      <c r="E52" s="81">
        <v>-20.607323507737657</v>
      </c>
      <c r="F52" s="80">
        <v>-4253734</v>
      </c>
      <c r="I52" s="77"/>
    </row>
    <row r="53" spans="1:9" s="47" customFormat="1" ht="12.75" customHeight="1">
      <c r="A53" s="89"/>
      <c r="B53" s="79" t="s">
        <v>690</v>
      </c>
      <c r="C53" s="80">
        <v>-73810137</v>
      </c>
      <c r="D53" s="80">
        <v>-108099339</v>
      </c>
      <c r="E53" s="81">
        <v>146.45595224948573</v>
      </c>
      <c r="F53" s="80">
        <v>-25482652</v>
      </c>
      <c r="I53" s="77"/>
    </row>
    <row r="54" spans="1:9" s="47" customFormat="1" ht="38.25">
      <c r="A54" s="89"/>
      <c r="B54" s="79" t="s">
        <v>691</v>
      </c>
      <c r="C54" s="80">
        <v>1662972</v>
      </c>
      <c r="D54" s="80">
        <v>787654</v>
      </c>
      <c r="E54" s="81">
        <v>47.36423704067177</v>
      </c>
      <c r="F54" s="80">
        <v>469421</v>
      </c>
      <c r="I54" s="77"/>
    </row>
    <row r="55" spans="1:9" s="47" customFormat="1" ht="25.5" customHeight="1">
      <c r="A55" s="89"/>
      <c r="B55" s="79" t="s">
        <v>692</v>
      </c>
      <c r="C55" s="80">
        <v>11240011</v>
      </c>
      <c r="D55" s="80">
        <v>-9985278</v>
      </c>
      <c r="E55" s="81">
        <v>-88.83690594252978</v>
      </c>
      <c r="F55" s="80">
        <v>-1296215</v>
      </c>
      <c r="I55" s="77"/>
    </row>
    <row r="56" spans="1:9" s="47" customFormat="1" ht="25.5" customHeight="1">
      <c r="A56" s="89"/>
      <c r="B56" s="79" t="s">
        <v>693</v>
      </c>
      <c r="C56" s="80">
        <v>-154563120</v>
      </c>
      <c r="D56" s="80">
        <v>-84943014</v>
      </c>
      <c r="E56" s="81">
        <v>54.95684481524441</v>
      </c>
      <c r="F56" s="80">
        <v>-28898848</v>
      </c>
      <c r="I56" s="77"/>
    </row>
    <row r="57" spans="1:9" s="47" customFormat="1" ht="25.5" customHeight="1">
      <c r="A57" s="89"/>
      <c r="B57" s="79" t="s">
        <v>694</v>
      </c>
      <c r="C57" s="80">
        <v>67850000</v>
      </c>
      <c r="D57" s="80">
        <v>-13958701</v>
      </c>
      <c r="E57" s="81">
        <v>-20.572882829771554</v>
      </c>
      <c r="F57" s="80">
        <v>4242990</v>
      </c>
      <c r="I57" s="77"/>
    </row>
    <row r="58" spans="1:9" s="47" customFormat="1" ht="12.75" customHeight="1">
      <c r="A58" s="87"/>
      <c r="B58" s="74" t="s">
        <v>695</v>
      </c>
      <c r="C58" s="75">
        <v>3481957290</v>
      </c>
      <c r="D58" s="75">
        <v>898161906</v>
      </c>
      <c r="E58" s="76">
        <v>25.794742186513147</v>
      </c>
      <c r="F58" s="75">
        <v>242617046</v>
      </c>
      <c r="I58" s="90"/>
    </row>
    <row r="59" spans="1:9" s="47" customFormat="1" ht="12.75" customHeight="1">
      <c r="A59" s="91"/>
      <c r="B59" s="92" t="s">
        <v>696</v>
      </c>
      <c r="C59" s="93">
        <v>16537243</v>
      </c>
      <c r="D59" s="93">
        <v>5511506</v>
      </c>
      <c r="E59" s="94">
        <v>33.32784068057777</v>
      </c>
      <c r="F59" s="93">
        <v>1378101</v>
      </c>
      <c r="I59" s="77"/>
    </row>
    <row r="60" spans="1:9" s="47" customFormat="1" ht="12.75" customHeight="1">
      <c r="A60" s="87" t="s">
        <v>697</v>
      </c>
      <c r="B60" s="74" t="s">
        <v>698</v>
      </c>
      <c r="C60" s="75">
        <v>3465420047</v>
      </c>
      <c r="D60" s="75">
        <v>892650400</v>
      </c>
      <c r="E60" s="76">
        <v>25.758793678496893</v>
      </c>
      <c r="F60" s="75">
        <v>241238945</v>
      </c>
      <c r="I60" s="90"/>
    </row>
    <row r="61" spans="1:9" s="47" customFormat="1" ht="12.75" customHeight="1">
      <c r="A61" s="89"/>
      <c r="B61" s="79" t="s">
        <v>699</v>
      </c>
      <c r="C61" s="80">
        <v>3028947729</v>
      </c>
      <c r="D61" s="80">
        <v>834605923</v>
      </c>
      <c r="E61" s="81">
        <v>27.554319112517113</v>
      </c>
      <c r="F61" s="80">
        <v>217869442</v>
      </c>
      <c r="I61" s="90"/>
    </row>
    <row r="62" spans="1:9" s="47" customFormat="1" ht="12.75" customHeight="1">
      <c r="A62" s="91"/>
      <c r="B62" s="92" t="s">
        <v>700</v>
      </c>
      <c r="C62" s="93">
        <v>16537243</v>
      </c>
      <c r="D62" s="93">
        <v>5511506</v>
      </c>
      <c r="E62" s="94">
        <v>33.32784068057777</v>
      </c>
      <c r="F62" s="93">
        <v>1378101</v>
      </c>
      <c r="I62" s="77"/>
    </row>
    <row r="63" spans="1:9" s="47" customFormat="1" ht="12.75" customHeight="1">
      <c r="A63" s="89" t="s">
        <v>701</v>
      </c>
      <c r="B63" s="79" t="s">
        <v>702</v>
      </c>
      <c r="C63" s="80">
        <v>3012410486</v>
      </c>
      <c r="D63" s="80">
        <v>829094417</v>
      </c>
      <c r="E63" s="81">
        <v>27.522624185952328</v>
      </c>
      <c r="F63" s="80">
        <v>216491341</v>
      </c>
      <c r="I63" s="77"/>
    </row>
    <row r="64" spans="1:9" s="47" customFormat="1" ht="12.75" customHeight="1">
      <c r="A64" s="89"/>
      <c r="B64" s="79" t="s">
        <v>703</v>
      </c>
      <c r="C64" s="80">
        <v>453009561</v>
      </c>
      <c r="D64" s="80">
        <v>63555983</v>
      </c>
      <c r="E64" s="81">
        <v>14.02972221153628</v>
      </c>
      <c r="F64" s="80">
        <v>24747604</v>
      </c>
      <c r="I64" s="77"/>
    </row>
    <row r="65" spans="1:9" s="47" customFormat="1" ht="12.75" customHeight="1">
      <c r="A65" s="89" t="s">
        <v>704</v>
      </c>
      <c r="B65" s="79" t="s">
        <v>705</v>
      </c>
      <c r="C65" s="80">
        <v>453009561</v>
      </c>
      <c r="D65" s="80">
        <v>63555983</v>
      </c>
      <c r="E65" s="81">
        <v>14.02972221153628</v>
      </c>
      <c r="F65" s="80">
        <v>24747604</v>
      </c>
      <c r="I65" s="77"/>
    </row>
    <row r="66" spans="1:9" s="47" customFormat="1" ht="12.75" customHeight="1">
      <c r="A66" s="97"/>
      <c r="B66" s="74" t="s">
        <v>706</v>
      </c>
      <c r="C66" s="75">
        <v>-326331670</v>
      </c>
      <c r="D66" s="75">
        <v>2482504</v>
      </c>
      <c r="E66" s="76">
        <v>-0.7607303330381633</v>
      </c>
      <c r="F66" s="75">
        <v>-28610929</v>
      </c>
      <c r="I66" s="77"/>
    </row>
    <row r="67" spans="1:9" s="47" customFormat="1" ht="12.75" customHeight="1">
      <c r="A67" s="87"/>
      <c r="B67" s="74" t="s">
        <v>687</v>
      </c>
      <c r="C67" s="75">
        <v>326331670</v>
      </c>
      <c r="D67" s="75">
        <v>-2482504</v>
      </c>
      <c r="E67" s="76">
        <v>-0.7607303330381633</v>
      </c>
      <c r="F67" s="75">
        <v>28610929</v>
      </c>
      <c r="I67" s="77"/>
    </row>
    <row r="68" spans="1:9" s="47" customFormat="1" ht="12.75" customHeight="1">
      <c r="A68" s="89"/>
      <c r="B68" s="79" t="s">
        <v>688</v>
      </c>
      <c r="C68" s="80">
        <v>313428687</v>
      </c>
      <c r="D68" s="80">
        <v>6691752</v>
      </c>
      <c r="E68" s="81">
        <v>2.1350158034513287</v>
      </c>
      <c r="F68" s="80">
        <v>29448467</v>
      </c>
      <c r="I68" s="77"/>
    </row>
    <row r="69" spans="1:9" s="47" customFormat="1" ht="12.75" customHeight="1">
      <c r="A69" s="89"/>
      <c r="B69" s="79" t="s">
        <v>689</v>
      </c>
      <c r="C69" s="80">
        <v>-67850000</v>
      </c>
      <c r="D69" s="80">
        <v>13982069</v>
      </c>
      <c r="E69" s="81">
        <v>-20.607323507737657</v>
      </c>
      <c r="F69" s="80">
        <v>-4253734</v>
      </c>
      <c r="I69" s="77"/>
    </row>
    <row r="70" spans="1:9" s="47" customFormat="1" ht="12.75" customHeight="1">
      <c r="A70" s="89"/>
      <c r="B70" s="79" t="s">
        <v>690</v>
      </c>
      <c r="C70" s="80">
        <v>80752983</v>
      </c>
      <c r="D70" s="80">
        <v>-23156325</v>
      </c>
      <c r="E70" s="81">
        <v>-28.67550416063268</v>
      </c>
      <c r="F70" s="80">
        <v>3416196</v>
      </c>
      <c r="I70" s="77"/>
    </row>
    <row r="71" spans="1:9" s="47" customFormat="1" ht="38.25" customHeight="1">
      <c r="A71" s="89"/>
      <c r="B71" s="79" t="s">
        <v>691</v>
      </c>
      <c r="C71" s="80">
        <v>1662972</v>
      </c>
      <c r="D71" s="80">
        <v>787654</v>
      </c>
      <c r="E71" s="81">
        <v>47.36423704067177</v>
      </c>
      <c r="F71" s="80">
        <v>469421</v>
      </c>
      <c r="I71" s="77"/>
    </row>
    <row r="72" spans="1:9" s="47" customFormat="1" ht="25.5" customHeight="1">
      <c r="A72" s="89"/>
      <c r="B72" s="79" t="s">
        <v>692</v>
      </c>
      <c r="C72" s="80">
        <v>11240011</v>
      </c>
      <c r="D72" s="80">
        <v>-9985278</v>
      </c>
      <c r="E72" s="81">
        <v>-88.83690594252978</v>
      </c>
      <c r="F72" s="80">
        <v>-1296215</v>
      </c>
      <c r="I72" s="77"/>
    </row>
    <row r="73" spans="1:9" s="98" customFormat="1" ht="25.5" customHeight="1">
      <c r="A73" s="89"/>
      <c r="B73" s="79" t="s">
        <v>694</v>
      </c>
      <c r="C73" s="80">
        <v>67850000</v>
      </c>
      <c r="D73" s="80">
        <v>-13958701</v>
      </c>
      <c r="E73" s="81">
        <v>-20.572882829771554</v>
      </c>
      <c r="F73" s="80">
        <v>4242990</v>
      </c>
      <c r="I73" s="99"/>
    </row>
    <row r="74" spans="1:9" s="47" customFormat="1" ht="12.75" customHeight="1">
      <c r="A74" s="89"/>
      <c r="B74" s="74" t="s">
        <v>707</v>
      </c>
      <c r="C74" s="44">
        <v>914224182</v>
      </c>
      <c r="D74" s="44">
        <v>290814530</v>
      </c>
      <c r="E74" s="95">
        <v>31.809980060229908</v>
      </c>
      <c r="F74" s="44">
        <v>70634487</v>
      </c>
      <c r="I74" s="77"/>
    </row>
    <row r="75" spans="1:9" s="47" customFormat="1" ht="12.75" customHeight="1">
      <c r="A75" s="87" t="s">
        <v>708</v>
      </c>
      <c r="B75" s="74" t="s">
        <v>709</v>
      </c>
      <c r="C75" s="44">
        <v>914224182</v>
      </c>
      <c r="D75" s="44">
        <v>290814530</v>
      </c>
      <c r="E75" s="95">
        <v>31.809980060229908</v>
      </c>
      <c r="F75" s="44">
        <v>70634487</v>
      </c>
      <c r="I75" s="77"/>
    </row>
    <row r="76" spans="1:9" s="47" customFormat="1" ht="12.75" customHeight="1">
      <c r="A76" s="87"/>
      <c r="B76" s="79" t="s">
        <v>710</v>
      </c>
      <c r="C76" s="80">
        <v>913579182</v>
      </c>
      <c r="D76" s="80">
        <v>290462586</v>
      </c>
      <c r="E76" s="81">
        <v>31.793914717290484</v>
      </c>
      <c r="F76" s="80">
        <v>70564281</v>
      </c>
      <c r="I76" s="77"/>
    </row>
    <row r="77" spans="1:9" s="47" customFormat="1" ht="12.75" customHeight="1">
      <c r="A77" s="89" t="s">
        <v>711</v>
      </c>
      <c r="B77" s="79" t="s">
        <v>712</v>
      </c>
      <c r="C77" s="80">
        <v>913579182</v>
      </c>
      <c r="D77" s="80">
        <v>290462586</v>
      </c>
      <c r="E77" s="81">
        <v>31.793914717290484</v>
      </c>
      <c r="F77" s="80">
        <v>70564281</v>
      </c>
      <c r="I77" s="77"/>
    </row>
    <row r="78" spans="1:9" s="47" customFormat="1" ht="12.75" customHeight="1">
      <c r="A78" s="89"/>
      <c r="B78" s="79" t="s">
        <v>713</v>
      </c>
      <c r="C78" s="80">
        <v>645000</v>
      </c>
      <c r="D78" s="80">
        <v>351944</v>
      </c>
      <c r="E78" s="81">
        <v>54.56496124031007</v>
      </c>
      <c r="F78" s="80">
        <v>70206</v>
      </c>
      <c r="I78" s="77"/>
    </row>
    <row r="79" spans="1:9" s="47" customFormat="1" ht="12.75" customHeight="1">
      <c r="A79" s="89" t="s">
        <v>714</v>
      </c>
      <c r="B79" s="79" t="s">
        <v>715</v>
      </c>
      <c r="C79" s="80">
        <v>645000</v>
      </c>
      <c r="D79" s="80">
        <v>351944</v>
      </c>
      <c r="E79" s="81">
        <v>54.56496124031007</v>
      </c>
      <c r="F79" s="80">
        <v>70206</v>
      </c>
      <c r="I79" s="77"/>
    </row>
    <row r="80" spans="1:9" s="47" customFormat="1" ht="12.75" customHeight="1">
      <c r="A80" s="100"/>
      <c r="B80" s="101" t="s">
        <v>716</v>
      </c>
      <c r="C80" s="75">
        <v>165942506</v>
      </c>
      <c r="D80" s="75">
        <v>95372245</v>
      </c>
      <c r="E80" s="76">
        <v>57.47306540013323</v>
      </c>
      <c r="F80" s="75">
        <v>28898848</v>
      </c>
      <c r="I80" s="77"/>
    </row>
    <row r="81" spans="1:9" s="47" customFormat="1" ht="12.75" customHeight="1">
      <c r="A81" s="68"/>
      <c r="B81" s="101" t="s">
        <v>687</v>
      </c>
      <c r="C81" s="44">
        <v>-165942506</v>
      </c>
      <c r="D81" s="44">
        <v>-95372245</v>
      </c>
      <c r="E81" s="95">
        <v>57.47306540013323</v>
      </c>
      <c r="F81" s="44">
        <v>-28898848</v>
      </c>
      <c r="I81" s="77"/>
    </row>
    <row r="82" spans="1:9" s="47" customFormat="1" ht="12.75" customHeight="1">
      <c r="A82" s="68"/>
      <c r="B82" s="79" t="s">
        <v>688</v>
      </c>
      <c r="C82" s="80">
        <v>-11379386</v>
      </c>
      <c r="D82" s="80">
        <v>-10429231</v>
      </c>
      <c r="E82" s="81">
        <v>91.650208543765</v>
      </c>
      <c r="F82" s="80">
        <v>0</v>
      </c>
      <c r="I82" s="77"/>
    </row>
    <row r="83" spans="1:9" s="47" customFormat="1" ht="12.75" customHeight="1">
      <c r="A83" s="68"/>
      <c r="B83" s="79" t="s">
        <v>690</v>
      </c>
      <c r="C83" s="80">
        <v>-154563120</v>
      </c>
      <c r="D83" s="80">
        <v>-84943014</v>
      </c>
      <c r="E83" s="81">
        <v>54.95684481524441</v>
      </c>
      <c r="F83" s="80">
        <v>-28898848</v>
      </c>
      <c r="I83" s="77"/>
    </row>
    <row r="84" spans="1:9" s="47" customFormat="1" ht="25.5" customHeight="1">
      <c r="A84" s="68"/>
      <c r="B84" s="79" t="s">
        <v>693</v>
      </c>
      <c r="C84" s="80">
        <v>-154563120</v>
      </c>
      <c r="D84" s="80">
        <v>-84943014</v>
      </c>
      <c r="E84" s="81">
        <v>54.95684481524441</v>
      </c>
      <c r="F84" s="80">
        <v>-28898848</v>
      </c>
      <c r="I84" s="77"/>
    </row>
    <row r="85" spans="1:6" s="102" customFormat="1" ht="27" customHeight="1">
      <c r="A85" s="735"/>
      <c r="B85" s="735"/>
      <c r="C85" s="735"/>
      <c r="D85" s="735"/>
      <c r="E85" s="735"/>
      <c r="F85" s="735"/>
    </row>
    <row r="86" spans="1:6" s="47" customFormat="1" ht="12.75">
      <c r="A86" s="11"/>
      <c r="B86" s="48"/>
      <c r="C86" s="49"/>
      <c r="D86" s="49"/>
      <c r="E86" s="103"/>
      <c r="F86" s="49"/>
    </row>
    <row r="87" spans="1:2" s="47" customFormat="1" ht="12.75">
      <c r="A87" s="21"/>
      <c r="B87" s="23"/>
    </row>
    <row r="88" spans="1:2" s="47" customFormat="1" ht="12.75">
      <c r="A88" s="21"/>
      <c r="B88" s="23"/>
    </row>
    <row r="89" spans="1:6" s="47" customFormat="1" ht="12.75">
      <c r="A89" s="734" t="s">
        <v>717</v>
      </c>
      <c r="B89" s="734"/>
      <c r="E89" s="21"/>
      <c r="F89" s="22" t="s">
        <v>637</v>
      </c>
    </row>
    <row r="90" spans="1:5" s="47" customFormat="1" ht="12.75">
      <c r="A90" s="21"/>
      <c r="B90" s="23"/>
      <c r="E90" s="21"/>
    </row>
    <row r="91" spans="1:8" s="98" customFormat="1" ht="12.75">
      <c r="A91" s="104"/>
      <c r="C91" s="105"/>
      <c r="D91" s="105"/>
      <c r="E91" s="104"/>
      <c r="F91" s="106"/>
      <c r="H91" s="106"/>
    </row>
    <row r="92" spans="1:8" s="98" customFormat="1" ht="12.75">
      <c r="A92" s="104"/>
      <c r="C92" s="105"/>
      <c r="D92" s="105"/>
      <c r="E92" s="104"/>
      <c r="F92" s="106"/>
      <c r="H92" s="106"/>
    </row>
    <row r="93" spans="1:8" s="98" customFormat="1" ht="12.75">
      <c r="A93" s="104"/>
      <c r="C93" s="105"/>
      <c r="D93" s="105"/>
      <c r="E93" s="104"/>
      <c r="F93" s="106"/>
      <c r="H93" s="106"/>
    </row>
    <row r="94" spans="1:8" s="98" customFormat="1" ht="12.75">
      <c r="A94" s="104"/>
      <c r="C94" s="105"/>
      <c r="D94" s="105"/>
      <c r="E94" s="104"/>
      <c r="F94" s="106"/>
      <c r="H94" s="106"/>
    </row>
    <row r="95" spans="1:2" s="47" customFormat="1" ht="12.75">
      <c r="A95" s="21"/>
      <c r="B95" s="23"/>
    </row>
    <row r="96" spans="1:105" s="111" customFormat="1" ht="12.75">
      <c r="A96" s="107" t="s">
        <v>638</v>
      </c>
      <c r="B96" s="20"/>
      <c r="C96" s="47"/>
      <c r="D96" s="47"/>
      <c r="E96" s="47"/>
      <c r="F96" s="47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08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</row>
    <row r="97" spans="1:2" s="47" customFormat="1" ht="12.75">
      <c r="A97" s="21"/>
      <c r="B97" s="23"/>
    </row>
    <row r="98" spans="1:2" s="47" customFormat="1" ht="12.75">
      <c r="A98" s="21"/>
      <c r="B98" s="23"/>
    </row>
    <row r="99" spans="1:2" s="47" customFormat="1" ht="12.75">
      <c r="A99" s="21"/>
      <c r="B99" s="23"/>
    </row>
    <row r="100" spans="1:2" s="47" customFormat="1" ht="12.75">
      <c r="A100" s="21"/>
      <c r="B100" s="23"/>
    </row>
    <row r="101" spans="1:2" s="47" customFormat="1" ht="12.75">
      <c r="A101" s="21"/>
      <c r="B101" s="23"/>
    </row>
    <row r="102" spans="1:2" s="47" customFormat="1" ht="12.75">
      <c r="A102" s="21"/>
      <c r="B102" s="23"/>
    </row>
    <row r="103" spans="1:2" s="47" customFormat="1" ht="12.75">
      <c r="A103" s="21"/>
      <c r="B103" s="23"/>
    </row>
    <row r="104" spans="1:2" s="47" customFormat="1" ht="12.75">
      <c r="A104" s="21"/>
      <c r="B104" s="23"/>
    </row>
    <row r="105" spans="1:2" s="47" customFormat="1" ht="12.75">
      <c r="A105" s="21"/>
      <c r="B105" s="23"/>
    </row>
    <row r="106" spans="1:2" s="47" customFormat="1" ht="12.75">
      <c r="A106" s="21"/>
      <c r="B106" s="23"/>
    </row>
    <row r="107" spans="1:2" s="47" customFormat="1" ht="12.75">
      <c r="A107" s="21"/>
      <c r="B107" s="23"/>
    </row>
    <row r="108" spans="1:2" s="47" customFormat="1" ht="12.75">
      <c r="A108" s="21"/>
      <c r="B108" s="23"/>
    </row>
    <row r="109" spans="1:2" s="47" customFormat="1" ht="12.75">
      <c r="A109" s="21"/>
      <c r="B109" s="23"/>
    </row>
    <row r="110" spans="1:2" s="47" customFormat="1" ht="12.75">
      <c r="A110" s="21"/>
      <c r="B110" s="23"/>
    </row>
    <row r="111" spans="1:2" s="47" customFormat="1" ht="12.75">
      <c r="A111" s="21"/>
      <c r="B111" s="23"/>
    </row>
    <row r="112" spans="1:2" s="47" customFormat="1" ht="12.75">
      <c r="A112" s="21"/>
      <c r="B112" s="23"/>
    </row>
    <row r="113" spans="1:2" s="47" customFormat="1" ht="12.75">
      <c r="A113" s="21"/>
      <c r="B113" s="23"/>
    </row>
    <row r="114" spans="1:2" s="47" customFormat="1" ht="12.75">
      <c r="A114" s="21"/>
      <c r="B114" s="23"/>
    </row>
    <row r="115" spans="1:2" s="47" customFormat="1" ht="12.75">
      <c r="A115" s="21"/>
      <c r="B115" s="23"/>
    </row>
    <row r="116" spans="1:2" s="47" customFormat="1" ht="12.75">
      <c r="A116" s="21"/>
      <c r="B116" s="23"/>
    </row>
    <row r="117" spans="1:2" s="47" customFormat="1" ht="12.75">
      <c r="A117" s="21"/>
      <c r="B117" s="23"/>
    </row>
    <row r="118" spans="1:2" s="47" customFormat="1" ht="12.75">
      <c r="A118" s="21"/>
      <c r="B118" s="23"/>
    </row>
    <row r="119" spans="1:2" s="47" customFormat="1" ht="12.75">
      <c r="A119" s="21"/>
      <c r="B119" s="23"/>
    </row>
    <row r="120" spans="1:2" s="47" customFormat="1" ht="12.75">
      <c r="A120" s="21"/>
      <c r="B120" s="23"/>
    </row>
    <row r="121" spans="1:2" s="47" customFormat="1" ht="12.75">
      <c r="A121" s="21"/>
      <c r="B121" s="23"/>
    </row>
    <row r="122" spans="1:2" s="47" customFormat="1" ht="12.75">
      <c r="A122" s="21"/>
      <c r="B122" s="23"/>
    </row>
    <row r="123" spans="1:2" s="47" customFormat="1" ht="12.75">
      <c r="A123" s="21"/>
      <c r="B123" s="23"/>
    </row>
    <row r="124" spans="1:2" s="47" customFormat="1" ht="12.75">
      <c r="A124" s="21"/>
      <c r="B124" s="23"/>
    </row>
    <row r="125" spans="1:2" s="47" customFormat="1" ht="12.75">
      <c r="A125" s="21"/>
      <c r="B125" s="23"/>
    </row>
    <row r="126" spans="1:2" s="47" customFormat="1" ht="12.75">
      <c r="A126" s="21"/>
      <c r="B126" s="23"/>
    </row>
    <row r="127" spans="1:2" s="47" customFormat="1" ht="12.75">
      <c r="A127" s="21"/>
      <c r="B127" s="23"/>
    </row>
    <row r="128" spans="1:2" s="47" customFormat="1" ht="12.75">
      <c r="A128" s="21"/>
      <c r="B128" s="23"/>
    </row>
    <row r="129" spans="1:2" s="47" customFormat="1" ht="12.75">
      <c r="A129" s="21"/>
      <c r="B129" s="23"/>
    </row>
    <row r="130" spans="1:2" s="47" customFormat="1" ht="12.75">
      <c r="A130" s="21"/>
      <c r="B130" s="23"/>
    </row>
    <row r="131" spans="1:2" s="47" customFormat="1" ht="12.75">
      <c r="A131" s="21"/>
      <c r="B131" s="23"/>
    </row>
    <row r="132" spans="1:2" s="47" customFormat="1" ht="12.75">
      <c r="A132" s="21"/>
      <c r="B132" s="23"/>
    </row>
    <row r="133" spans="1:2" s="47" customFormat="1" ht="12.75">
      <c r="A133" s="21"/>
      <c r="B133" s="23"/>
    </row>
    <row r="134" spans="1:2" s="47" customFormat="1" ht="12.75">
      <c r="A134" s="21"/>
      <c r="B134" s="23"/>
    </row>
    <row r="135" spans="1:2" s="47" customFormat="1" ht="12.75">
      <c r="A135" s="21"/>
      <c r="B135" s="23"/>
    </row>
    <row r="136" spans="1:2" s="47" customFormat="1" ht="12.75">
      <c r="A136" s="21"/>
      <c r="B136" s="23"/>
    </row>
    <row r="137" spans="1:2" s="47" customFormat="1" ht="12.75">
      <c r="A137" s="21"/>
      <c r="B137" s="23"/>
    </row>
    <row r="138" spans="1:2" s="47" customFormat="1" ht="12.75">
      <c r="A138" s="21"/>
      <c r="B138" s="23"/>
    </row>
    <row r="139" spans="1:2" s="47" customFormat="1" ht="12.75">
      <c r="A139" s="21"/>
      <c r="B139" s="23"/>
    </row>
    <row r="140" spans="1:2" s="47" customFormat="1" ht="12.75">
      <c r="A140" s="21"/>
      <c r="B140" s="23"/>
    </row>
    <row r="141" spans="1:2" s="47" customFormat="1" ht="12.75">
      <c r="A141" s="21"/>
      <c r="B141" s="23"/>
    </row>
    <row r="142" spans="1:2" s="47" customFormat="1" ht="12.75">
      <c r="A142" s="21"/>
      <c r="B142" s="23"/>
    </row>
    <row r="143" spans="1:2" s="47" customFormat="1" ht="12.75">
      <c r="A143" s="21"/>
      <c r="B143" s="23"/>
    </row>
    <row r="144" spans="1:2" s="47" customFormat="1" ht="12.75">
      <c r="A144" s="21"/>
      <c r="B144" s="23"/>
    </row>
    <row r="145" spans="1:2" s="47" customFormat="1" ht="12.75">
      <c r="A145" s="21"/>
      <c r="B145" s="23"/>
    </row>
    <row r="146" spans="1:2" s="47" customFormat="1" ht="12.75">
      <c r="A146" s="21"/>
      <c r="B146" s="23"/>
    </row>
    <row r="147" spans="1:2" s="47" customFormat="1" ht="12.75">
      <c r="A147" s="21"/>
      <c r="B147" s="23"/>
    </row>
    <row r="148" spans="1:2" s="47" customFormat="1" ht="12.75">
      <c r="A148" s="21"/>
      <c r="B148" s="23"/>
    </row>
    <row r="149" spans="1:2" s="47" customFormat="1" ht="12.75">
      <c r="A149" s="21"/>
      <c r="B149" s="23"/>
    </row>
    <row r="150" spans="1:2" s="47" customFormat="1" ht="12.75">
      <c r="A150" s="21"/>
      <c r="B150" s="23"/>
    </row>
    <row r="151" spans="1:2" s="47" customFormat="1" ht="12.75">
      <c r="A151" s="21"/>
      <c r="B151" s="23"/>
    </row>
    <row r="152" spans="1:2" s="47" customFormat="1" ht="12.75">
      <c r="A152" s="21"/>
      <c r="B152" s="23"/>
    </row>
    <row r="153" spans="1:2" s="47" customFormat="1" ht="12.75">
      <c r="A153" s="21"/>
      <c r="B153" s="23"/>
    </row>
    <row r="154" spans="1:2" s="47" customFormat="1" ht="12.75">
      <c r="A154" s="21"/>
      <c r="B154" s="23"/>
    </row>
    <row r="155" spans="1:2" s="47" customFormat="1" ht="12.75">
      <c r="A155" s="21"/>
      <c r="B155" s="23"/>
    </row>
    <row r="156" spans="1:2" s="47" customFormat="1" ht="12.75">
      <c r="A156" s="21"/>
      <c r="B156" s="23"/>
    </row>
    <row r="157" spans="1:2" s="47" customFormat="1" ht="12.75">
      <c r="A157" s="21"/>
      <c r="B157" s="23"/>
    </row>
    <row r="158" spans="1:2" s="47" customFormat="1" ht="12.75">
      <c r="A158" s="21"/>
      <c r="B158" s="23"/>
    </row>
    <row r="159" spans="1:2" s="47" customFormat="1" ht="12.75">
      <c r="A159" s="21"/>
      <c r="B159" s="23"/>
    </row>
    <row r="160" spans="1:2" s="47" customFormat="1" ht="12.75">
      <c r="A160" s="21"/>
      <c r="B160" s="23"/>
    </row>
    <row r="161" spans="1:2" s="47" customFormat="1" ht="12.75">
      <c r="A161" s="21"/>
      <c r="B161" s="23"/>
    </row>
    <row r="162" spans="1:2" s="47" customFormat="1" ht="12.75">
      <c r="A162" s="21"/>
      <c r="B162" s="23"/>
    </row>
    <row r="163" spans="1:2" s="47" customFormat="1" ht="12.75">
      <c r="A163" s="21"/>
      <c r="B163" s="23"/>
    </row>
    <row r="164" spans="1:2" s="47" customFormat="1" ht="12.75">
      <c r="A164" s="21"/>
      <c r="B164" s="23"/>
    </row>
    <row r="165" spans="1:2" s="47" customFormat="1" ht="12.75">
      <c r="A165" s="21"/>
      <c r="B165" s="23"/>
    </row>
    <row r="166" spans="1:2" s="47" customFormat="1" ht="12.75">
      <c r="A166" s="21"/>
      <c r="B166" s="23"/>
    </row>
    <row r="167" spans="1:2" s="47" customFormat="1" ht="12.75">
      <c r="A167" s="21"/>
      <c r="B167" s="23"/>
    </row>
    <row r="168" spans="1:2" s="47" customFormat="1" ht="12.75">
      <c r="A168" s="21"/>
      <c r="B168" s="23"/>
    </row>
    <row r="169" spans="1:2" s="47" customFormat="1" ht="12.75">
      <c r="A169" s="21"/>
      <c r="B169" s="23"/>
    </row>
    <row r="170" spans="1:2" s="47" customFormat="1" ht="12.75">
      <c r="A170" s="21"/>
      <c r="B170" s="23"/>
    </row>
    <row r="171" spans="1:2" s="47" customFormat="1" ht="12.75">
      <c r="A171" s="21"/>
      <c r="B171" s="23"/>
    </row>
    <row r="172" spans="1:2" s="47" customFormat="1" ht="12.75">
      <c r="A172" s="21"/>
      <c r="B172" s="23"/>
    </row>
    <row r="173" spans="1:2" s="47" customFormat="1" ht="12.75">
      <c r="A173" s="21"/>
      <c r="B173" s="23"/>
    </row>
    <row r="174" spans="1:2" s="47" customFormat="1" ht="12.75">
      <c r="A174" s="21"/>
      <c r="B174" s="23"/>
    </row>
    <row r="175" spans="1:2" s="47" customFormat="1" ht="12.75">
      <c r="A175" s="21"/>
      <c r="B175" s="23"/>
    </row>
    <row r="176" spans="1:2" s="47" customFormat="1" ht="12.75">
      <c r="A176" s="21"/>
      <c r="B176" s="23"/>
    </row>
    <row r="177" spans="1:2" s="47" customFormat="1" ht="12.75">
      <c r="A177" s="21"/>
      <c r="B177" s="23"/>
    </row>
    <row r="178" spans="1:2" s="47" customFormat="1" ht="12.75">
      <c r="A178" s="21"/>
      <c r="B178" s="23"/>
    </row>
    <row r="179" spans="1:2" s="47" customFormat="1" ht="12.75">
      <c r="A179" s="21"/>
      <c r="B179" s="23"/>
    </row>
    <row r="180" spans="1:2" s="47" customFormat="1" ht="12.75">
      <c r="A180" s="21"/>
      <c r="B180" s="23"/>
    </row>
    <row r="181" spans="1:2" s="47" customFormat="1" ht="12.75">
      <c r="A181" s="21"/>
      <c r="B181" s="23"/>
    </row>
    <row r="182" spans="1:2" s="47" customFormat="1" ht="12.75">
      <c r="A182" s="21"/>
      <c r="B182" s="23"/>
    </row>
    <row r="183" spans="1:2" s="47" customFormat="1" ht="12.75">
      <c r="A183" s="21"/>
      <c r="B183" s="23"/>
    </row>
    <row r="184" spans="1:2" s="47" customFormat="1" ht="12.75">
      <c r="A184" s="21"/>
      <c r="B184" s="23"/>
    </row>
    <row r="185" spans="1:2" s="47" customFormat="1" ht="12.75">
      <c r="A185" s="21"/>
      <c r="B185" s="23"/>
    </row>
    <row r="186" spans="1:2" s="47" customFormat="1" ht="12.75">
      <c r="A186" s="21"/>
      <c r="B186" s="23"/>
    </row>
    <row r="187" spans="1:2" s="47" customFormat="1" ht="12.75">
      <c r="A187" s="21"/>
      <c r="B187" s="23"/>
    </row>
    <row r="188" spans="1:2" s="47" customFormat="1" ht="12.75">
      <c r="A188" s="21"/>
      <c r="B188" s="23"/>
    </row>
    <row r="189" spans="1:2" s="47" customFormat="1" ht="12.75">
      <c r="A189" s="21"/>
      <c r="B189" s="23"/>
    </row>
    <row r="190" spans="1:2" s="47" customFormat="1" ht="12.75">
      <c r="A190" s="21"/>
      <c r="B190" s="23"/>
    </row>
    <row r="191" spans="1:2" s="47" customFormat="1" ht="12.75">
      <c r="A191" s="21"/>
      <c r="B191" s="23"/>
    </row>
    <row r="192" spans="1:2" s="47" customFormat="1" ht="12.75">
      <c r="A192" s="21"/>
      <c r="B192" s="23"/>
    </row>
    <row r="193" spans="1:2" s="47" customFormat="1" ht="12.75">
      <c r="A193" s="21"/>
      <c r="B193" s="23"/>
    </row>
    <row r="194" spans="1:2" s="47" customFormat="1" ht="12.75">
      <c r="A194" s="21"/>
      <c r="B194" s="23"/>
    </row>
    <row r="195" spans="1:2" s="47" customFormat="1" ht="12.75">
      <c r="A195" s="21"/>
      <c r="B195" s="23"/>
    </row>
    <row r="196" spans="1:2" s="47" customFormat="1" ht="12.75">
      <c r="A196" s="21"/>
      <c r="B196" s="23"/>
    </row>
    <row r="197" spans="1:2" s="47" customFormat="1" ht="12.75">
      <c r="A197" s="21"/>
      <c r="B197" s="23"/>
    </row>
    <row r="198" spans="1:2" s="47" customFormat="1" ht="12.75">
      <c r="A198" s="21"/>
      <c r="B198" s="23"/>
    </row>
    <row r="199" spans="1:2" s="47" customFormat="1" ht="12.75">
      <c r="A199" s="21"/>
      <c r="B199" s="23"/>
    </row>
    <row r="200" spans="1:2" s="47" customFormat="1" ht="12.75">
      <c r="A200" s="21"/>
      <c r="B200" s="23"/>
    </row>
    <row r="201" spans="1:2" s="47" customFormat="1" ht="12.75">
      <c r="A201" s="21"/>
      <c r="B201" s="23"/>
    </row>
    <row r="202" spans="1:2" s="47" customFormat="1" ht="12.75">
      <c r="A202" s="21"/>
      <c r="B202" s="23"/>
    </row>
    <row r="203" spans="1:2" s="47" customFormat="1" ht="12.75">
      <c r="A203" s="21"/>
      <c r="B203" s="23"/>
    </row>
    <row r="204" spans="1:2" s="47" customFormat="1" ht="12.75">
      <c r="A204" s="21"/>
      <c r="B204" s="23"/>
    </row>
    <row r="205" spans="1:2" s="47" customFormat="1" ht="12.75">
      <c r="A205" s="21"/>
      <c r="B205" s="23"/>
    </row>
    <row r="206" spans="1:2" s="47" customFormat="1" ht="12.75">
      <c r="A206" s="21"/>
      <c r="B206" s="23"/>
    </row>
    <row r="207" spans="1:6" s="47" customFormat="1" ht="12.75">
      <c r="A207" s="21"/>
      <c r="B207" s="23"/>
      <c r="C207"/>
      <c r="D207"/>
      <c r="E207"/>
      <c r="F207"/>
    </row>
    <row r="208" spans="1:6" s="47" customFormat="1" ht="12.75">
      <c r="A208" s="21"/>
      <c r="B208" s="23"/>
      <c r="C208"/>
      <c r="D208"/>
      <c r="E208"/>
      <c r="F208"/>
    </row>
    <row r="209" spans="1:6" s="47" customFormat="1" ht="12.75">
      <c r="A209" s="21"/>
      <c r="B209" s="23"/>
      <c r="C209"/>
      <c r="D209"/>
      <c r="E209"/>
      <c r="F209"/>
    </row>
    <row r="210" spans="1:6" s="47" customFormat="1" ht="12.75">
      <c r="A210" s="21"/>
      <c r="B210" s="23"/>
      <c r="C210"/>
      <c r="D210"/>
      <c r="E210"/>
      <c r="F210"/>
    </row>
    <row r="211" spans="1:6" s="47" customFormat="1" ht="12.75">
      <c r="A211" s="21"/>
      <c r="B211" s="23"/>
      <c r="C211"/>
      <c r="D211"/>
      <c r="E211"/>
      <c r="F211"/>
    </row>
  </sheetData>
  <mergeCells count="9">
    <mergeCell ref="A1:F1"/>
    <mergeCell ref="A2:F2"/>
    <mergeCell ref="A4:F4"/>
    <mergeCell ref="A6:F6"/>
    <mergeCell ref="A89:B89"/>
    <mergeCell ref="A7:F7"/>
    <mergeCell ref="A8:F8"/>
    <mergeCell ref="A9:F9"/>
    <mergeCell ref="A85:F85"/>
  </mergeCells>
  <printOptions/>
  <pageMargins left="0.787401574803149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4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14.57421875" style="0" customWidth="1"/>
    <col min="2" max="2" width="53.140625" style="0" customWidth="1"/>
    <col min="3" max="3" width="12.7109375" style="0" customWidth="1"/>
    <col min="4" max="6" width="11.7109375" style="0" customWidth="1"/>
  </cols>
  <sheetData>
    <row r="1" spans="1:55" ht="12.75">
      <c r="A1" s="739" t="s">
        <v>606</v>
      </c>
      <c r="B1" s="739"/>
      <c r="C1" s="739"/>
      <c r="D1" s="739"/>
      <c r="E1" s="739"/>
      <c r="F1" s="7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40" t="s">
        <v>607</v>
      </c>
      <c r="B2" s="740"/>
      <c r="C2" s="740"/>
      <c r="D2" s="740"/>
      <c r="E2" s="740"/>
      <c r="F2" s="7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41" t="s">
        <v>639</v>
      </c>
      <c r="B4" s="741"/>
      <c r="C4" s="741"/>
      <c r="D4" s="741"/>
      <c r="E4" s="741"/>
      <c r="F4" s="741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42" t="s">
        <v>609</v>
      </c>
      <c r="B6" s="742"/>
      <c r="C6" s="742"/>
      <c r="D6" s="742"/>
      <c r="E6" s="742"/>
      <c r="F6" s="74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37" t="s">
        <v>718</v>
      </c>
      <c r="B7" s="737"/>
      <c r="C7" s="737"/>
      <c r="D7" s="737"/>
      <c r="E7" s="737"/>
      <c r="F7" s="73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28" t="s">
        <v>719</v>
      </c>
      <c r="B8" s="728"/>
      <c r="C8" s="728"/>
      <c r="D8" s="728"/>
      <c r="E8" s="728"/>
      <c r="F8" s="72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38" t="s">
        <v>612</v>
      </c>
      <c r="B9" s="738"/>
      <c r="C9" s="738"/>
      <c r="D9" s="738"/>
      <c r="E9" s="738"/>
      <c r="F9" s="738"/>
      <c r="G9" s="14"/>
      <c r="H9" s="14"/>
      <c r="I9" s="14"/>
      <c r="J9" s="14"/>
      <c r="K9" s="14"/>
      <c r="L9" s="14"/>
      <c r="M9" s="14"/>
      <c r="N9" s="4"/>
      <c r="O9" s="64"/>
    </row>
    <row r="10" spans="1:15" s="15" customFormat="1" ht="12.75">
      <c r="A10" s="117" t="s">
        <v>613</v>
      </c>
      <c r="B10" s="108"/>
      <c r="C10" s="118"/>
      <c r="D10" s="113"/>
      <c r="E10" s="64"/>
      <c r="F10" s="17" t="s">
        <v>614</v>
      </c>
      <c r="G10" s="16"/>
      <c r="H10" s="17"/>
      <c r="I10" s="17"/>
      <c r="J10" s="18"/>
      <c r="K10" s="16"/>
      <c r="N10" s="4"/>
      <c r="O10" s="64"/>
    </row>
    <row r="11" spans="1:15" s="15" customFormat="1" ht="12.75">
      <c r="A11" s="117"/>
      <c r="B11" s="108"/>
      <c r="C11" s="118"/>
      <c r="D11" s="113"/>
      <c r="E11" s="64"/>
      <c r="F11" s="119" t="s">
        <v>720</v>
      </c>
      <c r="G11" s="16"/>
      <c r="H11" s="17"/>
      <c r="I11" s="17"/>
      <c r="J11" s="18"/>
      <c r="K11" s="16"/>
      <c r="N11" s="4"/>
      <c r="O11" s="64"/>
    </row>
    <row r="12" spans="1:6" ht="12.75">
      <c r="A12" s="2"/>
      <c r="B12" s="120"/>
      <c r="C12" s="120"/>
      <c r="D12" s="120"/>
      <c r="E12" s="120"/>
      <c r="F12" s="121" t="s">
        <v>642</v>
      </c>
    </row>
    <row r="13" spans="1:6" ht="36">
      <c r="A13" s="70" t="s">
        <v>721</v>
      </c>
      <c r="B13" s="70" t="s">
        <v>643</v>
      </c>
      <c r="C13" s="122" t="s">
        <v>644</v>
      </c>
      <c r="D13" s="122" t="s">
        <v>645</v>
      </c>
      <c r="E13" s="122" t="s">
        <v>646</v>
      </c>
      <c r="F13" s="122" t="s">
        <v>647</v>
      </c>
    </row>
    <row r="14" spans="1:6" ht="12.75">
      <c r="A14" s="123">
        <v>1</v>
      </c>
      <c r="B14" s="123">
        <v>2</v>
      </c>
      <c r="C14" s="124">
        <v>3</v>
      </c>
      <c r="D14" s="124">
        <v>4</v>
      </c>
      <c r="E14" s="124">
        <v>5</v>
      </c>
      <c r="F14" s="124">
        <v>6</v>
      </c>
    </row>
    <row r="15" spans="1:6" ht="12.75">
      <c r="A15" s="125"/>
      <c r="B15" s="126" t="s">
        <v>722</v>
      </c>
      <c r="C15" s="127">
        <v>3155625620</v>
      </c>
      <c r="D15" s="127">
        <v>900644410</v>
      </c>
      <c r="E15" s="128">
        <v>28.540914495427376</v>
      </c>
      <c r="F15" s="127">
        <v>214006117</v>
      </c>
    </row>
    <row r="16" spans="1:6" ht="12.75">
      <c r="A16" s="78"/>
      <c r="B16" s="129" t="s">
        <v>723</v>
      </c>
      <c r="C16" s="44">
        <v>2157257100</v>
      </c>
      <c r="D16" s="44">
        <v>688150478</v>
      </c>
      <c r="E16" s="95">
        <v>31.899326139661333</v>
      </c>
      <c r="F16" s="44">
        <v>181964597</v>
      </c>
    </row>
    <row r="17" spans="1:6" ht="12.75">
      <c r="A17" s="130" t="s">
        <v>724</v>
      </c>
      <c r="B17" s="129" t="s">
        <v>725</v>
      </c>
      <c r="C17" s="44">
        <v>482025750</v>
      </c>
      <c r="D17" s="44">
        <v>160573468</v>
      </c>
      <c r="E17" s="95">
        <v>33.31221786387968</v>
      </c>
      <c r="F17" s="44">
        <v>52362097</v>
      </c>
    </row>
    <row r="18" spans="1:6" ht="12.75">
      <c r="A18" s="71" t="s">
        <v>726</v>
      </c>
      <c r="B18" s="131" t="s">
        <v>727</v>
      </c>
      <c r="C18" s="37">
        <v>157704750</v>
      </c>
      <c r="D18" s="37">
        <v>54880205</v>
      </c>
      <c r="E18" s="132">
        <v>34.799335467067415</v>
      </c>
      <c r="F18" s="37">
        <v>14234375</v>
      </c>
    </row>
    <row r="19" spans="1:6" ht="12.75">
      <c r="A19" s="71" t="s">
        <v>728</v>
      </c>
      <c r="B19" s="131" t="s">
        <v>729</v>
      </c>
      <c r="C19" s="37">
        <v>324321000</v>
      </c>
      <c r="D19" s="37">
        <v>105693263</v>
      </c>
      <c r="E19" s="132">
        <v>32.5890901298405</v>
      </c>
      <c r="F19" s="37">
        <v>38127722</v>
      </c>
    </row>
    <row r="20" spans="1:6" ht="12.75">
      <c r="A20" s="71" t="s">
        <v>730</v>
      </c>
      <c r="B20" s="131" t="s">
        <v>731</v>
      </c>
      <c r="C20" s="37">
        <v>324321000</v>
      </c>
      <c r="D20" s="46">
        <v>105692636</v>
      </c>
      <c r="E20" s="132">
        <v>32.5888968028589</v>
      </c>
      <c r="F20" s="37">
        <v>38127542</v>
      </c>
    </row>
    <row r="21" spans="1:6" ht="12.75">
      <c r="A21" s="130" t="s">
        <v>732</v>
      </c>
      <c r="B21" s="129" t="s">
        <v>733</v>
      </c>
      <c r="C21" s="44">
        <v>1654481350</v>
      </c>
      <c r="D21" s="44">
        <v>518615300</v>
      </c>
      <c r="E21" s="95">
        <v>31.346095258190733</v>
      </c>
      <c r="F21" s="44">
        <v>127276043</v>
      </c>
    </row>
    <row r="22" spans="1:6" ht="12.75">
      <c r="A22" s="71" t="s">
        <v>734</v>
      </c>
      <c r="B22" s="131" t="s">
        <v>735</v>
      </c>
      <c r="C22" s="37">
        <v>1190000000</v>
      </c>
      <c r="D22" s="46">
        <v>371382659</v>
      </c>
      <c r="E22" s="132">
        <v>31.208626806722688</v>
      </c>
      <c r="F22" s="37">
        <v>94426296</v>
      </c>
    </row>
    <row r="23" spans="1:6" ht="24" customHeight="1">
      <c r="A23" s="133" t="s">
        <v>736</v>
      </c>
      <c r="B23" s="131" t="s">
        <v>737</v>
      </c>
      <c r="C23" s="37">
        <v>418153000</v>
      </c>
      <c r="D23" s="46">
        <v>130924002</v>
      </c>
      <c r="E23" s="132">
        <v>31.31007119403663</v>
      </c>
      <c r="F23" s="37">
        <v>28201080</v>
      </c>
    </row>
    <row r="24" spans="1:6" ht="13.5" customHeight="1">
      <c r="A24" s="133" t="s">
        <v>738</v>
      </c>
      <c r="B24" s="131" t="s">
        <v>739</v>
      </c>
      <c r="C24" s="37">
        <v>35241350</v>
      </c>
      <c r="D24" s="37">
        <v>12380157</v>
      </c>
      <c r="E24" s="132">
        <v>35.12963322914701</v>
      </c>
      <c r="F24" s="37">
        <v>3255094</v>
      </c>
    </row>
    <row r="25" spans="1:6" ht="18" customHeight="1">
      <c r="A25" s="71" t="s">
        <v>740</v>
      </c>
      <c r="B25" s="131" t="s">
        <v>741</v>
      </c>
      <c r="C25" s="37">
        <v>17839350</v>
      </c>
      <c r="D25" s="46">
        <v>6866892</v>
      </c>
      <c r="E25" s="132">
        <v>38.492949574956484</v>
      </c>
      <c r="F25" s="37">
        <v>1816642</v>
      </c>
    </row>
    <row r="26" spans="1:6" ht="14.25" customHeight="1">
      <c r="A26" s="71" t="s">
        <v>742</v>
      </c>
      <c r="B26" s="131" t="s">
        <v>743</v>
      </c>
      <c r="C26" s="37">
        <v>430000</v>
      </c>
      <c r="D26" s="46">
        <v>172526</v>
      </c>
      <c r="E26" s="132">
        <v>40.122325581395344</v>
      </c>
      <c r="F26" s="37">
        <v>46573</v>
      </c>
    </row>
    <row r="27" spans="1:6" ht="12.75">
      <c r="A27" s="133" t="s">
        <v>744</v>
      </c>
      <c r="B27" s="131" t="s">
        <v>745</v>
      </c>
      <c r="C27" s="37">
        <v>16500000</v>
      </c>
      <c r="D27" s="46">
        <v>5292927</v>
      </c>
      <c r="E27" s="132">
        <v>32.078345454545456</v>
      </c>
      <c r="F27" s="37">
        <v>1391386</v>
      </c>
    </row>
    <row r="28" spans="1:6" ht="12.75">
      <c r="A28" s="133" t="s">
        <v>746</v>
      </c>
      <c r="B28" s="131" t="s">
        <v>747</v>
      </c>
      <c r="C28" s="37">
        <v>472000</v>
      </c>
      <c r="D28" s="46">
        <v>47812</v>
      </c>
      <c r="E28" s="132">
        <v>10.129661016949152</v>
      </c>
      <c r="F28" s="37">
        <v>493</v>
      </c>
    </row>
    <row r="29" spans="1:6" ht="12.75">
      <c r="A29" s="133" t="s">
        <v>748</v>
      </c>
      <c r="B29" s="134" t="s">
        <v>749</v>
      </c>
      <c r="C29" s="37">
        <v>11087000</v>
      </c>
      <c r="D29" s="37">
        <v>3928482</v>
      </c>
      <c r="E29" s="132">
        <v>35.433228104987826</v>
      </c>
      <c r="F29" s="37">
        <v>1393573</v>
      </c>
    </row>
    <row r="30" spans="1:6" ht="12.75">
      <c r="A30" s="133" t="s">
        <v>750</v>
      </c>
      <c r="B30" s="134" t="s">
        <v>751</v>
      </c>
      <c r="C30" s="37">
        <v>11087000</v>
      </c>
      <c r="D30" s="37">
        <v>3928482</v>
      </c>
      <c r="E30" s="132">
        <v>35.433228104987826</v>
      </c>
      <c r="F30" s="37">
        <v>1393573</v>
      </c>
    </row>
    <row r="31" spans="1:6" ht="12.75">
      <c r="A31" s="130" t="s">
        <v>752</v>
      </c>
      <c r="B31" s="135" t="s">
        <v>753</v>
      </c>
      <c r="C31" s="27">
        <v>20750000</v>
      </c>
      <c r="D31" s="44">
        <v>8961710</v>
      </c>
      <c r="E31" s="136">
        <v>43.18896385542168</v>
      </c>
      <c r="F31" s="27">
        <v>2326457</v>
      </c>
    </row>
    <row r="32" spans="1:6" ht="12.75" customHeight="1">
      <c r="A32" s="137"/>
      <c r="B32" s="138" t="s">
        <v>754</v>
      </c>
      <c r="C32" s="35" t="s">
        <v>623</v>
      </c>
      <c r="D32" s="35">
        <v>7744</v>
      </c>
      <c r="E32" s="139" t="s">
        <v>623</v>
      </c>
      <c r="F32" s="35">
        <v>3027</v>
      </c>
    </row>
    <row r="33" spans="1:6" ht="12.75" customHeight="1">
      <c r="A33" s="140" t="s">
        <v>755</v>
      </c>
      <c r="B33" s="131" t="s">
        <v>756</v>
      </c>
      <c r="C33" s="38" t="s">
        <v>623</v>
      </c>
      <c r="D33" s="46">
        <v>7744</v>
      </c>
      <c r="E33" s="141" t="s">
        <v>623</v>
      </c>
      <c r="F33" s="37">
        <v>3027</v>
      </c>
    </row>
    <row r="34" spans="1:6" s="142" customFormat="1" ht="12.75">
      <c r="A34" s="78"/>
      <c r="B34" s="129" t="s">
        <v>757</v>
      </c>
      <c r="C34" s="44">
        <v>283853518</v>
      </c>
      <c r="D34" s="44">
        <v>59812173</v>
      </c>
      <c r="E34" s="95">
        <v>21.07149258583436</v>
      </c>
      <c r="F34" s="44">
        <v>16305830</v>
      </c>
    </row>
    <row r="35" spans="1:6" s="142" customFormat="1" ht="12.75">
      <c r="A35" s="130" t="s">
        <v>758</v>
      </c>
      <c r="B35" s="135" t="s">
        <v>759</v>
      </c>
      <c r="C35" s="27">
        <v>51282050</v>
      </c>
      <c r="D35" s="27">
        <v>10617847</v>
      </c>
      <c r="E35" s="136">
        <v>20.704802167620056</v>
      </c>
      <c r="F35" s="27">
        <v>4626279</v>
      </c>
    </row>
    <row r="36" spans="1:6" ht="12.75">
      <c r="A36" s="71" t="s">
        <v>760</v>
      </c>
      <c r="B36" s="131" t="s">
        <v>761</v>
      </c>
      <c r="C36" s="37">
        <v>832050</v>
      </c>
      <c r="D36" s="46">
        <v>987926</v>
      </c>
      <c r="E36" s="132">
        <v>118.733970314284</v>
      </c>
      <c r="F36" s="37">
        <v>987926</v>
      </c>
    </row>
    <row r="37" spans="1:6" ht="25.5">
      <c r="A37" s="71" t="s">
        <v>762</v>
      </c>
      <c r="B37" s="143" t="s">
        <v>763</v>
      </c>
      <c r="C37" s="37">
        <v>41150000</v>
      </c>
      <c r="D37" s="46">
        <v>3015867</v>
      </c>
      <c r="E37" s="132">
        <v>7.3289599027946535</v>
      </c>
      <c r="F37" s="37">
        <v>1097192</v>
      </c>
    </row>
    <row r="38" spans="1:6" ht="12.75">
      <c r="A38" s="140"/>
      <c r="B38" s="144" t="s">
        <v>764</v>
      </c>
      <c r="C38" s="38">
        <v>9300000</v>
      </c>
      <c r="D38" s="38">
        <v>6584955</v>
      </c>
      <c r="E38" s="145">
        <v>70.80596774193549</v>
      </c>
      <c r="F38" s="38">
        <v>2512062</v>
      </c>
    </row>
    <row r="39" spans="1:6" ht="12.75">
      <c r="A39" s="146" t="s">
        <v>765</v>
      </c>
      <c r="B39" s="131" t="s">
        <v>766</v>
      </c>
      <c r="C39" s="38">
        <v>6800000</v>
      </c>
      <c r="D39" s="46">
        <v>3509425</v>
      </c>
      <c r="E39" s="145">
        <v>51.609191176470596</v>
      </c>
      <c r="F39" s="37">
        <v>1532400</v>
      </c>
    </row>
    <row r="40" spans="1:6" ht="12.75">
      <c r="A40" s="71" t="s">
        <v>767</v>
      </c>
      <c r="B40" s="131" t="s">
        <v>768</v>
      </c>
      <c r="C40" s="46">
        <v>2500000</v>
      </c>
      <c r="D40" s="46">
        <v>3075530</v>
      </c>
      <c r="E40" s="147">
        <v>123.02120000000001</v>
      </c>
      <c r="F40" s="37">
        <v>979662</v>
      </c>
    </row>
    <row r="41" spans="1:6" ht="12.75">
      <c r="A41" s="71" t="s">
        <v>769</v>
      </c>
      <c r="B41" s="131" t="s">
        <v>770</v>
      </c>
      <c r="C41" s="45" t="s">
        <v>623</v>
      </c>
      <c r="D41" s="46">
        <v>29099</v>
      </c>
      <c r="E41" s="149" t="s">
        <v>623</v>
      </c>
      <c r="F41" s="37">
        <v>29099</v>
      </c>
    </row>
    <row r="42" spans="1:6" ht="12.75">
      <c r="A42" s="130" t="s">
        <v>771</v>
      </c>
      <c r="B42" s="135" t="s">
        <v>772</v>
      </c>
      <c r="C42" s="27">
        <v>113973109</v>
      </c>
      <c r="D42" s="27">
        <v>39960582</v>
      </c>
      <c r="E42" s="136">
        <v>35.061412600405596</v>
      </c>
      <c r="F42" s="27">
        <v>9963353</v>
      </c>
    </row>
    <row r="43" spans="1:6" ht="25.5">
      <c r="A43" s="133" t="s">
        <v>773</v>
      </c>
      <c r="B43" s="143" t="s">
        <v>774</v>
      </c>
      <c r="C43" s="37">
        <v>80000000</v>
      </c>
      <c r="D43" s="46">
        <v>28594356</v>
      </c>
      <c r="E43" s="132">
        <v>35.742945</v>
      </c>
      <c r="F43" s="37">
        <v>7333833</v>
      </c>
    </row>
    <row r="44" spans="1:6" ht="38.25">
      <c r="A44" s="133" t="s">
        <v>775</v>
      </c>
      <c r="B44" s="143" t="s">
        <v>776</v>
      </c>
      <c r="C44" s="30">
        <v>1450000</v>
      </c>
      <c r="D44" s="37">
        <v>326405</v>
      </c>
      <c r="E44" s="150">
        <v>22.510689655172413</v>
      </c>
      <c r="F44" s="37">
        <v>109304</v>
      </c>
    </row>
    <row r="45" spans="1:6" ht="12.75">
      <c r="A45" s="146" t="s">
        <v>777</v>
      </c>
      <c r="B45" s="151" t="s">
        <v>801</v>
      </c>
      <c r="C45" s="37">
        <v>31506109</v>
      </c>
      <c r="D45" s="37">
        <v>11026591</v>
      </c>
      <c r="E45" s="132">
        <v>34.99826335267233</v>
      </c>
      <c r="F45" s="37">
        <v>2520629</v>
      </c>
    </row>
    <row r="46" spans="1:6" ht="12.75">
      <c r="A46" s="152" t="s">
        <v>778</v>
      </c>
      <c r="B46" s="153" t="s">
        <v>779</v>
      </c>
      <c r="C46" s="30">
        <v>22500000</v>
      </c>
      <c r="D46" s="154">
        <v>9532368</v>
      </c>
      <c r="E46" s="150">
        <v>42.366080000000004</v>
      </c>
      <c r="F46" s="30">
        <v>2160702</v>
      </c>
    </row>
    <row r="47" spans="1:6" ht="12" customHeight="1">
      <c r="A47" s="152" t="s">
        <v>780</v>
      </c>
      <c r="B47" s="153" t="s">
        <v>781</v>
      </c>
      <c r="C47" s="30">
        <v>2520000</v>
      </c>
      <c r="D47" s="154">
        <v>662513</v>
      </c>
      <c r="E47" s="150">
        <v>26.290198412698413</v>
      </c>
      <c r="F47" s="30">
        <v>113833</v>
      </c>
    </row>
    <row r="48" spans="1:6" ht="12.75">
      <c r="A48" s="152" t="s">
        <v>782</v>
      </c>
      <c r="B48" s="153" t="s">
        <v>783</v>
      </c>
      <c r="C48" s="30">
        <v>2006722</v>
      </c>
      <c r="D48" s="154">
        <v>651656</v>
      </c>
      <c r="E48" s="150">
        <v>32.47365604204269</v>
      </c>
      <c r="F48" s="30">
        <v>198372</v>
      </c>
    </row>
    <row r="49" spans="1:6" ht="12.75">
      <c r="A49" s="152" t="s">
        <v>784</v>
      </c>
      <c r="B49" s="153" t="s">
        <v>785</v>
      </c>
      <c r="C49" s="30">
        <v>4029387</v>
      </c>
      <c r="D49" s="154">
        <v>-35</v>
      </c>
      <c r="E49" s="150">
        <v>-0.0008686184772026118</v>
      </c>
      <c r="F49" s="30">
        <v>10</v>
      </c>
    </row>
    <row r="50" spans="1:6" ht="12.75">
      <c r="A50" s="152" t="s">
        <v>786</v>
      </c>
      <c r="B50" s="153" t="s">
        <v>787</v>
      </c>
      <c r="C50" s="30">
        <v>450000</v>
      </c>
      <c r="D50" s="154">
        <v>180089</v>
      </c>
      <c r="E50" s="150">
        <v>40.019777777777776</v>
      </c>
      <c r="F50" s="30">
        <v>47712</v>
      </c>
    </row>
    <row r="51" spans="1:6" ht="15" customHeight="1">
      <c r="A51" s="155" t="s">
        <v>788</v>
      </c>
      <c r="B51" s="156" t="s">
        <v>789</v>
      </c>
      <c r="C51" s="37">
        <v>1017000</v>
      </c>
      <c r="D51" s="46">
        <v>13230</v>
      </c>
      <c r="E51" s="132">
        <v>1.3008849557522124</v>
      </c>
      <c r="F51" s="37">
        <v>-413</v>
      </c>
    </row>
    <row r="52" spans="1:6" ht="12.75">
      <c r="A52" s="130" t="s">
        <v>790</v>
      </c>
      <c r="B52" s="135" t="s">
        <v>791</v>
      </c>
      <c r="C52" s="27">
        <v>15000000</v>
      </c>
      <c r="D52" s="44">
        <v>4149645</v>
      </c>
      <c r="E52" s="136">
        <v>27.664299999999997</v>
      </c>
      <c r="F52" s="27">
        <v>962877</v>
      </c>
    </row>
    <row r="53" spans="1:6" ht="25.5">
      <c r="A53" s="73" t="s">
        <v>792</v>
      </c>
      <c r="B53" s="135" t="s">
        <v>793</v>
      </c>
      <c r="C53" s="27">
        <v>103598359</v>
      </c>
      <c r="D53" s="44">
        <v>5084099</v>
      </c>
      <c r="E53" s="136">
        <v>4.9075092009903365</v>
      </c>
      <c r="F53" s="27">
        <v>753321</v>
      </c>
    </row>
    <row r="54" spans="1:6" s="142" customFormat="1" ht="24" customHeight="1">
      <c r="A54" s="157" t="s">
        <v>794</v>
      </c>
      <c r="B54" s="158" t="s">
        <v>795</v>
      </c>
      <c r="C54" s="159">
        <v>132442592</v>
      </c>
      <c r="D54" s="44">
        <v>40631538</v>
      </c>
      <c r="E54" s="160">
        <v>30.678603753088733</v>
      </c>
      <c r="F54" s="27">
        <v>7657499</v>
      </c>
    </row>
    <row r="55" spans="1:6" ht="12.75">
      <c r="A55" s="73" t="s">
        <v>796</v>
      </c>
      <c r="B55" s="101" t="s">
        <v>797</v>
      </c>
      <c r="C55" s="27">
        <v>582072410</v>
      </c>
      <c r="D55" s="44">
        <v>112042477</v>
      </c>
      <c r="E55" s="136">
        <v>19.248889841729486</v>
      </c>
      <c r="F55" s="27">
        <v>8075164</v>
      </c>
    </row>
    <row r="56" spans="1:6" ht="25.5" customHeight="1">
      <c r="A56" s="736" t="s">
        <v>798</v>
      </c>
      <c r="B56" s="736"/>
      <c r="C56" s="736"/>
      <c r="D56" s="161"/>
      <c r="E56" s="162"/>
      <c r="F56" s="163"/>
    </row>
    <row r="57" spans="1:6" ht="12.75">
      <c r="A57" s="164"/>
      <c r="B57" s="165"/>
      <c r="C57" s="166"/>
      <c r="D57" s="167"/>
      <c r="E57" s="168"/>
      <c r="F57" s="167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8" s="98" customFormat="1" ht="15.75">
      <c r="A60" s="169" t="s">
        <v>799</v>
      </c>
      <c r="B60"/>
      <c r="C60" s="105"/>
      <c r="D60" s="105"/>
      <c r="E60" s="170"/>
      <c r="F60" s="171" t="s">
        <v>637</v>
      </c>
      <c r="H60" s="106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105" s="111" customFormat="1" ht="12.75">
      <c r="A64" s="172" t="s">
        <v>800</v>
      </c>
      <c r="B64" s="108"/>
      <c r="C64" s="108"/>
      <c r="D64" s="108"/>
      <c r="E64" s="108"/>
      <c r="F64" s="108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08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</row>
  </sheetData>
  <mergeCells count="8">
    <mergeCell ref="A1:F1"/>
    <mergeCell ref="A2:F2"/>
    <mergeCell ref="A4:F4"/>
    <mergeCell ref="A6:F6"/>
    <mergeCell ref="A56:C56"/>
    <mergeCell ref="A7:F7"/>
    <mergeCell ref="A8:F8"/>
    <mergeCell ref="A9:F9"/>
  </mergeCells>
  <printOptions/>
  <pageMargins left="0.7480314960629921" right="0" top="0.6299212598425197" bottom="0.3937007874015748" header="0.3937007874015748" footer="0.1968503937007874"/>
  <pageSetup firstPageNumber="6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90"/>
  <sheetViews>
    <sheetView zoomScaleSheetLayoutView="100" workbookViewId="0" topLeftCell="A50">
      <selection activeCell="B82" sqref="B82"/>
    </sheetView>
  </sheetViews>
  <sheetFormatPr defaultColWidth="9.140625" defaultRowHeight="12.75"/>
  <cols>
    <col min="1" max="1" width="7.57421875" style="102" customWidth="1"/>
    <col min="2" max="2" width="48.421875" style="102" customWidth="1"/>
    <col min="3" max="3" width="11.7109375" style="21" customWidth="1"/>
    <col min="4" max="4" width="11.7109375" style="102" customWidth="1"/>
    <col min="5" max="6" width="11.7109375" style="21" customWidth="1"/>
    <col min="9" max="9" width="10.140625" style="0" customWidth="1"/>
    <col min="10" max="10" width="11.7109375" style="0" customWidth="1"/>
  </cols>
  <sheetData>
    <row r="1" spans="1:55" ht="12.75">
      <c r="A1" s="730" t="s">
        <v>606</v>
      </c>
      <c r="B1" s="730"/>
      <c r="C1" s="730"/>
      <c r="D1" s="730"/>
      <c r="E1" s="730"/>
      <c r="F1" s="7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31" t="s">
        <v>607</v>
      </c>
      <c r="B2" s="731"/>
      <c r="C2" s="731"/>
      <c r="D2" s="731"/>
      <c r="E2" s="731"/>
      <c r="F2" s="73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32" t="s">
        <v>639</v>
      </c>
      <c r="B4" s="732"/>
      <c r="C4" s="732"/>
      <c r="D4" s="732"/>
      <c r="E4" s="732"/>
      <c r="F4" s="73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73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33" t="s">
        <v>609</v>
      </c>
      <c r="B6" s="733"/>
      <c r="C6" s="733"/>
      <c r="D6" s="733"/>
      <c r="E6" s="733"/>
      <c r="F6" s="73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35.25" customHeight="1">
      <c r="A7" s="743" t="s">
        <v>802</v>
      </c>
      <c r="B7" s="727"/>
      <c r="C7" s="727"/>
      <c r="D7" s="727"/>
      <c r="E7" s="727"/>
      <c r="F7" s="72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28" t="s">
        <v>719</v>
      </c>
      <c r="B8" s="728"/>
      <c r="C8" s="728"/>
      <c r="D8" s="728"/>
      <c r="E8" s="728"/>
      <c r="F8" s="72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29" t="s">
        <v>612</v>
      </c>
      <c r="B9" s="729"/>
      <c r="C9" s="729"/>
      <c r="D9" s="729"/>
      <c r="E9" s="729"/>
      <c r="F9" s="729"/>
      <c r="G9" s="14"/>
      <c r="H9" s="14"/>
      <c r="I9" s="14"/>
      <c r="J9" s="14"/>
      <c r="K9" s="14"/>
      <c r="L9" s="14"/>
      <c r="M9" s="14"/>
      <c r="N9" s="4"/>
      <c r="O9" s="64"/>
    </row>
    <row r="10" spans="1:8" s="98" customFormat="1" ht="12.75">
      <c r="A10" s="19" t="s">
        <v>613</v>
      </c>
      <c r="B10" s="174"/>
      <c r="C10" s="16"/>
      <c r="D10" s="175"/>
      <c r="E10" s="16"/>
      <c r="F10" s="17" t="s">
        <v>614</v>
      </c>
      <c r="G10" s="15"/>
      <c r="H10" s="176"/>
    </row>
    <row r="11" spans="1:15" s="15" customFormat="1" ht="12.75">
      <c r="A11" s="19"/>
      <c r="B11" s="20"/>
      <c r="C11" s="16"/>
      <c r="D11" s="115"/>
      <c r="F11" s="65" t="s">
        <v>803</v>
      </c>
      <c r="G11" s="16"/>
      <c r="H11" s="17"/>
      <c r="I11" s="17"/>
      <c r="J11" s="18"/>
      <c r="K11" s="16"/>
      <c r="N11" s="4"/>
      <c r="O11" s="64"/>
    </row>
    <row r="12" spans="1:6" ht="12.75">
      <c r="A12" s="21"/>
      <c r="B12" s="21"/>
      <c r="F12" s="177" t="s">
        <v>642</v>
      </c>
    </row>
    <row r="13" spans="1:6" ht="38.25">
      <c r="A13" s="178" t="s">
        <v>721</v>
      </c>
      <c r="B13" s="178" t="s">
        <v>643</v>
      </c>
      <c r="C13" s="179" t="s">
        <v>644</v>
      </c>
      <c r="D13" s="180" t="s">
        <v>645</v>
      </c>
      <c r="E13" s="179" t="s">
        <v>646</v>
      </c>
      <c r="F13" s="179" t="s">
        <v>647</v>
      </c>
    </row>
    <row r="14" spans="1:6" ht="12.75">
      <c r="A14" s="181">
        <v>1</v>
      </c>
      <c r="B14" s="181">
        <v>2</v>
      </c>
      <c r="C14" s="182">
        <v>3</v>
      </c>
      <c r="D14" s="183">
        <v>4</v>
      </c>
      <c r="E14" s="182">
        <v>5</v>
      </c>
      <c r="F14" s="182">
        <v>6</v>
      </c>
    </row>
    <row r="15" spans="1:11" ht="12.75">
      <c r="A15" s="184"/>
      <c r="B15" s="185" t="s">
        <v>804</v>
      </c>
      <c r="C15" s="186">
        <f>C16+C19+C23+C28+C37+C39+C51+C55+C57+C72+C74</f>
        <v>34246218</v>
      </c>
      <c r="D15" s="186">
        <f>D16+D19+D23+D28+D37+D39+D51+D55+D57+D72+D74</f>
        <v>33587366</v>
      </c>
      <c r="E15" s="187">
        <f aca="true" t="shared" si="0" ref="E15:E46">D15/C15*100</f>
        <v>98.07613208559263</v>
      </c>
      <c r="F15" s="186">
        <f>F16+F19+F23+F28+F37+F39+F51+F55+F57+F72+F74</f>
        <v>8534608</v>
      </c>
      <c r="I15" s="186"/>
      <c r="J15" s="186"/>
      <c r="K15" s="188"/>
    </row>
    <row r="16" spans="1:11" ht="12.75">
      <c r="A16" s="189"/>
      <c r="B16" s="189" t="s">
        <v>805</v>
      </c>
      <c r="C16" s="186">
        <f>SUM(C17:C18)</f>
        <v>1680000</v>
      </c>
      <c r="D16" s="186">
        <f>SUM(D17:D18)</f>
        <v>639249</v>
      </c>
      <c r="E16" s="187">
        <f t="shared" si="0"/>
        <v>38.050535714285715</v>
      </c>
      <c r="F16" s="186">
        <f>SUM(F17:F18)</f>
        <v>52141</v>
      </c>
      <c r="I16" s="186"/>
      <c r="J16" s="186"/>
      <c r="K16" s="188"/>
    </row>
    <row r="17" spans="1:11" ht="12.75">
      <c r="A17" s="155" t="s">
        <v>806</v>
      </c>
      <c r="B17" s="190" t="s">
        <v>807</v>
      </c>
      <c r="C17" s="191">
        <v>1615000</v>
      </c>
      <c r="D17" s="192">
        <v>611031</v>
      </c>
      <c r="E17" s="193">
        <f t="shared" si="0"/>
        <v>37.834736842105265</v>
      </c>
      <c r="F17" s="192">
        <f>D17-'[1]Marts'!D17</f>
        <v>45883</v>
      </c>
      <c r="I17" s="191"/>
      <c r="J17" s="191"/>
      <c r="K17" s="188"/>
    </row>
    <row r="18" spans="1:11" ht="24.75" customHeight="1">
      <c r="A18" s="155" t="s">
        <v>808</v>
      </c>
      <c r="B18" s="194" t="s">
        <v>809</v>
      </c>
      <c r="C18" s="191">
        <v>65000</v>
      </c>
      <c r="D18" s="195">
        <v>28218</v>
      </c>
      <c r="E18" s="193">
        <f t="shared" si="0"/>
        <v>43.41230769230769</v>
      </c>
      <c r="F18" s="192">
        <f>D18-'[1]Marts'!D18</f>
        <v>6258</v>
      </c>
      <c r="I18" s="191"/>
      <c r="J18" s="191"/>
      <c r="K18" s="188"/>
    </row>
    <row r="19" spans="1:11" ht="12.75">
      <c r="A19" s="189"/>
      <c r="B19" s="189" t="s">
        <v>810</v>
      </c>
      <c r="C19" s="196">
        <f>SUM(C20:C22)</f>
        <v>385947</v>
      </c>
      <c r="D19" s="196">
        <f>SUM(D20:D22)</f>
        <v>0</v>
      </c>
      <c r="E19" s="197">
        <f t="shared" si="0"/>
        <v>0</v>
      </c>
      <c r="F19" s="196">
        <f>SUM(F20:F22)</f>
        <v>0</v>
      </c>
      <c r="I19" s="196"/>
      <c r="J19" s="196"/>
      <c r="K19" s="188"/>
    </row>
    <row r="20" spans="1:11" ht="12.75">
      <c r="A20" s="155" t="s">
        <v>811</v>
      </c>
      <c r="B20" s="190" t="s">
        <v>812</v>
      </c>
      <c r="C20" s="191">
        <v>320000</v>
      </c>
      <c r="D20" s="198">
        <v>0</v>
      </c>
      <c r="E20" s="193">
        <f t="shared" si="0"/>
        <v>0</v>
      </c>
      <c r="F20" s="192">
        <f>D20-'[1]Marts'!D20</f>
        <v>0</v>
      </c>
      <c r="I20" s="191"/>
      <c r="J20" s="191"/>
      <c r="K20" s="188"/>
    </row>
    <row r="21" spans="1:11" ht="24" customHeight="1">
      <c r="A21" s="146" t="s">
        <v>813</v>
      </c>
      <c r="B21" s="194" t="s">
        <v>814</v>
      </c>
      <c r="C21" s="191">
        <v>30947</v>
      </c>
      <c r="D21" s="198">
        <v>0</v>
      </c>
      <c r="E21" s="193">
        <f t="shared" si="0"/>
        <v>0</v>
      </c>
      <c r="F21" s="192">
        <f>D21-'[1]Marts'!D21</f>
        <v>0</v>
      </c>
      <c r="I21" s="191"/>
      <c r="J21" s="191"/>
      <c r="K21" s="188"/>
    </row>
    <row r="22" spans="1:11" ht="15.75" customHeight="1">
      <c r="A22" s="146" t="s">
        <v>815</v>
      </c>
      <c r="B22" s="194" t="s">
        <v>816</v>
      </c>
      <c r="C22" s="191">
        <v>35000</v>
      </c>
      <c r="D22" s="198">
        <v>0</v>
      </c>
      <c r="E22" s="193">
        <f t="shared" si="0"/>
        <v>0</v>
      </c>
      <c r="F22" s="192">
        <f>D22-'[1]Marts'!D22</f>
        <v>0</v>
      </c>
      <c r="I22" s="191"/>
      <c r="J22" s="191"/>
      <c r="K22" s="188"/>
    </row>
    <row r="23" spans="1:11" ht="12.75">
      <c r="A23" s="189"/>
      <c r="B23" s="189" t="s">
        <v>817</v>
      </c>
      <c r="C23" s="196">
        <f>SUM(C24:C27)</f>
        <v>4635100</v>
      </c>
      <c r="D23" s="196">
        <f>SUM(D24:D27)</f>
        <v>1448037</v>
      </c>
      <c r="E23" s="197">
        <f t="shared" si="0"/>
        <v>31.240685206360162</v>
      </c>
      <c r="F23" s="196">
        <f>F24+F25+F26+F27</f>
        <v>308109</v>
      </c>
      <c r="I23" s="196"/>
      <c r="J23" s="196"/>
      <c r="K23" s="188"/>
    </row>
    <row r="24" spans="1:11" ht="12.75">
      <c r="A24" s="155" t="s">
        <v>818</v>
      </c>
      <c r="B24" s="190" t="s">
        <v>819</v>
      </c>
      <c r="C24" s="199">
        <v>792000</v>
      </c>
      <c r="D24" s="195">
        <v>70669</v>
      </c>
      <c r="E24" s="200">
        <f t="shared" si="0"/>
        <v>8.922853535353536</v>
      </c>
      <c r="F24" s="192">
        <f>D24-'[1]Marts'!D24</f>
        <v>16708</v>
      </c>
      <c r="I24" s="199"/>
      <c r="J24" s="199"/>
      <c r="K24" s="188"/>
    </row>
    <row r="25" spans="1:11" ht="12.75">
      <c r="A25" s="155" t="s">
        <v>820</v>
      </c>
      <c r="B25" s="190" t="s">
        <v>821</v>
      </c>
      <c r="C25" s="191">
        <v>320000</v>
      </c>
      <c r="D25" s="195">
        <v>137819</v>
      </c>
      <c r="E25" s="193">
        <f t="shared" si="0"/>
        <v>43.0684375</v>
      </c>
      <c r="F25" s="192">
        <f>D25-'[1]Marts'!D25</f>
        <v>41583</v>
      </c>
      <c r="I25" s="191"/>
      <c r="J25" s="191"/>
      <c r="K25" s="188"/>
    </row>
    <row r="26" spans="1:11" ht="12.75">
      <c r="A26" s="155" t="s">
        <v>822</v>
      </c>
      <c r="B26" s="190" t="s">
        <v>823</v>
      </c>
      <c r="C26" s="191">
        <v>250000</v>
      </c>
      <c r="D26" s="195">
        <v>381630</v>
      </c>
      <c r="E26" s="193">
        <f t="shared" si="0"/>
        <v>152.65200000000002</v>
      </c>
      <c r="F26" s="192">
        <f>D26-'[1]Marts'!D26</f>
        <v>153795</v>
      </c>
      <c r="I26" s="191"/>
      <c r="J26" s="191"/>
      <c r="K26" s="188"/>
    </row>
    <row r="27" spans="1:11" ht="24" customHeight="1">
      <c r="A27" s="155" t="s">
        <v>824</v>
      </c>
      <c r="B27" s="194" t="s">
        <v>825</v>
      </c>
      <c r="C27" s="191">
        <v>3273100</v>
      </c>
      <c r="D27" s="195">
        <v>857919</v>
      </c>
      <c r="E27" s="193">
        <f t="shared" si="0"/>
        <v>26.211206501481776</v>
      </c>
      <c r="F27" s="192">
        <f>D27-'[1]Marts'!D27</f>
        <v>96023</v>
      </c>
      <c r="I27" s="191"/>
      <c r="J27" s="191"/>
      <c r="K27" s="188"/>
    </row>
    <row r="28" spans="1:11" ht="12.75">
      <c r="A28" s="189"/>
      <c r="B28" s="189" t="s">
        <v>826</v>
      </c>
      <c r="C28" s="196">
        <f>SUM(C29:C36)</f>
        <v>8223374</v>
      </c>
      <c r="D28" s="196">
        <f>SUM(D29:D36)</f>
        <v>2495596</v>
      </c>
      <c r="E28" s="197">
        <f t="shared" si="0"/>
        <v>30.347592119730905</v>
      </c>
      <c r="F28" s="196">
        <f>F29+F30+F31+F32+F33+F34+F35+F36</f>
        <v>668321</v>
      </c>
      <c r="I28" s="196"/>
      <c r="J28" s="196"/>
      <c r="K28" s="188"/>
    </row>
    <row r="29" spans="1:11" ht="38.25">
      <c r="A29" s="155" t="s">
        <v>827</v>
      </c>
      <c r="B29" s="194" t="s">
        <v>828</v>
      </c>
      <c r="C29" s="191">
        <v>150000</v>
      </c>
      <c r="D29" s="195">
        <v>46512</v>
      </c>
      <c r="E29" s="193">
        <f t="shared" si="0"/>
        <v>31.008000000000003</v>
      </c>
      <c r="F29" s="192">
        <f>D29-'[1]Marts'!D29</f>
        <v>10418</v>
      </c>
      <c r="I29" s="191"/>
      <c r="J29" s="191"/>
      <c r="K29" s="188"/>
    </row>
    <row r="30" spans="1:11" ht="12.75">
      <c r="A30" s="155" t="s">
        <v>829</v>
      </c>
      <c r="B30" s="190" t="s">
        <v>830</v>
      </c>
      <c r="C30" s="191">
        <v>1634503</v>
      </c>
      <c r="D30" s="195">
        <v>518797</v>
      </c>
      <c r="E30" s="193">
        <f t="shared" si="0"/>
        <v>31.740351654294912</v>
      </c>
      <c r="F30" s="192">
        <f>D30-'[1]Marts'!D30</f>
        <v>132578</v>
      </c>
      <c r="I30" s="191"/>
      <c r="J30" s="191"/>
      <c r="K30" s="188"/>
    </row>
    <row r="31" spans="1:11" ht="38.25">
      <c r="A31" s="155" t="s">
        <v>831</v>
      </c>
      <c r="B31" s="194" t="s">
        <v>832</v>
      </c>
      <c r="C31" s="191">
        <v>990150</v>
      </c>
      <c r="D31" s="195">
        <v>294739</v>
      </c>
      <c r="E31" s="193">
        <f t="shared" si="0"/>
        <v>29.76710599404131</v>
      </c>
      <c r="F31" s="192">
        <f>D31-'[1]Marts'!D31</f>
        <v>101837</v>
      </c>
      <c r="I31" s="191"/>
      <c r="J31" s="191"/>
      <c r="K31" s="188"/>
    </row>
    <row r="32" spans="1:11" ht="12.75">
      <c r="A32" s="155" t="s">
        <v>833</v>
      </c>
      <c r="B32" s="194" t="s">
        <v>834</v>
      </c>
      <c r="C32" s="191">
        <v>54700</v>
      </c>
      <c r="D32" s="195">
        <v>11963</v>
      </c>
      <c r="E32" s="193">
        <f t="shared" si="0"/>
        <v>21.87020109689214</v>
      </c>
      <c r="F32" s="192">
        <f>D32-'[1]Marts'!D32</f>
        <v>3116</v>
      </c>
      <c r="I32" s="191"/>
      <c r="J32" s="191"/>
      <c r="K32" s="188"/>
    </row>
    <row r="33" spans="1:11" ht="25.5">
      <c r="A33" s="155" t="s">
        <v>835</v>
      </c>
      <c r="B33" s="194" t="s">
        <v>836</v>
      </c>
      <c r="C33" s="191">
        <v>50000</v>
      </c>
      <c r="D33" s="195">
        <v>12110</v>
      </c>
      <c r="E33" s="193">
        <f t="shared" si="0"/>
        <v>24.22</v>
      </c>
      <c r="F33" s="192">
        <f>D33-'[1]Marts'!D33</f>
        <v>2430</v>
      </c>
      <c r="I33" s="191"/>
      <c r="J33" s="191"/>
      <c r="K33" s="188"/>
    </row>
    <row r="34" spans="1:11" ht="12.75">
      <c r="A34" s="155" t="s">
        <v>837</v>
      </c>
      <c r="B34" s="190" t="s">
        <v>838</v>
      </c>
      <c r="C34" s="191">
        <v>108000</v>
      </c>
      <c r="D34" s="195">
        <v>22138</v>
      </c>
      <c r="E34" s="193">
        <f t="shared" si="0"/>
        <v>20.49814814814815</v>
      </c>
      <c r="F34" s="192">
        <f>D34-'[1]Marts'!D34</f>
        <v>6287</v>
      </c>
      <c r="I34" s="191"/>
      <c r="J34" s="191"/>
      <c r="K34" s="188"/>
    </row>
    <row r="35" spans="1:11" ht="12.75">
      <c r="A35" s="155" t="s">
        <v>839</v>
      </c>
      <c r="B35" s="190" t="s">
        <v>840</v>
      </c>
      <c r="C35" s="191">
        <v>65000</v>
      </c>
      <c r="D35" s="195">
        <v>41852</v>
      </c>
      <c r="E35" s="193">
        <f t="shared" si="0"/>
        <v>64.38769230769232</v>
      </c>
      <c r="F35" s="192">
        <f>D35-'[1]Marts'!D35</f>
        <v>7918</v>
      </c>
      <c r="I35" s="191"/>
      <c r="J35" s="191"/>
      <c r="K35" s="188"/>
    </row>
    <row r="36" spans="1:11" ht="12.75">
      <c r="A36" s="155" t="s">
        <v>841</v>
      </c>
      <c r="B36" s="190" t="s">
        <v>842</v>
      </c>
      <c r="C36" s="191">
        <v>5171021</v>
      </c>
      <c r="D36" s="195">
        <v>1547485</v>
      </c>
      <c r="E36" s="193">
        <f t="shared" si="0"/>
        <v>29.926101634474122</v>
      </c>
      <c r="F36" s="192">
        <f>D36-'[1]Marts'!D36</f>
        <v>403737</v>
      </c>
      <c r="I36" s="191"/>
      <c r="J36" s="191"/>
      <c r="K36" s="188"/>
    </row>
    <row r="37" spans="1:11" ht="12.75">
      <c r="A37" s="189"/>
      <c r="B37" s="189" t="s">
        <v>843</v>
      </c>
      <c r="C37" s="196">
        <f>C38</f>
        <v>30000</v>
      </c>
      <c r="D37" s="196">
        <f>D38</f>
        <v>7497</v>
      </c>
      <c r="E37" s="197">
        <f t="shared" si="0"/>
        <v>24.990000000000002</v>
      </c>
      <c r="F37" s="196">
        <f>F38</f>
        <v>803</v>
      </c>
      <c r="I37" s="196"/>
      <c r="J37" s="196"/>
      <c r="K37" s="188"/>
    </row>
    <row r="38" spans="1:11" ht="25.5">
      <c r="A38" s="155" t="s">
        <v>844</v>
      </c>
      <c r="B38" s="194" t="s">
        <v>845</v>
      </c>
      <c r="C38" s="191">
        <v>30000</v>
      </c>
      <c r="D38" s="195">
        <v>7497</v>
      </c>
      <c r="E38" s="193">
        <f t="shared" si="0"/>
        <v>24.990000000000002</v>
      </c>
      <c r="F38" s="192">
        <f>D38-'[1]Marts'!D38</f>
        <v>803</v>
      </c>
      <c r="I38" s="191"/>
      <c r="J38" s="191"/>
      <c r="K38" s="188"/>
    </row>
    <row r="39" spans="1:11" ht="12.75">
      <c r="A39" s="189"/>
      <c r="B39" s="189" t="s">
        <v>846</v>
      </c>
      <c r="C39" s="196">
        <f>SUM(C40:C50)</f>
        <v>2300000</v>
      </c>
      <c r="D39" s="196">
        <f>SUM(D40:D50)</f>
        <v>814111</v>
      </c>
      <c r="E39" s="197">
        <f t="shared" si="0"/>
        <v>35.396130434782606</v>
      </c>
      <c r="F39" s="196">
        <f>SUM(F40:F50)</f>
        <v>238870</v>
      </c>
      <c r="I39" s="196"/>
      <c r="J39" s="196"/>
      <c r="K39" s="188"/>
    </row>
    <row r="40" spans="1:11" ht="38.25">
      <c r="A40" s="155" t="s">
        <v>847</v>
      </c>
      <c r="B40" s="194" t="s">
        <v>848</v>
      </c>
      <c r="C40" s="191">
        <v>164000</v>
      </c>
      <c r="D40" s="195">
        <v>39566</v>
      </c>
      <c r="E40" s="193">
        <f t="shared" si="0"/>
        <v>24.12560975609756</v>
      </c>
      <c r="F40" s="192">
        <f>D40-'[1]Marts'!D40</f>
        <v>31949</v>
      </c>
      <c r="I40" s="191"/>
      <c r="J40" s="191"/>
      <c r="K40" s="188"/>
    </row>
    <row r="41" spans="1:11" ht="12.75">
      <c r="A41" s="155" t="s">
        <v>849</v>
      </c>
      <c r="B41" s="190" t="s">
        <v>850</v>
      </c>
      <c r="C41" s="191">
        <v>92000</v>
      </c>
      <c r="D41" s="195">
        <v>20949</v>
      </c>
      <c r="E41" s="193">
        <f t="shared" si="0"/>
        <v>22.770652173913046</v>
      </c>
      <c r="F41" s="192">
        <f>D41-'[1]Marts'!D41</f>
        <v>5903</v>
      </c>
      <c r="I41" s="191"/>
      <c r="J41" s="191"/>
      <c r="K41" s="188"/>
    </row>
    <row r="42" spans="1:11" ht="12.75">
      <c r="A42" s="155" t="s">
        <v>851</v>
      </c>
      <c r="B42" s="190" t="s">
        <v>852</v>
      </c>
      <c r="C42" s="191">
        <v>25000</v>
      </c>
      <c r="D42" s="195">
        <v>13183</v>
      </c>
      <c r="E42" s="193">
        <f t="shared" si="0"/>
        <v>52.732</v>
      </c>
      <c r="F42" s="192">
        <f>D42-'[1]Marts'!D42</f>
        <v>4252</v>
      </c>
      <c r="I42" s="191"/>
      <c r="J42" s="191"/>
      <c r="K42" s="188"/>
    </row>
    <row r="43" spans="1:11" ht="25.5">
      <c r="A43" s="155" t="s">
        <v>853</v>
      </c>
      <c r="B43" s="194" t="s">
        <v>854</v>
      </c>
      <c r="C43" s="191">
        <v>5000</v>
      </c>
      <c r="D43" s="195">
        <v>8</v>
      </c>
      <c r="E43" s="193">
        <f t="shared" si="0"/>
        <v>0.16</v>
      </c>
      <c r="F43" s="192">
        <f>D43-'[1]Marts'!D43</f>
        <v>0</v>
      </c>
      <c r="I43" s="191"/>
      <c r="J43" s="191"/>
      <c r="K43" s="188"/>
    </row>
    <row r="44" spans="1:11" ht="25.5">
      <c r="A44" s="155" t="s">
        <v>855</v>
      </c>
      <c r="B44" s="194" t="s">
        <v>856</v>
      </c>
      <c r="C44" s="191">
        <v>314100</v>
      </c>
      <c r="D44" s="195">
        <v>78242</v>
      </c>
      <c r="E44" s="193">
        <f t="shared" si="0"/>
        <v>24.90990130531678</v>
      </c>
      <c r="F44" s="192">
        <f>D44-'[1]Marts'!D44</f>
        <v>28190</v>
      </c>
      <c r="I44" s="191"/>
      <c r="J44" s="191"/>
      <c r="K44" s="188"/>
    </row>
    <row r="45" spans="1:11" ht="25.5">
      <c r="A45" s="155" t="s">
        <v>857</v>
      </c>
      <c r="B45" s="194" t="s">
        <v>858</v>
      </c>
      <c r="C45" s="191">
        <v>120000</v>
      </c>
      <c r="D45" s="195">
        <v>66195</v>
      </c>
      <c r="E45" s="193">
        <f t="shared" si="0"/>
        <v>55.1625</v>
      </c>
      <c r="F45" s="192">
        <f>D45-'[1]Marts'!D45</f>
        <v>27509</v>
      </c>
      <c r="I45" s="191"/>
      <c r="J45" s="191"/>
      <c r="K45" s="188"/>
    </row>
    <row r="46" spans="1:11" ht="25.5">
      <c r="A46" s="155" t="s">
        <v>859</v>
      </c>
      <c r="B46" s="194" t="s">
        <v>860</v>
      </c>
      <c r="C46" s="191">
        <v>274300</v>
      </c>
      <c r="D46" s="195">
        <v>269642</v>
      </c>
      <c r="E46" s="193">
        <f t="shared" si="0"/>
        <v>98.3018592781626</v>
      </c>
      <c r="F46" s="192">
        <f>D46-'[1]Marts'!D46</f>
        <v>95271</v>
      </c>
      <c r="I46" s="191"/>
      <c r="J46" s="191"/>
      <c r="K46" s="188"/>
    </row>
    <row r="47" spans="1:11" ht="25.5">
      <c r="A47" s="155" t="s">
        <v>861</v>
      </c>
      <c r="B47" s="194" t="s">
        <v>862</v>
      </c>
      <c r="C47" s="191">
        <v>405000</v>
      </c>
      <c r="D47" s="195">
        <v>139770</v>
      </c>
      <c r="E47" s="193">
        <f aca="true" t="shared" si="1" ref="E47:E75">D47/C47*100</f>
        <v>34.511111111111106</v>
      </c>
      <c r="F47" s="192">
        <f>D47-'[1]Marts'!D47</f>
        <v>361</v>
      </c>
      <c r="I47" s="191"/>
      <c r="J47" s="191"/>
      <c r="K47" s="188"/>
    </row>
    <row r="48" spans="1:11" ht="25.5">
      <c r="A48" s="201" t="s">
        <v>863</v>
      </c>
      <c r="B48" s="194" t="s">
        <v>864</v>
      </c>
      <c r="C48" s="191">
        <v>112500</v>
      </c>
      <c r="D48" s="195">
        <v>27506</v>
      </c>
      <c r="E48" s="193">
        <f t="shared" si="1"/>
        <v>24.44977777777778</v>
      </c>
      <c r="F48" s="192">
        <f>D48-'[1]Marts'!D48</f>
        <v>0</v>
      </c>
      <c r="I48" s="191"/>
      <c r="J48" s="191"/>
      <c r="K48" s="188"/>
    </row>
    <row r="49" spans="1:11" ht="25.5">
      <c r="A49" s="201" t="s">
        <v>865</v>
      </c>
      <c r="B49" s="194" t="s">
        <v>866</v>
      </c>
      <c r="C49" s="191">
        <v>133000</v>
      </c>
      <c r="D49" s="195">
        <v>0</v>
      </c>
      <c r="E49" s="193">
        <f t="shared" si="1"/>
        <v>0</v>
      </c>
      <c r="F49" s="192">
        <f>D49-'[1]Marts'!D49</f>
        <v>0</v>
      </c>
      <c r="I49" s="191"/>
      <c r="J49" s="191"/>
      <c r="K49" s="188"/>
    </row>
    <row r="50" spans="1:11" ht="12.75">
      <c r="A50" s="201" t="s">
        <v>867</v>
      </c>
      <c r="B50" s="194" t="s">
        <v>868</v>
      </c>
      <c r="C50" s="191">
        <v>655100</v>
      </c>
      <c r="D50" s="195">
        <v>159050</v>
      </c>
      <c r="E50" s="193">
        <f t="shared" si="1"/>
        <v>24.27873607082888</v>
      </c>
      <c r="F50" s="192">
        <f>D50-'[1]Marts'!D50</f>
        <v>45435</v>
      </c>
      <c r="I50" s="191"/>
      <c r="J50" s="191"/>
      <c r="K50" s="188"/>
    </row>
    <row r="51" spans="1:11" ht="12.75">
      <c r="A51" s="189"/>
      <c r="B51" s="189" t="s">
        <v>869</v>
      </c>
      <c r="C51" s="196">
        <f>SUM(C52:C54)</f>
        <v>862463</v>
      </c>
      <c r="D51" s="196">
        <f>SUM(D52:D54)</f>
        <v>386331</v>
      </c>
      <c r="E51" s="197">
        <f t="shared" si="1"/>
        <v>44.79392159431767</v>
      </c>
      <c r="F51" s="196">
        <f>SUM(F52:F54)</f>
        <v>60481</v>
      </c>
      <c r="I51" s="196"/>
      <c r="J51" s="196"/>
      <c r="K51" s="188"/>
    </row>
    <row r="52" spans="1:11" ht="12.75">
      <c r="A52" s="155" t="s">
        <v>870</v>
      </c>
      <c r="B52" s="190" t="s">
        <v>871</v>
      </c>
      <c r="C52" s="191">
        <v>120767</v>
      </c>
      <c r="D52" s="195">
        <v>100000</v>
      </c>
      <c r="E52" s="193">
        <f t="shared" si="1"/>
        <v>82.80407727276491</v>
      </c>
      <c r="F52" s="192">
        <f>D52-'[1]Marts'!D52</f>
        <v>0</v>
      </c>
      <c r="I52" s="191"/>
      <c r="J52" s="191"/>
      <c r="K52" s="188"/>
    </row>
    <row r="53" spans="1:11" ht="12.75" customHeight="1">
      <c r="A53" s="155" t="s">
        <v>872</v>
      </c>
      <c r="B53" s="190" t="s">
        <v>873</v>
      </c>
      <c r="C53" s="191">
        <v>635606</v>
      </c>
      <c r="D53" s="195">
        <v>260587</v>
      </c>
      <c r="E53" s="193">
        <f t="shared" si="1"/>
        <v>40.998196996252396</v>
      </c>
      <c r="F53" s="192">
        <f>D53-'[1]Marts'!D53</f>
        <v>51431</v>
      </c>
      <c r="I53" s="191"/>
      <c r="J53" s="191"/>
      <c r="K53" s="188"/>
    </row>
    <row r="54" spans="1:11" ht="25.5">
      <c r="A54" s="155" t="s">
        <v>874</v>
      </c>
      <c r="B54" s="194" t="s">
        <v>875</v>
      </c>
      <c r="C54" s="191">
        <f>134971-28881</f>
        <v>106090</v>
      </c>
      <c r="D54" s="195">
        <v>25744</v>
      </c>
      <c r="E54" s="193">
        <f t="shared" si="1"/>
        <v>24.266189084739374</v>
      </c>
      <c r="F54" s="192">
        <f>D54-'[1]Marts'!D54</f>
        <v>9050</v>
      </c>
      <c r="I54" s="191"/>
      <c r="J54" s="191"/>
      <c r="K54" s="188"/>
    </row>
    <row r="55" spans="1:11" ht="12.75">
      <c r="A55" s="189"/>
      <c r="B55" s="189" t="s">
        <v>876</v>
      </c>
      <c r="C55" s="196">
        <f>C56</f>
        <v>300000</v>
      </c>
      <c r="D55" s="196">
        <f>D56</f>
        <v>155895</v>
      </c>
      <c r="E55" s="197">
        <f t="shared" si="1"/>
        <v>51.964999999999996</v>
      </c>
      <c r="F55" s="196">
        <f>F56</f>
        <v>62540</v>
      </c>
      <c r="I55" s="196"/>
      <c r="J55" s="196"/>
      <c r="K55" s="188"/>
    </row>
    <row r="56" spans="1:11" ht="25.5">
      <c r="A56" s="155" t="s">
        <v>877</v>
      </c>
      <c r="B56" s="194" t="s">
        <v>878</v>
      </c>
      <c r="C56" s="191">
        <v>300000</v>
      </c>
      <c r="D56" s="195">
        <v>155895</v>
      </c>
      <c r="E56" s="193">
        <f t="shared" si="1"/>
        <v>51.964999999999996</v>
      </c>
      <c r="F56" s="192">
        <f>D56-'[1]Marts'!D56</f>
        <v>62540</v>
      </c>
      <c r="I56" s="191"/>
      <c r="J56" s="191"/>
      <c r="K56" s="188"/>
    </row>
    <row r="57" spans="1:11" ht="12.75">
      <c r="A57" s="189"/>
      <c r="B57" s="189" t="s">
        <v>879</v>
      </c>
      <c r="C57" s="196">
        <f>SUM(C58:C71)</f>
        <v>15709334</v>
      </c>
      <c r="D57" s="196">
        <f>SUM(D58:D71)</f>
        <v>27605180</v>
      </c>
      <c r="E57" s="197">
        <f t="shared" si="1"/>
        <v>175.72469972310728</v>
      </c>
      <c r="F57" s="196">
        <f>SUM(F58:F71)</f>
        <v>7120833</v>
      </c>
      <c r="I57" s="196"/>
      <c r="J57" s="196"/>
      <c r="K57" s="188"/>
    </row>
    <row r="58" spans="1:11" ht="12.75">
      <c r="A58" s="155" t="s">
        <v>880</v>
      </c>
      <c r="B58" s="194" t="s">
        <v>881</v>
      </c>
      <c r="C58" s="191">
        <v>105000</v>
      </c>
      <c r="D58" s="195">
        <v>24940</v>
      </c>
      <c r="E58" s="193">
        <f t="shared" si="1"/>
        <v>23.752380952380953</v>
      </c>
      <c r="F58" s="192">
        <f>D58-'[1]Marts'!D58</f>
        <v>6316</v>
      </c>
      <c r="I58" s="191"/>
      <c r="J58" s="191"/>
      <c r="K58" s="188"/>
    </row>
    <row r="59" spans="1:11" ht="12.75">
      <c r="A59" s="155" t="s">
        <v>882</v>
      </c>
      <c r="B59" s="190" t="s">
        <v>883</v>
      </c>
      <c r="C59" s="191">
        <v>3500000</v>
      </c>
      <c r="D59" s="195">
        <v>1248335</v>
      </c>
      <c r="E59" s="193">
        <f t="shared" si="1"/>
        <v>35.666714285714285</v>
      </c>
      <c r="F59" s="192">
        <f>D59-'[1]Marts'!D59</f>
        <v>304480</v>
      </c>
      <c r="I59" s="191"/>
      <c r="J59" s="191"/>
      <c r="K59" s="188"/>
    </row>
    <row r="60" spans="1:11" ht="12.75">
      <c r="A60" s="155" t="s">
        <v>884</v>
      </c>
      <c r="B60" s="194" t="s">
        <v>885</v>
      </c>
      <c r="C60" s="191">
        <v>40000</v>
      </c>
      <c r="D60" s="195">
        <v>19435</v>
      </c>
      <c r="E60" s="193">
        <f t="shared" si="1"/>
        <v>48.5875</v>
      </c>
      <c r="F60" s="192">
        <f>D60-'[1]Marts'!D60</f>
        <v>5520</v>
      </c>
      <c r="I60" s="191"/>
      <c r="J60" s="191"/>
      <c r="K60" s="188"/>
    </row>
    <row r="61" spans="1:11" ht="12.75">
      <c r="A61" s="155" t="s">
        <v>886</v>
      </c>
      <c r="B61" s="190" t="s">
        <v>887</v>
      </c>
      <c r="C61" s="191">
        <v>35000</v>
      </c>
      <c r="D61" s="195">
        <v>25300</v>
      </c>
      <c r="E61" s="193">
        <f t="shared" si="1"/>
        <v>72.28571428571429</v>
      </c>
      <c r="F61" s="192">
        <f>D61-'[1]Marts'!D61</f>
        <v>2443</v>
      </c>
      <c r="I61" s="191"/>
      <c r="J61" s="191"/>
      <c r="K61" s="188"/>
    </row>
    <row r="62" spans="1:11" ht="12.75">
      <c r="A62" s="155" t="s">
        <v>888</v>
      </c>
      <c r="B62" s="190" t="s">
        <v>889</v>
      </c>
      <c r="C62" s="191">
        <v>2875252</v>
      </c>
      <c r="D62" s="195">
        <v>1090062</v>
      </c>
      <c r="E62" s="193">
        <f t="shared" si="1"/>
        <v>37.91187694156895</v>
      </c>
      <c r="F62" s="192">
        <f>D62-'[1]Marts'!D62</f>
        <v>260286</v>
      </c>
      <c r="I62" s="191"/>
      <c r="J62" s="191"/>
      <c r="K62" s="188"/>
    </row>
    <row r="63" spans="1:11" ht="25.5">
      <c r="A63" s="155" t="s">
        <v>890</v>
      </c>
      <c r="B63" s="194" t="s">
        <v>891</v>
      </c>
      <c r="C63" s="191">
        <v>1000</v>
      </c>
      <c r="D63" s="195">
        <v>0</v>
      </c>
      <c r="E63" s="193">
        <f t="shared" si="1"/>
        <v>0</v>
      </c>
      <c r="F63" s="192">
        <f>D63-'[1]Marts'!D63</f>
        <v>0</v>
      </c>
      <c r="I63" s="191"/>
      <c r="J63" s="191"/>
      <c r="K63" s="188"/>
    </row>
    <row r="64" spans="1:11" ht="12.75">
      <c r="A64" s="155" t="s">
        <v>892</v>
      </c>
      <c r="B64" s="190" t="s">
        <v>893</v>
      </c>
      <c r="C64" s="191">
        <v>850000</v>
      </c>
      <c r="D64" s="195">
        <v>364573</v>
      </c>
      <c r="E64" s="193">
        <f t="shared" si="1"/>
        <v>42.89094117647059</v>
      </c>
      <c r="F64" s="192">
        <f>D64-'[1]Marts'!D64</f>
        <v>108932</v>
      </c>
      <c r="I64" s="191"/>
      <c r="J64" s="191"/>
      <c r="K64" s="188"/>
    </row>
    <row r="65" spans="1:11" ht="25.5">
      <c r="A65" s="155" t="s">
        <v>894</v>
      </c>
      <c r="B65" s="194" t="s">
        <v>895</v>
      </c>
      <c r="C65" s="191">
        <v>1002000</v>
      </c>
      <c r="D65" s="195">
        <v>351177</v>
      </c>
      <c r="E65" s="193">
        <f t="shared" si="1"/>
        <v>35.047604790419165</v>
      </c>
      <c r="F65" s="192">
        <f>D65-'[1]Marts'!D65</f>
        <v>79505</v>
      </c>
      <c r="I65" s="191"/>
      <c r="J65" s="191"/>
      <c r="K65" s="188"/>
    </row>
    <row r="66" spans="1:11" ht="12.75">
      <c r="A66" s="155" t="s">
        <v>782</v>
      </c>
      <c r="B66" s="194" t="s">
        <v>896</v>
      </c>
      <c r="C66" s="191">
        <v>2006722</v>
      </c>
      <c r="D66" s="195">
        <v>651656</v>
      </c>
      <c r="E66" s="193">
        <f t="shared" si="1"/>
        <v>32.47365604204269</v>
      </c>
      <c r="F66" s="192">
        <f>D66-'[1]Marts'!D66</f>
        <v>198372</v>
      </c>
      <c r="I66" s="191"/>
      <c r="J66" s="191"/>
      <c r="K66" s="188"/>
    </row>
    <row r="67" spans="1:11" ht="38.25">
      <c r="A67" s="155" t="s">
        <v>897</v>
      </c>
      <c r="B67" s="194" t="s">
        <v>898</v>
      </c>
      <c r="C67" s="191">
        <v>32000</v>
      </c>
      <c r="D67" s="195">
        <v>6294</v>
      </c>
      <c r="E67" s="193">
        <f t="shared" si="1"/>
        <v>19.66875</v>
      </c>
      <c r="F67" s="192">
        <f>D67-'[1]Marts'!D67</f>
        <v>2004</v>
      </c>
      <c r="I67" s="191"/>
      <c r="J67" s="191"/>
      <c r="K67" s="188"/>
    </row>
    <row r="68" spans="1:11" ht="38.25">
      <c r="A68" s="155" t="s">
        <v>899</v>
      </c>
      <c r="B68" s="194" t="s">
        <v>900</v>
      </c>
      <c r="C68" s="191">
        <v>3549440</v>
      </c>
      <c r="D68" s="195">
        <f>237196+3574662+193255+474208+12354975+6015911</f>
        <v>22850207</v>
      </c>
      <c r="E68" s="193">
        <f t="shared" si="1"/>
        <v>643.7693551658854</v>
      </c>
      <c r="F68" s="192">
        <f>D68-'[1]Marts'!D68</f>
        <v>5902781</v>
      </c>
      <c r="I68" s="191"/>
      <c r="J68" s="191"/>
      <c r="K68" s="188"/>
    </row>
    <row r="69" spans="1:11" ht="12.75">
      <c r="A69" s="155" t="s">
        <v>901</v>
      </c>
      <c r="B69" s="194" t="s">
        <v>902</v>
      </c>
      <c r="C69" s="191">
        <v>10420</v>
      </c>
      <c r="D69" s="195">
        <v>13230</v>
      </c>
      <c r="E69" s="193">
        <f t="shared" si="1"/>
        <v>126.96737044145874</v>
      </c>
      <c r="F69" s="192">
        <f>D69-'[1]Marts'!D69</f>
        <v>-413</v>
      </c>
      <c r="I69" s="191"/>
      <c r="J69" s="191"/>
      <c r="K69" s="188"/>
    </row>
    <row r="70" spans="1:11" ht="12.75">
      <c r="A70" s="155" t="s">
        <v>903</v>
      </c>
      <c r="B70" s="190" t="s">
        <v>904</v>
      </c>
      <c r="C70" s="191">
        <v>1700000</v>
      </c>
      <c r="D70" s="195">
        <v>959596</v>
      </c>
      <c r="E70" s="193">
        <f t="shared" si="1"/>
        <v>56.44682352941176</v>
      </c>
      <c r="F70" s="192">
        <f>D70-'[1]Marts'!D70</f>
        <v>250332</v>
      </c>
      <c r="I70" s="191"/>
      <c r="J70" s="191"/>
      <c r="K70" s="188"/>
    </row>
    <row r="71" spans="1:11" ht="12.75">
      <c r="A71" s="155" t="s">
        <v>905</v>
      </c>
      <c r="B71" s="190" t="s">
        <v>906</v>
      </c>
      <c r="C71" s="191">
        <v>2500</v>
      </c>
      <c r="D71" s="195">
        <v>375</v>
      </c>
      <c r="E71" s="193">
        <f t="shared" si="1"/>
        <v>15</v>
      </c>
      <c r="F71" s="192">
        <f>D71-'[1]Marts'!D71</f>
        <v>275</v>
      </c>
      <c r="I71" s="191"/>
      <c r="J71" s="191"/>
      <c r="K71" s="188"/>
    </row>
    <row r="72" spans="1:11" ht="12.75">
      <c r="A72" s="189"/>
      <c r="B72" s="189" t="s">
        <v>907</v>
      </c>
      <c r="C72" s="196">
        <f>C73</f>
        <v>18000</v>
      </c>
      <c r="D72" s="196">
        <f>D73</f>
        <v>7770</v>
      </c>
      <c r="E72" s="197">
        <f t="shared" si="1"/>
        <v>43.166666666666664</v>
      </c>
      <c r="F72" s="202">
        <f>F73</f>
        <v>1210</v>
      </c>
      <c r="I72" s="196"/>
      <c r="J72" s="196"/>
      <c r="K72" s="188"/>
    </row>
    <row r="73" spans="1:11" ht="25.5">
      <c r="A73" s="155" t="s">
        <v>908</v>
      </c>
      <c r="B73" s="194" t="s">
        <v>909</v>
      </c>
      <c r="C73" s="191">
        <v>18000</v>
      </c>
      <c r="D73" s="195">
        <v>7770</v>
      </c>
      <c r="E73" s="193">
        <f t="shared" si="1"/>
        <v>43.166666666666664</v>
      </c>
      <c r="F73" s="192">
        <f>D73-'[1]Marts'!D73</f>
        <v>1210</v>
      </c>
      <c r="I73" s="191"/>
      <c r="J73" s="191"/>
      <c r="K73" s="188"/>
    </row>
    <row r="74" spans="1:11" ht="12.75">
      <c r="A74" s="155"/>
      <c r="B74" s="189" t="s">
        <v>910</v>
      </c>
      <c r="C74" s="196">
        <f>C75</f>
        <v>102000</v>
      </c>
      <c r="D74" s="196">
        <f>D75</f>
        <v>27700</v>
      </c>
      <c r="E74" s="197">
        <f t="shared" si="1"/>
        <v>27.15686274509804</v>
      </c>
      <c r="F74" s="192">
        <f>F75</f>
        <v>21300</v>
      </c>
      <c r="I74" s="196"/>
      <c r="J74" s="196"/>
      <c r="K74" s="188"/>
    </row>
    <row r="75" spans="1:11" ht="25.5">
      <c r="A75" s="155" t="s">
        <v>911</v>
      </c>
      <c r="B75" s="194" t="s">
        <v>0</v>
      </c>
      <c r="C75" s="191">
        <v>102000</v>
      </c>
      <c r="D75" s="195">
        <v>27700</v>
      </c>
      <c r="E75" s="193">
        <f t="shared" si="1"/>
        <v>27.15686274509804</v>
      </c>
      <c r="F75" s="192">
        <f>D75-'[1]Marts'!D75</f>
        <v>21300</v>
      </c>
      <c r="I75" s="191"/>
      <c r="J75" s="191"/>
      <c r="K75" s="188"/>
    </row>
    <row r="76" spans="5:11" ht="12.75">
      <c r="E76" s="203"/>
      <c r="I76" s="21"/>
      <c r="J76" s="21"/>
      <c r="K76" s="188"/>
    </row>
    <row r="77" spans="1:11" ht="12.75">
      <c r="A77" s="204" t="s">
        <v>1</v>
      </c>
      <c r="E77" s="203"/>
      <c r="I77" s="21"/>
      <c r="J77" s="21"/>
      <c r="K77" s="188"/>
    </row>
    <row r="78" spans="1:11" ht="12.75">
      <c r="A78" s="205"/>
      <c r="B78" s="194" t="s">
        <v>896</v>
      </c>
      <c r="C78" s="206"/>
      <c r="D78" s="195"/>
      <c r="E78" s="207"/>
      <c r="F78" s="46"/>
      <c r="I78" s="206"/>
      <c r="J78" s="206"/>
      <c r="K78" s="188"/>
    </row>
    <row r="79" spans="1:11" ht="12.75">
      <c r="A79" s="205"/>
      <c r="B79" s="185" t="s">
        <v>2</v>
      </c>
      <c r="C79" s="208">
        <f>C81+C82</f>
        <v>2220000</v>
      </c>
      <c r="D79" s="208">
        <f>D81+D82</f>
        <v>914159</v>
      </c>
      <c r="E79" s="209">
        <f>D79/C79*100</f>
        <v>41.178333333333335</v>
      </c>
      <c r="F79" s="208">
        <f>F81+F82</f>
        <v>206372</v>
      </c>
      <c r="I79" s="208"/>
      <c r="J79" s="208"/>
      <c r="K79" s="188"/>
    </row>
    <row r="80" spans="1:11" ht="12.75">
      <c r="A80" s="205"/>
      <c r="B80" s="194" t="s">
        <v>3</v>
      </c>
      <c r="C80" s="206"/>
      <c r="D80" s="195"/>
      <c r="E80" s="207"/>
      <c r="F80" s="46"/>
      <c r="I80" s="206"/>
      <c r="J80" s="206"/>
      <c r="K80" s="188"/>
    </row>
    <row r="81" spans="1:11" ht="25.5">
      <c r="A81" s="205"/>
      <c r="B81" s="194" t="s">
        <v>4</v>
      </c>
      <c r="C81" s="210">
        <v>2006722</v>
      </c>
      <c r="D81" s="195">
        <v>651656</v>
      </c>
      <c r="E81" s="211">
        <f>D81/C81*100</f>
        <v>32.47365604204269</v>
      </c>
      <c r="F81" s="192">
        <f>D81-'[1]Marts'!D81</f>
        <v>198372</v>
      </c>
      <c r="I81" s="210"/>
      <c r="J81" s="210"/>
      <c r="K81" s="188"/>
    </row>
    <row r="82" spans="1:11" ht="38.25">
      <c r="A82" s="205"/>
      <c r="B82" s="194" t="s">
        <v>5</v>
      </c>
      <c r="C82" s="210">
        <v>213278</v>
      </c>
      <c r="D82" s="195">
        <v>262503</v>
      </c>
      <c r="E82" s="211">
        <f>D82/C82*100</f>
        <v>123.0802051782181</v>
      </c>
      <c r="F82" s="192">
        <f>D82-'[1]Marts'!D82</f>
        <v>8000</v>
      </c>
      <c r="I82" s="210"/>
      <c r="J82" s="210"/>
      <c r="K82" s="188"/>
    </row>
    <row r="86" spans="1:9" s="98" customFormat="1" ht="12.75">
      <c r="A86" s="104" t="s">
        <v>6</v>
      </c>
      <c r="B86" s="102"/>
      <c r="C86" s="176"/>
      <c r="D86" s="176"/>
      <c r="E86" s="212"/>
      <c r="F86" s="176" t="s">
        <v>637</v>
      </c>
      <c r="G86" s="176"/>
      <c r="I86" s="213"/>
    </row>
    <row r="87" spans="1:9" s="98" customFormat="1" ht="12.75">
      <c r="A87" s="104"/>
      <c r="B87" s="102"/>
      <c r="C87" s="176"/>
      <c r="D87" s="176"/>
      <c r="E87" s="212"/>
      <c r="F87" s="176"/>
      <c r="G87" s="176"/>
      <c r="I87" s="213"/>
    </row>
    <row r="88" spans="1:8" s="98" customFormat="1" ht="12.75">
      <c r="A88" s="104"/>
      <c r="B88" s="116"/>
      <c r="C88" s="176"/>
      <c r="F88" s="176"/>
      <c r="G88" s="176"/>
      <c r="H88" s="214"/>
    </row>
    <row r="89" spans="1:8" s="98" customFormat="1" ht="12.75">
      <c r="A89" s="104"/>
      <c r="B89" s="116"/>
      <c r="C89" s="176"/>
      <c r="F89" s="214"/>
      <c r="G89" s="176"/>
      <c r="H89" s="214"/>
    </row>
    <row r="90" spans="1:8" s="98" customFormat="1" ht="12.75">
      <c r="A90" s="104" t="s">
        <v>800</v>
      </c>
      <c r="B90" s="116"/>
      <c r="C90" s="176"/>
      <c r="F90" s="214"/>
      <c r="G90" s="176"/>
      <c r="H90" s="21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7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11"/>
  <sheetViews>
    <sheetView zoomScaleSheetLayoutView="120" workbookViewId="0" topLeftCell="A1">
      <selection activeCell="A6" sqref="A6:I6"/>
    </sheetView>
  </sheetViews>
  <sheetFormatPr defaultColWidth="9.140625" defaultRowHeight="12.75"/>
  <cols>
    <col min="1" max="1" width="10.28125" style="102" customWidth="1"/>
    <col min="2" max="2" width="38.421875" style="102" customWidth="1"/>
    <col min="3" max="4" width="12.28125" style="214" customWidth="1"/>
    <col min="5" max="5" width="13.140625" style="214" bestFit="1" customWidth="1"/>
    <col min="6" max="6" width="9.8515625" style="214" customWidth="1"/>
    <col min="7" max="7" width="9.28125" style="102" bestFit="1" customWidth="1"/>
    <col min="8" max="8" width="11.28125" style="102" customWidth="1"/>
    <col min="9" max="9" width="11.7109375" style="102" customWidth="1"/>
    <col min="10" max="16384" width="9.140625" style="102" customWidth="1"/>
  </cols>
  <sheetData>
    <row r="1" spans="1:9" ht="12.75">
      <c r="A1" s="725" t="s">
        <v>606</v>
      </c>
      <c r="B1" s="725"/>
      <c r="C1" s="725"/>
      <c r="D1" s="725"/>
      <c r="E1" s="725"/>
      <c r="F1" s="725"/>
      <c r="G1" s="725"/>
      <c r="H1" s="725"/>
      <c r="I1" s="725"/>
    </row>
    <row r="2" spans="1:9" ht="15" customHeight="1">
      <c r="A2" s="749" t="s">
        <v>607</v>
      </c>
      <c r="B2" s="749"/>
      <c r="C2" s="749"/>
      <c r="D2" s="749"/>
      <c r="E2" s="749"/>
      <c r="F2" s="749"/>
      <c r="G2" s="749"/>
      <c r="H2" s="749"/>
      <c r="I2" s="749"/>
    </row>
    <row r="3" spans="1:9" ht="3.75" customHeight="1">
      <c r="A3" s="748"/>
      <c r="B3" s="748"/>
      <c r="C3" s="748"/>
      <c r="D3" s="748"/>
      <c r="E3" s="748"/>
      <c r="F3" s="748"/>
      <c r="G3" s="7"/>
      <c r="H3" s="7"/>
      <c r="I3" s="7"/>
    </row>
    <row r="4" spans="1:9" s="106" customFormat="1" ht="12.75">
      <c r="A4" s="726" t="s">
        <v>639</v>
      </c>
      <c r="B4" s="726"/>
      <c r="C4" s="726"/>
      <c r="D4" s="726"/>
      <c r="E4" s="726"/>
      <c r="F4" s="726"/>
      <c r="G4" s="726"/>
      <c r="H4" s="726"/>
      <c r="I4" s="726"/>
    </row>
    <row r="5" spans="3:9" s="106" customFormat="1" ht="12.75">
      <c r="C5" s="173"/>
      <c r="D5" s="173"/>
      <c r="E5" s="173"/>
      <c r="F5" s="173"/>
      <c r="G5" s="173"/>
      <c r="H5" s="173"/>
      <c r="I5" s="173"/>
    </row>
    <row r="6" spans="1:9" s="219" customFormat="1" ht="17.25" customHeight="1">
      <c r="A6" s="725" t="s">
        <v>609</v>
      </c>
      <c r="B6" s="725"/>
      <c r="C6" s="725"/>
      <c r="D6" s="725"/>
      <c r="E6" s="725"/>
      <c r="F6" s="725"/>
      <c r="G6" s="725"/>
      <c r="H6" s="725"/>
      <c r="I6" s="725"/>
    </row>
    <row r="7" spans="1:9" s="219" customFormat="1" ht="17.25" customHeight="1">
      <c r="A7" s="747" t="s">
        <v>7</v>
      </c>
      <c r="B7" s="747"/>
      <c r="C7" s="747"/>
      <c r="D7" s="747"/>
      <c r="E7" s="747"/>
      <c r="F7" s="747"/>
      <c r="G7" s="747"/>
      <c r="H7" s="747"/>
      <c r="I7" s="747"/>
    </row>
    <row r="8" spans="1:9" s="219" customFormat="1" ht="17.25" customHeight="1">
      <c r="A8" s="745" t="s">
        <v>8</v>
      </c>
      <c r="B8" s="745"/>
      <c r="C8" s="745"/>
      <c r="D8" s="745"/>
      <c r="E8" s="745"/>
      <c r="F8" s="745"/>
      <c r="G8" s="745"/>
      <c r="H8" s="745"/>
      <c r="I8" s="745"/>
    </row>
    <row r="9" spans="1:9" s="221" customFormat="1" ht="12.75">
      <c r="A9" s="746" t="s">
        <v>612</v>
      </c>
      <c r="B9" s="746"/>
      <c r="C9" s="746"/>
      <c r="D9" s="746"/>
      <c r="E9" s="746"/>
      <c r="F9" s="746"/>
      <c r="G9" s="746"/>
      <c r="H9" s="746"/>
      <c r="I9" s="746"/>
    </row>
    <row r="10" spans="1:9" s="221" customFormat="1" ht="12.75">
      <c r="A10" s="222" t="s">
        <v>613</v>
      </c>
      <c r="B10" s="174"/>
      <c r="C10" s="174"/>
      <c r="D10" s="174"/>
      <c r="E10" s="174"/>
      <c r="F10" s="115"/>
      <c r="I10" s="223" t="s">
        <v>9</v>
      </c>
    </row>
    <row r="11" spans="1:9" ht="15">
      <c r="A11" s="224"/>
      <c r="B11" s="224"/>
      <c r="I11" s="214" t="s">
        <v>10</v>
      </c>
    </row>
    <row r="12" ht="12.75">
      <c r="I12" s="214" t="s">
        <v>642</v>
      </c>
    </row>
    <row r="13" spans="1:9" ht="102">
      <c r="A13" s="178" t="s">
        <v>11</v>
      </c>
      <c r="B13" s="178" t="s">
        <v>643</v>
      </c>
      <c r="C13" s="178" t="s">
        <v>644</v>
      </c>
      <c r="D13" s="225" t="s">
        <v>12</v>
      </c>
      <c r="E13" s="178" t="s">
        <v>645</v>
      </c>
      <c r="F13" s="178" t="s">
        <v>13</v>
      </c>
      <c r="G13" s="178" t="s">
        <v>14</v>
      </c>
      <c r="H13" s="225" t="s">
        <v>15</v>
      </c>
      <c r="I13" s="178" t="s">
        <v>647</v>
      </c>
    </row>
    <row r="14" spans="1:9" ht="12.75">
      <c r="A14" s="155">
        <v>1</v>
      </c>
      <c r="B14" s="178">
        <v>2</v>
      </c>
      <c r="C14" s="178">
        <v>3</v>
      </c>
      <c r="D14" s="226">
        <v>4</v>
      </c>
      <c r="E14" s="178">
        <v>5</v>
      </c>
      <c r="F14" s="178">
        <v>6</v>
      </c>
      <c r="G14" s="178">
        <v>7</v>
      </c>
      <c r="H14" s="178">
        <v>8</v>
      </c>
      <c r="I14" s="178">
        <v>9</v>
      </c>
    </row>
    <row r="15" spans="1:9" ht="12.75">
      <c r="A15" s="227"/>
      <c r="B15" s="228" t="s">
        <v>16</v>
      </c>
      <c r="C15" s="229">
        <v>3155625620</v>
      </c>
      <c r="D15" s="230" t="s">
        <v>623</v>
      </c>
      <c r="E15" s="229">
        <v>900644410</v>
      </c>
      <c r="F15" s="231">
        <v>28.540914495427376</v>
      </c>
      <c r="G15" s="231" t="s">
        <v>623</v>
      </c>
      <c r="H15" s="232" t="s">
        <v>623</v>
      </c>
      <c r="I15" s="229">
        <v>214006117</v>
      </c>
    </row>
    <row r="16" spans="1:9" ht="13.5" customHeight="1">
      <c r="A16" s="233"/>
      <c r="B16" s="234" t="s">
        <v>17</v>
      </c>
      <c r="C16" s="198">
        <v>3469825617</v>
      </c>
      <c r="D16" s="198">
        <v>1176843806</v>
      </c>
      <c r="E16" s="198">
        <v>1121731662</v>
      </c>
      <c r="F16" s="235">
        <v>32.32818550028014</v>
      </c>
      <c r="G16" s="235">
        <v>95.31695338676066</v>
      </c>
      <c r="H16" s="198">
        <v>308448472</v>
      </c>
      <c r="I16" s="198">
        <v>289040660</v>
      </c>
    </row>
    <row r="17" spans="1:9" ht="24.75" customHeight="1">
      <c r="A17" s="233"/>
      <c r="B17" s="236" t="s">
        <v>18</v>
      </c>
      <c r="C17" s="198">
        <v>132442592</v>
      </c>
      <c r="D17" s="198">
        <v>45960065</v>
      </c>
      <c r="E17" s="198">
        <v>40631538</v>
      </c>
      <c r="F17" s="235">
        <v>30.678603753088733</v>
      </c>
      <c r="G17" s="235">
        <v>88.40618045252982</v>
      </c>
      <c r="H17" s="198">
        <v>11319681</v>
      </c>
      <c r="I17" s="198">
        <v>8109100</v>
      </c>
    </row>
    <row r="18" spans="1:9" ht="12" customHeight="1">
      <c r="A18" s="233"/>
      <c r="B18" s="236" t="s">
        <v>19</v>
      </c>
      <c r="C18" s="198">
        <v>203116346</v>
      </c>
      <c r="D18" s="198">
        <v>86237097</v>
      </c>
      <c r="E18" s="198">
        <v>36453480</v>
      </c>
      <c r="F18" s="235">
        <v>17.947093238867147</v>
      </c>
      <c r="G18" s="235">
        <v>42.27122812355337</v>
      </c>
      <c r="H18" s="198">
        <v>22241521</v>
      </c>
      <c r="I18" s="198">
        <v>6044290</v>
      </c>
    </row>
    <row r="19" spans="1:9" ht="12.75">
      <c r="A19" s="233"/>
      <c r="B19" s="236" t="s">
        <v>20</v>
      </c>
      <c r="C19" s="198">
        <v>3134266679</v>
      </c>
      <c r="D19" s="198">
        <v>1044646644</v>
      </c>
      <c r="E19" s="198">
        <v>1044646644</v>
      </c>
      <c r="F19" s="235">
        <v>33.32985833653755</v>
      </c>
      <c r="G19" s="235">
        <v>100</v>
      </c>
      <c r="H19" s="198">
        <v>274887270</v>
      </c>
      <c r="I19" s="198">
        <v>274887270</v>
      </c>
    </row>
    <row r="20" spans="1:9" ht="25.5">
      <c r="A20" s="233"/>
      <c r="B20" s="236" t="s">
        <v>21</v>
      </c>
      <c r="C20" s="198">
        <v>3134266679</v>
      </c>
      <c r="D20" s="198">
        <v>1044646644</v>
      </c>
      <c r="E20" s="198">
        <v>1044646644</v>
      </c>
      <c r="F20" s="235">
        <v>33.32985833653755</v>
      </c>
      <c r="G20" s="235">
        <v>100</v>
      </c>
      <c r="H20" s="198">
        <v>274887270</v>
      </c>
      <c r="I20" s="198">
        <v>274887270</v>
      </c>
    </row>
    <row r="21" spans="1:9" ht="24.75" customHeight="1">
      <c r="A21" s="237"/>
      <c r="B21" s="238" t="s">
        <v>22</v>
      </c>
      <c r="C21" s="229">
        <v>3481957290</v>
      </c>
      <c r="D21" s="229">
        <v>1165092957</v>
      </c>
      <c r="E21" s="229">
        <v>898161906</v>
      </c>
      <c r="F21" s="231">
        <v>25.794742186513147</v>
      </c>
      <c r="G21" s="231">
        <v>77.08929151135536</v>
      </c>
      <c r="H21" s="229">
        <v>304686200</v>
      </c>
      <c r="I21" s="229">
        <v>242617046</v>
      </c>
    </row>
    <row r="22" spans="1:9" s="241" customFormat="1" ht="12.75" customHeight="1">
      <c r="A22" s="240" t="s">
        <v>23</v>
      </c>
      <c r="B22" s="240" t="s">
        <v>24</v>
      </c>
      <c r="C22" s="229">
        <v>3028947729</v>
      </c>
      <c r="D22" s="229">
        <v>1035179534</v>
      </c>
      <c r="E22" s="229">
        <v>834605923</v>
      </c>
      <c r="F22" s="231">
        <v>27.554319112517113</v>
      </c>
      <c r="G22" s="231">
        <v>80.62426811850011</v>
      </c>
      <c r="H22" s="229">
        <v>262653534</v>
      </c>
      <c r="I22" s="229">
        <v>217869442</v>
      </c>
    </row>
    <row r="23" spans="1:9" s="241" customFormat="1" ht="12.75" customHeight="1">
      <c r="A23" s="189" t="s">
        <v>25</v>
      </c>
      <c r="B23" s="189" t="s">
        <v>26</v>
      </c>
      <c r="C23" s="229">
        <v>1269134346</v>
      </c>
      <c r="D23" s="229">
        <v>393497043</v>
      </c>
      <c r="E23" s="229">
        <v>320259745</v>
      </c>
      <c r="F23" s="231">
        <v>25.23450303030409</v>
      </c>
      <c r="G23" s="231">
        <v>81.38809444623959</v>
      </c>
      <c r="H23" s="229">
        <v>97444905</v>
      </c>
      <c r="I23" s="229">
        <v>88094157</v>
      </c>
    </row>
    <row r="24" spans="1:9" ht="12.75" customHeight="1">
      <c r="A24" s="190">
        <v>1000</v>
      </c>
      <c r="B24" s="242" t="s">
        <v>27</v>
      </c>
      <c r="C24" s="198">
        <v>770066534</v>
      </c>
      <c r="D24" s="198">
        <v>229064692</v>
      </c>
      <c r="E24" s="198">
        <v>202992295</v>
      </c>
      <c r="F24" s="235">
        <v>26.360357973951377</v>
      </c>
      <c r="G24" s="235">
        <v>88.61788922057005</v>
      </c>
      <c r="H24" s="198">
        <v>58615517</v>
      </c>
      <c r="I24" s="198">
        <v>56240797</v>
      </c>
    </row>
    <row r="25" spans="1:9" ht="12.75" customHeight="1">
      <c r="A25" s="155">
        <v>1100</v>
      </c>
      <c r="B25" s="242" t="s">
        <v>28</v>
      </c>
      <c r="C25" s="198">
        <v>572805237</v>
      </c>
      <c r="D25" s="198">
        <v>171590315</v>
      </c>
      <c r="E25" s="198">
        <v>152742427</v>
      </c>
      <c r="F25" s="235">
        <v>26.665682702199177</v>
      </c>
      <c r="G25" s="235">
        <v>89.0157623406659</v>
      </c>
      <c r="H25" s="198">
        <v>43632365</v>
      </c>
      <c r="I25" s="198">
        <v>42012499</v>
      </c>
    </row>
    <row r="26" spans="1:9" ht="37.5" customHeight="1">
      <c r="A26" s="155">
        <v>1200</v>
      </c>
      <c r="B26" s="236" t="s">
        <v>29</v>
      </c>
      <c r="C26" s="198" t="s">
        <v>623</v>
      </c>
      <c r="D26" s="198" t="s">
        <v>623</v>
      </c>
      <c r="E26" s="198">
        <v>50249868</v>
      </c>
      <c r="F26" s="235" t="s">
        <v>623</v>
      </c>
      <c r="G26" s="235" t="s">
        <v>623</v>
      </c>
      <c r="H26" s="198" t="s">
        <v>623</v>
      </c>
      <c r="I26" s="198">
        <v>14228298</v>
      </c>
    </row>
    <row r="27" spans="1:9" ht="12.75" customHeight="1">
      <c r="A27" s="190">
        <v>2000</v>
      </c>
      <c r="B27" s="242" t="s">
        <v>30</v>
      </c>
      <c r="C27" s="198">
        <v>499067812</v>
      </c>
      <c r="D27" s="198">
        <v>164432351</v>
      </c>
      <c r="E27" s="198">
        <v>117267450</v>
      </c>
      <c r="F27" s="235">
        <v>23.497297798079593</v>
      </c>
      <c r="G27" s="235">
        <v>71.31653186665196</v>
      </c>
      <c r="H27" s="198">
        <v>38829388</v>
      </c>
      <c r="I27" s="198">
        <v>31853360</v>
      </c>
    </row>
    <row r="28" spans="1:9" ht="12.75" customHeight="1">
      <c r="A28" s="155">
        <v>2100</v>
      </c>
      <c r="B28" s="242" t="s">
        <v>31</v>
      </c>
      <c r="C28" s="198" t="s">
        <v>623</v>
      </c>
      <c r="D28" s="198" t="s">
        <v>623</v>
      </c>
      <c r="E28" s="198">
        <v>5549369</v>
      </c>
      <c r="F28" s="235" t="s">
        <v>623</v>
      </c>
      <c r="G28" s="235" t="s">
        <v>623</v>
      </c>
      <c r="H28" s="198" t="s">
        <v>623</v>
      </c>
      <c r="I28" s="198">
        <v>1498162</v>
      </c>
    </row>
    <row r="29" spans="1:9" ht="12.75" customHeight="1">
      <c r="A29" s="155">
        <v>2200</v>
      </c>
      <c r="B29" s="242" t="s">
        <v>32</v>
      </c>
      <c r="C29" s="198" t="s">
        <v>623</v>
      </c>
      <c r="D29" s="198" t="s">
        <v>623</v>
      </c>
      <c r="E29" s="198">
        <v>79954770</v>
      </c>
      <c r="F29" s="235" t="s">
        <v>623</v>
      </c>
      <c r="G29" s="235" t="s">
        <v>623</v>
      </c>
      <c r="H29" s="198" t="s">
        <v>623</v>
      </c>
      <c r="I29" s="198">
        <v>21883069</v>
      </c>
    </row>
    <row r="30" spans="1:9" ht="36.75" customHeight="1">
      <c r="A30" s="155">
        <v>2300</v>
      </c>
      <c r="B30" s="243" t="s">
        <v>33</v>
      </c>
      <c r="C30" s="198" t="s">
        <v>623</v>
      </c>
      <c r="D30" s="198" t="s">
        <v>623</v>
      </c>
      <c r="E30" s="198">
        <v>27050680</v>
      </c>
      <c r="F30" s="235" t="s">
        <v>623</v>
      </c>
      <c r="G30" s="235" t="s">
        <v>623</v>
      </c>
      <c r="H30" s="198" t="s">
        <v>623</v>
      </c>
      <c r="I30" s="198">
        <v>7526049</v>
      </c>
    </row>
    <row r="31" spans="1:9" ht="12.75" customHeight="1">
      <c r="A31" s="155">
        <v>2400</v>
      </c>
      <c r="B31" s="242" t="s">
        <v>34</v>
      </c>
      <c r="C31" s="198" t="s">
        <v>623</v>
      </c>
      <c r="D31" s="198" t="s">
        <v>623</v>
      </c>
      <c r="E31" s="198">
        <v>366733</v>
      </c>
      <c r="F31" s="235" t="s">
        <v>623</v>
      </c>
      <c r="G31" s="235" t="s">
        <v>623</v>
      </c>
      <c r="H31" s="198" t="s">
        <v>623</v>
      </c>
      <c r="I31" s="198">
        <v>97693</v>
      </c>
    </row>
    <row r="32" spans="1:9" ht="12.75" customHeight="1">
      <c r="A32" s="155">
        <v>2500</v>
      </c>
      <c r="B32" s="242" t="s">
        <v>35</v>
      </c>
      <c r="C32" s="198" t="s">
        <v>623</v>
      </c>
      <c r="D32" s="198" t="s">
        <v>623</v>
      </c>
      <c r="E32" s="198">
        <v>3152562</v>
      </c>
      <c r="F32" s="235" t="s">
        <v>623</v>
      </c>
      <c r="G32" s="235" t="s">
        <v>623</v>
      </c>
      <c r="H32" s="198" t="s">
        <v>623</v>
      </c>
      <c r="I32" s="198">
        <v>804935</v>
      </c>
    </row>
    <row r="33" spans="1:9" ht="63.75" customHeight="1">
      <c r="A33" s="155">
        <v>2600</v>
      </c>
      <c r="B33" s="236" t="s">
        <v>36</v>
      </c>
      <c r="C33" s="198" t="s">
        <v>623</v>
      </c>
      <c r="D33" s="198" t="s">
        <v>623</v>
      </c>
      <c r="E33" s="198">
        <v>0</v>
      </c>
      <c r="F33" s="235" t="s">
        <v>623</v>
      </c>
      <c r="G33" s="235" t="s">
        <v>623</v>
      </c>
      <c r="H33" s="198" t="s">
        <v>623</v>
      </c>
      <c r="I33" s="198">
        <v>0</v>
      </c>
    </row>
    <row r="34" spans="1:9" ht="38.25">
      <c r="A34" s="155">
        <v>2700</v>
      </c>
      <c r="B34" s="236" t="s">
        <v>37</v>
      </c>
      <c r="C34" s="198" t="s">
        <v>623</v>
      </c>
      <c r="D34" s="198" t="s">
        <v>623</v>
      </c>
      <c r="E34" s="198">
        <v>1193336</v>
      </c>
      <c r="F34" s="235" t="s">
        <v>623</v>
      </c>
      <c r="G34" s="235" t="s">
        <v>623</v>
      </c>
      <c r="H34" s="198" t="s">
        <v>623</v>
      </c>
      <c r="I34" s="198">
        <v>43452</v>
      </c>
    </row>
    <row r="35" spans="1:9" s="241" customFormat="1" ht="12.75" customHeight="1">
      <c r="A35" s="189" t="s">
        <v>38</v>
      </c>
      <c r="B35" s="228" t="s">
        <v>39</v>
      </c>
      <c r="C35" s="229">
        <v>62709697</v>
      </c>
      <c r="D35" s="229">
        <v>28835866</v>
      </c>
      <c r="E35" s="229">
        <v>27560936</v>
      </c>
      <c r="F35" s="231">
        <v>43.950038540291466</v>
      </c>
      <c r="G35" s="231">
        <v>95.57866581846372</v>
      </c>
      <c r="H35" s="229">
        <v>17183398</v>
      </c>
      <c r="I35" s="229">
        <v>16501100</v>
      </c>
    </row>
    <row r="36" spans="1:9" ht="24.75" customHeight="1">
      <c r="A36" s="155">
        <v>4100</v>
      </c>
      <c r="B36" s="236" t="s">
        <v>40</v>
      </c>
      <c r="C36" s="198" t="s">
        <v>623</v>
      </c>
      <c r="D36" s="198" t="s">
        <v>623</v>
      </c>
      <c r="E36" s="198">
        <v>14537202</v>
      </c>
      <c r="F36" s="235" t="s">
        <v>623</v>
      </c>
      <c r="G36" s="235" t="s">
        <v>623</v>
      </c>
      <c r="H36" s="198" t="s">
        <v>623</v>
      </c>
      <c r="I36" s="198">
        <v>12695122</v>
      </c>
    </row>
    <row r="37" spans="1:9" ht="12.75" customHeight="1">
      <c r="A37" s="155">
        <v>4200</v>
      </c>
      <c r="B37" s="242" t="s">
        <v>41</v>
      </c>
      <c r="C37" s="198" t="s">
        <v>623</v>
      </c>
      <c r="D37" s="198" t="s">
        <v>623</v>
      </c>
      <c r="E37" s="198">
        <v>8104278</v>
      </c>
      <c r="F37" s="235" t="s">
        <v>623</v>
      </c>
      <c r="G37" s="235" t="s">
        <v>623</v>
      </c>
      <c r="H37" s="198" t="s">
        <v>623</v>
      </c>
      <c r="I37" s="198">
        <v>1709302</v>
      </c>
    </row>
    <row r="38" spans="1:9" ht="12.75" customHeight="1">
      <c r="A38" s="155" t="s">
        <v>42</v>
      </c>
      <c r="B38" s="242" t="s">
        <v>43</v>
      </c>
      <c r="C38" s="198" t="s">
        <v>623</v>
      </c>
      <c r="D38" s="198" t="s">
        <v>623</v>
      </c>
      <c r="E38" s="198">
        <v>4919456</v>
      </c>
      <c r="F38" s="235" t="s">
        <v>623</v>
      </c>
      <c r="G38" s="235" t="s">
        <v>623</v>
      </c>
      <c r="H38" s="198" t="s">
        <v>623</v>
      </c>
      <c r="I38" s="198">
        <v>2096676</v>
      </c>
    </row>
    <row r="39" spans="1:9" s="241" customFormat="1" ht="12.75" customHeight="1">
      <c r="A39" s="240" t="s">
        <v>44</v>
      </c>
      <c r="B39" s="228" t="s">
        <v>45</v>
      </c>
      <c r="C39" s="229">
        <v>1129659420</v>
      </c>
      <c r="D39" s="229">
        <v>398148922</v>
      </c>
      <c r="E39" s="229">
        <v>309978093</v>
      </c>
      <c r="F39" s="231">
        <v>27.439960001395818</v>
      </c>
      <c r="G39" s="231">
        <v>77.85481157223879</v>
      </c>
      <c r="H39" s="229">
        <v>97096340</v>
      </c>
      <c r="I39" s="229">
        <v>76301155</v>
      </c>
    </row>
    <row r="40" spans="1:9" ht="12.75" customHeight="1">
      <c r="A40" s="190">
        <v>3000</v>
      </c>
      <c r="B40" s="242" t="s">
        <v>46</v>
      </c>
      <c r="C40" s="198">
        <v>992402181</v>
      </c>
      <c r="D40" s="198">
        <v>347094306</v>
      </c>
      <c r="E40" s="198">
        <v>260775388</v>
      </c>
      <c r="F40" s="235">
        <v>26.277188119158318</v>
      </c>
      <c r="G40" s="235">
        <v>75.13098990451316</v>
      </c>
      <c r="H40" s="198">
        <v>84326008</v>
      </c>
      <c r="I40" s="198">
        <v>63693158</v>
      </c>
    </row>
    <row r="41" spans="1:9" ht="12.75" customHeight="1">
      <c r="A41" s="155">
        <v>3100</v>
      </c>
      <c r="B41" s="242" t="s">
        <v>47</v>
      </c>
      <c r="C41" s="198" t="s">
        <v>623</v>
      </c>
      <c r="D41" s="198" t="s">
        <v>623</v>
      </c>
      <c r="E41" s="198">
        <v>4988947</v>
      </c>
      <c r="F41" s="235" t="s">
        <v>623</v>
      </c>
      <c r="G41" s="235" t="s">
        <v>623</v>
      </c>
      <c r="H41" s="198" t="s">
        <v>623</v>
      </c>
      <c r="I41" s="198">
        <v>1444190</v>
      </c>
    </row>
    <row r="42" spans="1:9" ht="51" customHeight="1">
      <c r="A42" s="155">
        <v>3200</v>
      </c>
      <c r="B42" s="236" t="s">
        <v>48</v>
      </c>
      <c r="C42" s="198" t="s">
        <v>623</v>
      </c>
      <c r="D42" s="198" t="s">
        <v>623</v>
      </c>
      <c r="E42" s="198">
        <v>242606250</v>
      </c>
      <c r="F42" s="235" t="s">
        <v>623</v>
      </c>
      <c r="G42" s="235" t="s">
        <v>623</v>
      </c>
      <c r="H42" s="198" t="s">
        <v>623</v>
      </c>
      <c r="I42" s="198">
        <v>58969609</v>
      </c>
    </row>
    <row r="43" spans="1:9" ht="37.5" customHeight="1">
      <c r="A43" s="155">
        <v>3300</v>
      </c>
      <c r="B43" s="236" t="s">
        <v>49</v>
      </c>
      <c r="C43" s="198" t="s">
        <v>623</v>
      </c>
      <c r="D43" s="198" t="s">
        <v>623</v>
      </c>
      <c r="E43" s="198">
        <v>13173968</v>
      </c>
      <c r="F43" s="235" t="s">
        <v>623</v>
      </c>
      <c r="G43" s="235" t="s">
        <v>623</v>
      </c>
      <c r="H43" s="198" t="s">
        <v>623</v>
      </c>
      <c r="I43" s="198">
        <v>3285992</v>
      </c>
    </row>
    <row r="44" spans="1:9" ht="12.75" customHeight="1">
      <c r="A44" s="155">
        <v>3400</v>
      </c>
      <c r="B44" s="242" t="s">
        <v>50</v>
      </c>
      <c r="C44" s="198" t="s">
        <v>623</v>
      </c>
      <c r="D44" s="198" t="s">
        <v>623</v>
      </c>
      <c r="E44" s="198">
        <v>1167768</v>
      </c>
      <c r="F44" s="235" t="s">
        <v>623</v>
      </c>
      <c r="G44" s="235" t="s">
        <v>623</v>
      </c>
      <c r="H44" s="198" t="s">
        <v>623</v>
      </c>
      <c r="I44" s="198">
        <v>709533</v>
      </c>
    </row>
    <row r="45" spans="1:9" ht="12.75" customHeight="1">
      <c r="A45" s="155">
        <v>3900</v>
      </c>
      <c r="B45" s="242" t="s">
        <v>51</v>
      </c>
      <c r="C45" s="198" t="s">
        <v>623</v>
      </c>
      <c r="D45" s="198" t="s">
        <v>623</v>
      </c>
      <c r="E45" s="198">
        <v>6223</v>
      </c>
      <c r="F45" s="235" t="s">
        <v>623</v>
      </c>
      <c r="G45" s="235" t="s">
        <v>623</v>
      </c>
      <c r="H45" s="198" t="s">
        <v>623</v>
      </c>
      <c r="I45" s="198">
        <v>0</v>
      </c>
    </row>
    <row r="46" spans="1:9" ht="12.75" customHeight="1">
      <c r="A46" s="190">
        <v>6000</v>
      </c>
      <c r="B46" s="242" t="s">
        <v>52</v>
      </c>
      <c r="C46" s="198">
        <v>137257239</v>
      </c>
      <c r="D46" s="198">
        <v>51054616</v>
      </c>
      <c r="E46" s="198">
        <v>49202705</v>
      </c>
      <c r="F46" s="235">
        <v>35.847074703287596</v>
      </c>
      <c r="G46" s="235">
        <v>96.37268645796885</v>
      </c>
      <c r="H46" s="198">
        <v>12770332</v>
      </c>
      <c r="I46" s="198">
        <v>12607997</v>
      </c>
    </row>
    <row r="47" spans="1:9" ht="12.75" customHeight="1">
      <c r="A47" s="155">
        <v>6200</v>
      </c>
      <c r="B47" s="242" t="s">
        <v>53</v>
      </c>
      <c r="C47" s="198" t="s">
        <v>623</v>
      </c>
      <c r="D47" s="198" t="s">
        <v>623</v>
      </c>
      <c r="E47" s="198">
        <v>49156711</v>
      </c>
      <c r="F47" s="235" t="s">
        <v>623</v>
      </c>
      <c r="G47" s="235" t="s">
        <v>623</v>
      </c>
      <c r="H47" s="198" t="s">
        <v>623</v>
      </c>
      <c r="I47" s="198">
        <v>12591072</v>
      </c>
    </row>
    <row r="48" spans="1:9" ht="12.75" customHeight="1">
      <c r="A48" s="155">
        <v>6400</v>
      </c>
      <c r="B48" s="242" t="s">
        <v>54</v>
      </c>
      <c r="C48" s="198" t="s">
        <v>623</v>
      </c>
      <c r="D48" s="198" t="s">
        <v>623</v>
      </c>
      <c r="E48" s="198">
        <v>45994</v>
      </c>
      <c r="F48" s="235" t="s">
        <v>623</v>
      </c>
      <c r="G48" s="235" t="s">
        <v>623</v>
      </c>
      <c r="H48" s="198" t="s">
        <v>623</v>
      </c>
      <c r="I48" s="198">
        <v>16925</v>
      </c>
    </row>
    <row r="49" spans="1:9" s="241" customFormat="1" ht="25.5" customHeight="1">
      <c r="A49" s="189" t="s">
        <v>55</v>
      </c>
      <c r="B49" s="158" t="s">
        <v>56</v>
      </c>
      <c r="C49" s="229">
        <v>149245428</v>
      </c>
      <c r="D49" s="229">
        <v>76988280</v>
      </c>
      <c r="E49" s="229">
        <v>57116572</v>
      </c>
      <c r="F49" s="235">
        <v>38.270232304871676</v>
      </c>
      <c r="G49" s="235">
        <v>74.18865832565685</v>
      </c>
      <c r="H49" s="229">
        <v>14609652</v>
      </c>
      <c r="I49" s="229">
        <v>7057178</v>
      </c>
    </row>
    <row r="50" spans="1:9" ht="25.5">
      <c r="A50" s="155">
        <v>7600</v>
      </c>
      <c r="B50" s="194" t="s">
        <v>57</v>
      </c>
      <c r="C50" s="198">
        <v>136776344</v>
      </c>
      <c r="D50" s="198">
        <v>70802423</v>
      </c>
      <c r="E50" s="198">
        <v>51805900</v>
      </c>
      <c r="F50" s="235">
        <v>37.87635967225443</v>
      </c>
      <c r="G50" s="235">
        <v>73.16967104360256</v>
      </c>
      <c r="H50" s="198">
        <v>14013765</v>
      </c>
      <c r="I50" s="198">
        <v>6835738</v>
      </c>
    </row>
    <row r="51" spans="1:9" ht="12.75" customHeight="1">
      <c r="A51" s="155">
        <v>7700</v>
      </c>
      <c r="B51" s="236" t="s">
        <v>58</v>
      </c>
      <c r="C51" s="198">
        <v>12469084</v>
      </c>
      <c r="D51" s="198">
        <v>6185857</v>
      </c>
      <c r="E51" s="198">
        <v>5310672</v>
      </c>
      <c r="F51" s="235">
        <v>42.59071476300906</v>
      </c>
      <c r="G51" s="235">
        <v>85.85183912269552</v>
      </c>
      <c r="H51" s="198">
        <v>595887</v>
      </c>
      <c r="I51" s="198">
        <v>221440</v>
      </c>
    </row>
    <row r="52" spans="1:9" s="241" customFormat="1" ht="12.75" customHeight="1">
      <c r="A52" s="189" t="s">
        <v>59</v>
      </c>
      <c r="B52" s="228" t="s">
        <v>60</v>
      </c>
      <c r="C52" s="229">
        <v>418198838</v>
      </c>
      <c r="D52" s="229">
        <v>137709423</v>
      </c>
      <c r="E52" s="229">
        <v>119690577</v>
      </c>
      <c r="F52" s="231">
        <v>28.62049487569356</v>
      </c>
      <c r="G52" s="231">
        <v>86.91531370369623</v>
      </c>
      <c r="H52" s="229">
        <v>36319239</v>
      </c>
      <c r="I52" s="229">
        <v>29915852</v>
      </c>
    </row>
    <row r="53" spans="1:9" ht="25.5">
      <c r="A53" s="155">
        <v>7100</v>
      </c>
      <c r="B53" s="236" t="s">
        <v>61</v>
      </c>
      <c r="C53" s="198">
        <v>16537243</v>
      </c>
      <c r="D53" s="198">
        <v>5512804</v>
      </c>
      <c r="E53" s="198">
        <v>5511506</v>
      </c>
      <c r="F53" s="235">
        <v>33.32784068057777</v>
      </c>
      <c r="G53" s="235">
        <v>99.97645481319488</v>
      </c>
      <c r="H53" s="198">
        <v>1378495</v>
      </c>
      <c r="I53" s="198">
        <v>1378101</v>
      </c>
    </row>
    <row r="54" spans="1:9" ht="12.75" customHeight="1">
      <c r="A54" s="155">
        <v>7300</v>
      </c>
      <c r="B54" s="236" t="s">
        <v>62</v>
      </c>
      <c r="C54" s="198">
        <v>314991304</v>
      </c>
      <c r="D54" s="198">
        <v>104822899</v>
      </c>
      <c r="E54" s="198">
        <v>100501738</v>
      </c>
      <c r="F54" s="235">
        <v>31.906194464339876</v>
      </c>
      <c r="G54" s="235">
        <v>95.87765551113026</v>
      </c>
      <c r="H54" s="198">
        <v>28500911</v>
      </c>
      <c r="I54" s="198">
        <v>25199732</v>
      </c>
    </row>
    <row r="55" spans="1:9" ht="25.5">
      <c r="A55" s="155">
        <v>7400</v>
      </c>
      <c r="B55" s="194" t="s">
        <v>63</v>
      </c>
      <c r="C55" s="198">
        <v>86670291</v>
      </c>
      <c r="D55" s="198">
        <v>27373720</v>
      </c>
      <c r="E55" s="198">
        <v>13677333</v>
      </c>
      <c r="F55" s="235">
        <v>15.780878132738701</v>
      </c>
      <c r="G55" s="235">
        <v>49.96519654617641</v>
      </c>
      <c r="H55" s="198">
        <v>6439833</v>
      </c>
      <c r="I55" s="198">
        <v>3338019</v>
      </c>
    </row>
    <row r="56" spans="1:9" ht="12.75" customHeight="1">
      <c r="A56" s="240" t="s">
        <v>64</v>
      </c>
      <c r="B56" s="228" t="s">
        <v>65</v>
      </c>
      <c r="C56" s="229">
        <v>453009561</v>
      </c>
      <c r="D56" s="229">
        <v>129913423</v>
      </c>
      <c r="E56" s="229">
        <v>63555983</v>
      </c>
      <c r="F56" s="231">
        <v>14.02972221153628</v>
      </c>
      <c r="G56" s="231">
        <v>48.921798481131546</v>
      </c>
      <c r="H56" s="229">
        <v>42032666</v>
      </c>
      <c r="I56" s="229">
        <v>24747604</v>
      </c>
    </row>
    <row r="57" spans="1:9" s="241" customFormat="1" ht="12.75" customHeight="1">
      <c r="A57" s="189" t="s">
        <v>66</v>
      </c>
      <c r="B57" s="228" t="s">
        <v>67</v>
      </c>
      <c r="C57" s="229">
        <v>423337371</v>
      </c>
      <c r="D57" s="229">
        <v>114303564</v>
      </c>
      <c r="E57" s="229">
        <v>52678754</v>
      </c>
      <c r="F57" s="231">
        <v>12.443681472193958</v>
      </c>
      <c r="G57" s="231">
        <v>46.08671169693361</v>
      </c>
      <c r="H57" s="229">
        <v>34392803</v>
      </c>
      <c r="I57" s="229">
        <v>13870375</v>
      </c>
    </row>
    <row r="58" spans="1:9" ht="12.75" customHeight="1">
      <c r="A58" s="155">
        <v>5100</v>
      </c>
      <c r="B58" s="242" t="s">
        <v>68</v>
      </c>
      <c r="C58" s="198" t="s">
        <v>623</v>
      </c>
      <c r="D58" s="198" t="s">
        <v>623</v>
      </c>
      <c r="E58" s="198">
        <v>1134171</v>
      </c>
      <c r="F58" s="235" t="s">
        <v>623</v>
      </c>
      <c r="G58" s="235" t="s">
        <v>623</v>
      </c>
      <c r="H58" s="198" t="s">
        <v>623</v>
      </c>
      <c r="I58" s="198">
        <v>247275</v>
      </c>
    </row>
    <row r="59" spans="1:9" ht="12.75" customHeight="1">
      <c r="A59" s="155">
        <v>5200</v>
      </c>
      <c r="B59" s="242" t="s">
        <v>69</v>
      </c>
      <c r="C59" s="198" t="s">
        <v>623</v>
      </c>
      <c r="D59" s="198" t="s">
        <v>623</v>
      </c>
      <c r="E59" s="198">
        <v>27425229</v>
      </c>
      <c r="F59" s="235" t="s">
        <v>623</v>
      </c>
      <c r="G59" s="235" t="s">
        <v>623</v>
      </c>
      <c r="H59" s="198" t="s">
        <v>623</v>
      </c>
      <c r="I59" s="198">
        <v>6525082</v>
      </c>
    </row>
    <row r="60" spans="1:9" ht="51">
      <c r="A60" s="155">
        <v>5800</v>
      </c>
      <c r="B60" s="236" t="s">
        <v>70</v>
      </c>
      <c r="C60" s="198" t="s">
        <v>623</v>
      </c>
      <c r="D60" s="198" t="s">
        <v>623</v>
      </c>
      <c r="E60" s="198">
        <v>24119354</v>
      </c>
      <c r="F60" s="235" t="s">
        <v>623</v>
      </c>
      <c r="G60" s="235" t="s">
        <v>623</v>
      </c>
      <c r="H60" s="198" t="s">
        <v>623</v>
      </c>
      <c r="I60" s="198">
        <v>7098018</v>
      </c>
    </row>
    <row r="61" spans="1:9" s="241" customFormat="1" ht="12.75">
      <c r="A61" s="189" t="s">
        <v>71</v>
      </c>
      <c r="B61" s="228" t="s">
        <v>72</v>
      </c>
      <c r="C61" s="229">
        <v>29672190</v>
      </c>
      <c r="D61" s="229">
        <v>15609859</v>
      </c>
      <c r="E61" s="229">
        <v>10877229</v>
      </c>
      <c r="F61" s="231">
        <v>36.65799187724263</v>
      </c>
      <c r="G61" s="231">
        <v>0.00023483871236276143</v>
      </c>
      <c r="H61" s="229">
        <v>7639863</v>
      </c>
      <c r="I61" s="229">
        <v>10877229</v>
      </c>
    </row>
    <row r="62" spans="1:9" ht="12.75">
      <c r="A62" s="155">
        <v>9100</v>
      </c>
      <c r="B62" s="194" t="s">
        <v>73</v>
      </c>
      <c r="C62" s="198">
        <v>8800000</v>
      </c>
      <c r="D62" s="198">
        <v>1695065</v>
      </c>
      <c r="E62" s="198">
        <v>0</v>
      </c>
      <c r="F62" s="235">
        <v>0</v>
      </c>
      <c r="G62" s="235">
        <v>0</v>
      </c>
      <c r="H62" s="198">
        <v>682466</v>
      </c>
      <c r="I62" s="198">
        <v>0</v>
      </c>
    </row>
    <row r="63" spans="1:9" ht="24" customHeight="1">
      <c r="A63" s="155">
        <v>9500</v>
      </c>
      <c r="B63" s="194" t="s">
        <v>74</v>
      </c>
      <c r="C63" s="198">
        <v>20872190</v>
      </c>
      <c r="D63" s="198">
        <v>13914794</v>
      </c>
      <c r="E63" s="198">
        <v>10877229</v>
      </c>
      <c r="F63" s="235">
        <v>52.113501266517794</v>
      </c>
      <c r="G63" s="235">
        <v>0.0003745186688823262</v>
      </c>
      <c r="H63" s="198">
        <v>6957397</v>
      </c>
      <c r="I63" s="198">
        <v>10877229</v>
      </c>
    </row>
    <row r="64" spans="1:9" ht="12.75" customHeight="1">
      <c r="A64" s="245"/>
      <c r="B64" s="189" t="s">
        <v>627</v>
      </c>
      <c r="C64" s="229">
        <v>-326331670</v>
      </c>
      <c r="D64" s="229" t="s">
        <v>623</v>
      </c>
      <c r="E64" s="229">
        <v>2482504</v>
      </c>
      <c r="F64" s="231" t="s">
        <v>623</v>
      </c>
      <c r="G64" s="231" t="s">
        <v>623</v>
      </c>
      <c r="H64" s="229" t="s">
        <v>623</v>
      </c>
      <c r="I64" s="229">
        <v>-28610929</v>
      </c>
    </row>
    <row r="65" spans="1:9" ht="12.75" customHeight="1">
      <c r="A65" s="233"/>
      <c r="B65" s="189" t="s">
        <v>628</v>
      </c>
      <c r="C65" s="229">
        <v>326331670</v>
      </c>
      <c r="D65" s="229" t="s">
        <v>623</v>
      </c>
      <c r="E65" s="229">
        <v>-2482504</v>
      </c>
      <c r="F65" s="231" t="s">
        <v>623</v>
      </c>
      <c r="G65" s="231" t="s">
        <v>623</v>
      </c>
      <c r="H65" s="229" t="s">
        <v>623</v>
      </c>
      <c r="I65" s="229">
        <v>28610929</v>
      </c>
    </row>
    <row r="66" spans="1:9" ht="12.75" customHeight="1">
      <c r="A66" s="246" t="s">
        <v>75</v>
      </c>
      <c r="B66" s="247" t="s">
        <v>629</v>
      </c>
      <c r="C66" s="198">
        <v>80752983</v>
      </c>
      <c r="D66" s="198" t="s">
        <v>623</v>
      </c>
      <c r="E66" s="198">
        <v>-23156325</v>
      </c>
      <c r="F66" s="235" t="s">
        <v>623</v>
      </c>
      <c r="G66" s="235" t="s">
        <v>623</v>
      </c>
      <c r="H66" s="198" t="s">
        <v>623</v>
      </c>
      <c r="I66" s="198">
        <v>3416196</v>
      </c>
    </row>
    <row r="67" spans="1:9" ht="36.75" customHeight="1">
      <c r="A67" s="248"/>
      <c r="B67" s="249" t="s">
        <v>76</v>
      </c>
      <c r="C67" s="198">
        <v>1662972</v>
      </c>
      <c r="D67" s="198">
        <v>787654</v>
      </c>
      <c r="E67" s="198">
        <v>787654</v>
      </c>
      <c r="F67" s="235" t="s">
        <v>623</v>
      </c>
      <c r="G67" s="235" t="s">
        <v>623</v>
      </c>
      <c r="H67" s="198">
        <v>469421</v>
      </c>
      <c r="I67" s="198">
        <v>469421</v>
      </c>
    </row>
    <row r="68" spans="1:9" ht="38.25" customHeight="1">
      <c r="A68" s="250"/>
      <c r="B68" s="249" t="s">
        <v>77</v>
      </c>
      <c r="C68" s="198">
        <v>11240011</v>
      </c>
      <c r="D68" s="198">
        <v>-9985278</v>
      </c>
      <c r="E68" s="198">
        <v>-9985278</v>
      </c>
      <c r="F68" s="235" t="s">
        <v>623</v>
      </c>
      <c r="G68" s="235" t="s">
        <v>623</v>
      </c>
      <c r="H68" s="198">
        <v>-1296215</v>
      </c>
      <c r="I68" s="198">
        <v>-1296215</v>
      </c>
    </row>
    <row r="69" spans="1:9" ht="38.25" customHeight="1">
      <c r="A69" s="250"/>
      <c r="B69" s="249" t="s">
        <v>78</v>
      </c>
      <c r="C69" s="198">
        <v>67850000</v>
      </c>
      <c r="D69" s="198" t="s">
        <v>1053</v>
      </c>
      <c r="E69" s="198">
        <v>-13958701</v>
      </c>
      <c r="F69" s="235" t="s">
        <v>623</v>
      </c>
      <c r="G69" s="235" t="s">
        <v>623</v>
      </c>
      <c r="H69" s="198" t="s">
        <v>1053</v>
      </c>
      <c r="I69" s="198">
        <v>4242990</v>
      </c>
    </row>
    <row r="70" spans="1:9" ht="12.75" customHeight="1">
      <c r="A70" s="246" t="s">
        <v>79</v>
      </c>
      <c r="B70" s="247" t="s">
        <v>80</v>
      </c>
      <c r="C70" s="198">
        <v>-67850000</v>
      </c>
      <c r="D70" s="198" t="s">
        <v>623</v>
      </c>
      <c r="E70" s="198">
        <v>13982069</v>
      </c>
      <c r="F70" s="235" t="s">
        <v>623</v>
      </c>
      <c r="G70" s="235" t="s">
        <v>623</v>
      </c>
      <c r="H70" s="198" t="s">
        <v>623</v>
      </c>
      <c r="I70" s="198">
        <v>-4253734</v>
      </c>
    </row>
    <row r="71" spans="1:9" ht="12.75" customHeight="1">
      <c r="A71" s="246" t="s">
        <v>81</v>
      </c>
      <c r="B71" s="247" t="s">
        <v>82</v>
      </c>
      <c r="C71" s="198">
        <v>313428687</v>
      </c>
      <c r="D71" s="198" t="s">
        <v>623</v>
      </c>
      <c r="E71" s="198">
        <v>6691752</v>
      </c>
      <c r="F71" s="235" t="s">
        <v>623</v>
      </c>
      <c r="G71" s="235" t="s">
        <v>623</v>
      </c>
      <c r="H71" s="198" t="s">
        <v>623</v>
      </c>
      <c r="I71" s="198">
        <v>29448467</v>
      </c>
    </row>
    <row r="72" spans="1:9" ht="24.75" customHeight="1">
      <c r="A72" s="237"/>
      <c r="B72" s="238" t="s">
        <v>979</v>
      </c>
      <c r="C72" s="229">
        <v>3481957290</v>
      </c>
      <c r="D72" s="229" t="s">
        <v>623</v>
      </c>
      <c r="E72" s="229">
        <v>898161906</v>
      </c>
      <c r="F72" s="235">
        <v>25.794742186513147</v>
      </c>
      <c r="G72" s="231" t="s">
        <v>623</v>
      </c>
      <c r="H72" s="229" t="s">
        <v>623</v>
      </c>
      <c r="I72" s="229">
        <v>242617046</v>
      </c>
    </row>
    <row r="73" spans="1:55" ht="12.75">
      <c r="A73" s="251" t="s">
        <v>980</v>
      </c>
      <c r="B73" s="242" t="s">
        <v>981</v>
      </c>
      <c r="C73" s="198">
        <v>607073784</v>
      </c>
      <c r="D73" s="198" t="s">
        <v>623</v>
      </c>
      <c r="E73" s="252">
        <v>164829208</v>
      </c>
      <c r="F73" s="235">
        <v>27.151429092184287</v>
      </c>
      <c r="G73" s="235" t="s">
        <v>623</v>
      </c>
      <c r="H73" s="198" t="s">
        <v>623</v>
      </c>
      <c r="I73" s="198">
        <v>56989314</v>
      </c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</row>
    <row r="74" spans="1:56" s="253" customFormat="1" ht="12.75">
      <c r="A74" s="251" t="s">
        <v>982</v>
      </c>
      <c r="B74" s="233" t="s">
        <v>983</v>
      </c>
      <c r="C74" s="198">
        <v>223204721</v>
      </c>
      <c r="D74" s="198" t="s">
        <v>623</v>
      </c>
      <c r="E74" s="252">
        <v>41548904</v>
      </c>
      <c r="F74" s="235">
        <v>18.61470663068995</v>
      </c>
      <c r="G74" s="235" t="s">
        <v>623</v>
      </c>
      <c r="H74" s="198" t="s">
        <v>623</v>
      </c>
      <c r="I74" s="198">
        <v>12544615</v>
      </c>
      <c r="BD74" s="254"/>
    </row>
    <row r="75" spans="1:56" s="255" customFormat="1" ht="12.75">
      <c r="A75" s="251" t="s">
        <v>984</v>
      </c>
      <c r="B75" s="236" t="s">
        <v>985</v>
      </c>
      <c r="C75" s="198">
        <v>338999725</v>
      </c>
      <c r="D75" s="198" t="s">
        <v>623</v>
      </c>
      <c r="E75" s="252">
        <v>95290538</v>
      </c>
      <c r="F75" s="235">
        <v>28.10932604738839</v>
      </c>
      <c r="G75" s="235" t="s">
        <v>623</v>
      </c>
      <c r="H75" s="198" t="s">
        <v>623</v>
      </c>
      <c r="I75" s="198">
        <v>25800261</v>
      </c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4"/>
    </row>
    <row r="76" spans="1:56" s="255" customFormat="1" ht="12.75">
      <c r="A76" s="251" t="s">
        <v>986</v>
      </c>
      <c r="B76" s="233" t="s">
        <v>987</v>
      </c>
      <c r="C76" s="198">
        <v>810795737</v>
      </c>
      <c r="D76" s="198" t="s">
        <v>623</v>
      </c>
      <c r="E76" s="252">
        <v>207154794</v>
      </c>
      <c r="F76" s="235">
        <v>25.549566252837856</v>
      </c>
      <c r="G76" s="235" t="s">
        <v>623</v>
      </c>
      <c r="H76" s="198" t="s">
        <v>623</v>
      </c>
      <c r="I76" s="198">
        <v>43788775</v>
      </c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4"/>
    </row>
    <row r="77" spans="1:56" s="255" customFormat="1" ht="12.75">
      <c r="A77" s="251" t="s">
        <v>988</v>
      </c>
      <c r="B77" s="233" t="s">
        <v>989</v>
      </c>
      <c r="C77" s="198">
        <v>140993014</v>
      </c>
      <c r="D77" s="198" t="s">
        <v>623</v>
      </c>
      <c r="E77" s="252">
        <v>10857193</v>
      </c>
      <c r="F77" s="235">
        <v>7.700518410082361</v>
      </c>
      <c r="G77" s="235" t="s">
        <v>623</v>
      </c>
      <c r="H77" s="198" t="s">
        <v>623</v>
      </c>
      <c r="I77" s="198">
        <v>1539587</v>
      </c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4"/>
    </row>
    <row r="78" spans="1:56" s="255" customFormat="1" ht="25.5">
      <c r="A78" s="251" t="s">
        <v>990</v>
      </c>
      <c r="B78" s="236" t="s">
        <v>991</v>
      </c>
      <c r="C78" s="198">
        <v>15842651</v>
      </c>
      <c r="D78" s="198" t="s">
        <v>623</v>
      </c>
      <c r="E78" s="252">
        <v>705961</v>
      </c>
      <c r="F78" s="235">
        <v>4.456078720663606</v>
      </c>
      <c r="G78" s="235" t="s">
        <v>623</v>
      </c>
      <c r="H78" s="198" t="s">
        <v>623</v>
      </c>
      <c r="I78" s="198">
        <v>232114</v>
      </c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4"/>
    </row>
    <row r="79" spans="1:56" s="255" customFormat="1" ht="12.75">
      <c r="A79" s="251" t="s">
        <v>992</v>
      </c>
      <c r="B79" s="233" t="s">
        <v>993</v>
      </c>
      <c r="C79" s="198">
        <v>496211273</v>
      </c>
      <c r="D79" s="198" t="s">
        <v>623</v>
      </c>
      <c r="E79" s="252">
        <v>132942649</v>
      </c>
      <c r="F79" s="235">
        <v>26.79154147310152</v>
      </c>
      <c r="G79" s="235" t="s">
        <v>623</v>
      </c>
      <c r="H79" s="198" t="s">
        <v>623</v>
      </c>
      <c r="I79" s="198">
        <v>34040838</v>
      </c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4"/>
    </row>
    <row r="80" spans="1:56" s="256" customFormat="1" ht="12.75">
      <c r="A80" s="251" t="s">
        <v>994</v>
      </c>
      <c r="B80" s="233" t="s">
        <v>995</v>
      </c>
      <c r="C80" s="198">
        <v>114560459</v>
      </c>
      <c r="D80" s="198" t="s">
        <v>623</v>
      </c>
      <c r="E80" s="252">
        <v>29654692</v>
      </c>
      <c r="F80" s="235">
        <v>25.885626034371946</v>
      </c>
      <c r="G80" s="235" t="s">
        <v>623</v>
      </c>
      <c r="H80" s="198" t="s">
        <v>623</v>
      </c>
      <c r="I80" s="198">
        <v>11024160</v>
      </c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4"/>
    </row>
    <row r="81" spans="1:56" s="256" customFormat="1" ht="12.75">
      <c r="A81" s="251" t="s">
        <v>996</v>
      </c>
      <c r="B81" s="233" t="s">
        <v>997</v>
      </c>
      <c r="C81" s="198">
        <v>536998460</v>
      </c>
      <c r="D81" s="198" t="s">
        <v>623</v>
      </c>
      <c r="E81" s="252">
        <v>149789695</v>
      </c>
      <c r="F81" s="235">
        <v>27.893877945199318</v>
      </c>
      <c r="G81" s="235" t="s">
        <v>623</v>
      </c>
      <c r="H81" s="198" t="s">
        <v>623</v>
      </c>
      <c r="I81" s="198">
        <v>40489261</v>
      </c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4"/>
    </row>
    <row r="82" spans="1:56" s="256" customFormat="1" ht="12.75">
      <c r="A82" s="251" t="s">
        <v>998</v>
      </c>
      <c r="B82" s="233" t="s">
        <v>999</v>
      </c>
      <c r="C82" s="198">
        <v>197277466</v>
      </c>
      <c r="D82" s="198" t="s">
        <v>623</v>
      </c>
      <c r="E82" s="252">
        <v>65388272</v>
      </c>
      <c r="F82" s="235">
        <v>33.145332472995165</v>
      </c>
      <c r="G82" s="235" t="s">
        <v>623</v>
      </c>
      <c r="H82" s="198" t="s">
        <v>623</v>
      </c>
      <c r="I82" s="198">
        <v>16168121</v>
      </c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4"/>
    </row>
    <row r="83" spans="1:9" ht="24.75" customHeight="1">
      <c r="A83" s="237"/>
      <c r="B83" s="238" t="s">
        <v>1000</v>
      </c>
      <c r="C83" s="229"/>
      <c r="D83" s="229"/>
      <c r="E83" s="229"/>
      <c r="F83" s="231"/>
      <c r="G83" s="231"/>
      <c r="H83" s="229"/>
      <c r="I83" s="229"/>
    </row>
    <row r="84" spans="1:56" s="256" customFormat="1" ht="12.75">
      <c r="A84" s="251"/>
      <c r="B84" s="257" t="s">
        <v>1001</v>
      </c>
      <c r="C84" s="229"/>
      <c r="D84" s="198"/>
      <c r="E84" s="258"/>
      <c r="F84" s="235"/>
      <c r="G84" s="235"/>
      <c r="H84" s="198"/>
      <c r="I84" s="198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4"/>
    </row>
    <row r="85" spans="1:9" s="253" customFormat="1" ht="12.75">
      <c r="A85" s="259"/>
      <c r="B85" s="238" t="s">
        <v>1002</v>
      </c>
      <c r="C85" s="260">
        <v>2929810</v>
      </c>
      <c r="D85" s="260">
        <v>889557</v>
      </c>
      <c r="E85" s="260">
        <v>889557</v>
      </c>
      <c r="F85" s="231">
        <v>30.36227605203068</v>
      </c>
      <c r="G85" s="231">
        <v>100</v>
      </c>
      <c r="H85" s="229">
        <v>257545</v>
      </c>
      <c r="I85" s="229">
        <v>257545</v>
      </c>
    </row>
    <row r="86" spans="1:9" ht="12.75" customHeight="1">
      <c r="A86" s="233"/>
      <c r="B86" s="247" t="s">
        <v>1003</v>
      </c>
      <c r="C86" s="261">
        <v>2929810</v>
      </c>
      <c r="D86" s="261">
        <v>889557</v>
      </c>
      <c r="E86" s="261">
        <v>889557</v>
      </c>
      <c r="F86" s="235">
        <v>30.36227605203068</v>
      </c>
      <c r="G86" s="235">
        <v>100</v>
      </c>
      <c r="H86" s="198">
        <v>257545</v>
      </c>
      <c r="I86" s="198">
        <v>257545</v>
      </c>
    </row>
    <row r="87" spans="1:9" ht="25.5">
      <c r="A87" s="233"/>
      <c r="B87" s="249" t="s">
        <v>1004</v>
      </c>
      <c r="C87" s="261">
        <v>2929810</v>
      </c>
      <c r="D87" s="198">
        <v>889557</v>
      </c>
      <c r="E87" s="198">
        <v>889557</v>
      </c>
      <c r="F87" s="235">
        <v>30.36227605203068</v>
      </c>
      <c r="G87" s="235">
        <v>100</v>
      </c>
      <c r="H87" s="198">
        <v>257545</v>
      </c>
      <c r="I87" s="198">
        <v>257545</v>
      </c>
    </row>
    <row r="88" spans="1:9" ht="12.75">
      <c r="A88" s="190"/>
      <c r="B88" s="238" t="s">
        <v>1005</v>
      </c>
      <c r="C88" s="229">
        <v>2929810</v>
      </c>
      <c r="D88" s="229">
        <v>889557</v>
      </c>
      <c r="E88" s="229">
        <v>853011</v>
      </c>
      <c r="F88" s="231">
        <v>29.114891409340537</v>
      </c>
      <c r="G88" s="231">
        <v>95.8916629288511</v>
      </c>
      <c r="H88" s="229">
        <v>257545</v>
      </c>
      <c r="I88" s="229">
        <v>279847</v>
      </c>
    </row>
    <row r="89" spans="1:9" ht="12.75">
      <c r="A89" s="190"/>
      <c r="B89" s="247" t="s">
        <v>1006</v>
      </c>
      <c r="C89" s="261">
        <v>2893275</v>
      </c>
      <c r="D89" s="261">
        <v>872407</v>
      </c>
      <c r="E89" s="261">
        <v>846447</v>
      </c>
      <c r="F89" s="235">
        <v>29.255670477227362</v>
      </c>
      <c r="G89" s="235">
        <v>97.02432465580858</v>
      </c>
      <c r="H89" s="198">
        <v>255045</v>
      </c>
      <c r="I89" s="198">
        <v>278142</v>
      </c>
    </row>
    <row r="90" spans="1:9" ht="12.75">
      <c r="A90" s="233"/>
      <c r="B90" s="262" t="s">
        <v>1007</v>
      </c>
      <c r="C90" s="261">
        <v>2866275</v>
      </c>
      <c r="D90" s="261">
        <v>866407</v>
      </c>
      <c r="E90" s="261">
        <v>840447</v>
      </c>
      <c r="F90" s="235">
        <v>29.321924797864824</v>
      </c>
      <c r="G90" s="235">
        <v>97.00371765232737</v>
      </c>
      <c r="H90" s="198">
        <v>253545</v>
      </c>
      <c r="I90" s="198">
        <v>276642</v>
      </c>
    </row>
    <row r="91" spans="1:57" s="268" customFormat="1" ht="12.75">
      <c r="A91" s="263"/>
      <c r="B91" s="264" t="s">
        <v>1008</v>
      </c>
      <c r="C91" s="261">
        <v>1367818</v>
      </c>
      <c r="D91" s="265">
        <v>305051</v>
      </c>
      <c r="E91" s="265">
        <v>296635</v>
      </c>
      <c r="F91" s="235">
        <v>21.686730252124185</v>
      </c>
      <c r="G91" s="235">
        <v>97.2411170591147</v>
      </c>
      <c r="H91" s="198">
        <v>78036</v>
      </c>
      <c r="I91" s="198">
        <v>77489</v>
      </c>
      <c r="J91" s="266"/>
      <c r="K91" s="266"/>
      <c r="L91" s="266"/>
      <c r="M91" s="266"/>
      <c r="N91" s="266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</row>
    <row r="92" spans="1:9" ht="12" customHeight="1">
      <c r="A92" s="233"/>
      <c r="B92" s="269" t="s">
        <v>1009</v>
      </c>
      <c r="C92" s="261">
        <v>1102279</v>
      </c>
      <c r="D92" s="198">
        <v>245833</v>
      </c>
      <c r="E92" s="198">
        <v>239500</v>
      </c>
      <c r="F92" s="235">
        <v>21.727711405188703</v>
      </c>
      <c r="G92" s="235">
        <v>97.42386091370972</v>
      </c>
      <c r="H92" s="198">
        <v>62887</v>
      </c>
      <c r="I92" s="198">
        <v>62102</v>
      </c>
    </row>
    <row r="93" spans="1:9" ht="12.75">
      <c r="A93" s="233"/>
      <c r="B93" s="264" t="s">
        <v>1010</v>
      </c>
      <c r="C93" s="261">
        <v>1498457</v>
      </c>
      <c r="D93" s="198">
        <v>561356</v>
      </c>
      <c r="E93" s="198">
        <v>543812</v>
      </c>
      <c r="F93" s="235">
        <v>36.29146515382157</v>
      </c>
      <c r="G93" s="235">
        <v>96.87471052237797</v>
      </c>
      <c r="H93" s="198">
        <v>175509</v>
      </c>
      <c r="I93" s="198">
        <v>199153</v>
      </c>
    </row>
    <row r="94" spans="1:9" ht="12.75">
      <c r="A94" s="190"/>
      <c r="B94" s="262" t="s">
        <v>1011</v>
      </c>
      <c r="C94" s="261">
        <v>27000</v>
      </c>
      <c r="D94" s="261">
        <v>6000</v>
      </c>
      <c r="E94" s="261">
        <v>6000</v>
      </c>
      <c r="F94" s="235">
        <v>22.22222222222222</v>
      </c>
      <c r="G94" s="235">
        <v>100</v>
      </c>
      <c r="H94" s="198">
        <v>1500</v>
      </c>
      <c r="I94" s="198">
        <v>1500</v>
      </c>
    </row>
    <row r="95" spans="1:9" ht="12.75">
      <c r="A95" s="233"/>
      <c r="B95" s="264" t="s">
        <v>1012</v>
      </c>
      <c r="C95" s="261">
        <v>27000</v>
      </c>
      <c r="D95" s="198">
        <v>6000</v>
      </c>
      <c r="E95" s="198">
        <v>6000</v>
      </c>
      <c r="F95" s="235">
        <v>22.22222222222222</v>
      </c>
      <c r="G95" s="235">
        <v>100</v>
      </c>
      <c r="H95" s="198">
        <v>1500</v>
      </c>
      <c r="I95" s="198">
        <v>1500</v>
      </c>
    </row>
    <row r="96" spans="1:9" ht="12.75">
      <c r="A96" s="233"/>
      <c r="B96" s="247" t="s">
        <v>65</v>
      </c>
      <c r="C96" s="261">
        <v>36535</v>
      </c>
      <c r="D96" s="261">
        <v>17150</v>
      </c>
      <c r="E96" s="261">
        <v>6564</v>
      </c>
      <c r="F96" s="235">
        <v>17.96633365266183</v>
      </c>
      <c r="G96" s="235">
        <v>38.27405247813411</v>
      </c>
      <c r="H96" s="198">
        <v>2500</v>
      </c>
      <c r="I96" s="198">
        <v>1705</v>
      </c>
    </row>
    <row r="97" spans="1:9" ht="12.75">
      <c r="A97" s="233"/>
      <c r="B97" s="262" t="s">
        <v>1013</v>
      </c>
      <c r="C97" s="261">
        <v>36535</v>
      </c>
      <c r="D97" s="198">
        <v>17150</v>
      </c>
      <c r="E97" s="198">
        <v>6564</v>
      </c>
      <c r="F97" s="235">
        <v>17.96633365266183</v>
      </c>
      <c r="G97" s="235">
        <v>38.27405247813411</v>
      </c>
      <c r="H97" s="198">
        <v>2500</v>
      </c>
      <c r="I97" s="198">
        <v>1705</v>
      </c>
    </row>
    <row r="98" spans="1:9" ht="12.75">
      <c r="A98" s="233"/>
      <c r="B98" s="270"/>
      <c r="C98" s="271"/>
      <c r="D98" s="198"/>
      <c r="E98" s="198"/>
      <c r="F98" s="235"/>
      <c r="G98" s="235"/>
      <c r="H98" s="198"/>
      <c r="I98" s="198"/>
    </row>
    <row r="99" spans="1:9" ht="12.75">
      <c r="A99" s="233"/>
      <c r="B99" s="257" t="s">
        <v>1014</v>
      </c>
      <c r="C99" s="229"/>
      <c r="D99" s="198"/>
      <c r="E99" s="198"/>
      <c r="F99" s="235"/>
      <c r="G99" s="235"/>
      <c r="H99" s="198"/>
      <c r="I99" s="198"/>
    </row>
    <row r="100" spans="1:9" ht="12.75">
      <c r="A100" s="233"/>
      <c r="B100" s="238" t="s">
        <v>1002</v>
      </c>
      <c r="C100" s="260">
        <v>12854949</v>
      </c>
      <c r="D100" s="260">
        <v>4336336</v>
      </c>
      <c r="E100" s="260">
        <v>4359927</v>
      </c>
      <c r="F100" s="231">
        <v>33.91633058987632</v>
      </c>
      <c r="G100" s="231">
        <v>100.54403072086664</v>
      </c>
      <c r="H100" s="229">
        <v>1061583</v>
      </c>
      <c r="I100" s="229">
        <v>1058980</v>
      </c>
    </row>
    <row r="101" spans="1:9" ht="25.5">
      <c r="A101" s="233"/>
      <c r="B101" s="272" t="s">
        <v>1015</v>
      </c>
      <c r="C101" s="261">
        <v>259000</v>
      </c>
      <c r="D101" s="198">
        <v>86336</v>
      </c>
      <c r="E101" s="198">
        <v>109927</v>
      </c>
      <c r="F101" s="235">
        <v>42.44285714285714</v>
      </c>
      <c r="G101" s="235">
        <v>127.32463862120089</v>
      </c>
      <c r="H101" s="198">
        <v>21583</v>
      </c>
      <c r="I101" s="198">
        <v>18980</v>
      </c>
    </row>
    <row r="102" spans="1:9" ht="12.75">
      <c r="A102" s="233"/>
      <c r="B102" s="247" t="s">
        <v>1003</v>
      </c>
      <c r="C102" s="261">
        <v>12595949</v>
      </c>
      <c r="D102" s="261">
        <v>4250000</v>
      </c>
      <c r="E102" s="261">
        <v>4250000</v>
      </c>
      <c r="F102" s="235">
        <v>33.74100673160871</v>
      </c>
      <c r="G102" s="235">
        <v>100</v>
      </c>
      <c r="H102" s="198">
        <v>1040000</v>
      </c>
      <c r="I102" s="198">
        <v>1040000</v>
      </c>
    </row>
    <row r="103" spans="1:9" ht="25.5">
      <c r="A103" s="233"/>
      <c r="B103" s="249" t="s">
        <v>1004</v>
      </c>
      <c r="C103" s="261">
        <v>12595949</v>
      </c>
      <c r="D103" s="198">
        <v>4250000</v>
      </c>
      <c r="E103" s="198">
        <v>4250000</v>
      </c>
      <c r="F103" s="235">
        <v>33.74100673160871</v>
      </c>
      <c r="G103" s="235">
        <v>100</v>
      </c>
      <c r="H103" s="198">
        <v>1040000</v>
      </c>
      <c r="I103" s="198">
        <v>1040000</v>
      </c>
    </row>
    <row r="104" spans="1:9" ht="12.75">
      <c r="A104" s="233"/>
      <c r="B104" s="238" t="s">
        <v>1005</v>
      </c>
      <c r="C104" s="229">
        <v>12854949</v>
      </c>
      <c r="D104" s="229">
        <v>4336336</v>
      </c>
      <c r="E104" s="229">
        <v>3357903</v>
      </c>
      <c r="F104" s="231">
        <v>26.121480528627533</v>
      </c>
      <c r="G104" s="231">
        <v>77.43641175407072</v>
      </c>
      <c r="H104" s="229">
        <v>1061583</v>
      </c>
      <c r="I104" s="229">
        <v>1086123</v>
      </c>
    </row>
    <row r="105" spans="1:9" ht="12.75">
      <c r="A105" s="233"/>
      <c r="B105" s="247" t="s">
        <v>1006</v>
      </c>
      <c r="C105" s="261">
        <v>11424311</v>
      </c>
      <c r="D105" s="261">
        <v>3878254</v>
      </c>
      <c r="E105" s="261">
        <v>3285200</v>
      </c>
      <c r="F105" s="235">
        <v>28.756219959348094</v>
      </c>
      <c r="G105" s="235">
        <v>84.70822179259017</v>
      </c>
      <c r="H105" s="198">
        <v>942364</v>
      </c>
      <c r="I105" s="198">
        <v>1046213</v>
      </c>
    </row>
    <row r="106" spans="1:9" ht="12.75" customHeight="1">
      <c r="A106" s="233"/>
      <c r="B106" s="262" t="s">
        <v>1007</v>
      </c>
      <c r="C106" s="261">
        <v>11322121</v>
      </c>
      <c r="D106" s="261">
        <v>3788254</v>
      </c>
      <c r="E106" s="261">
        <v>3227557</v>
      </c>
      <c r="F106" s="235">
        <v>28.506646413688742</v>
      </c>
      <c r="G106" s="235">
        <v>85.19906532138552</v>
      </c>
      <c r="H106" s="198">
        <v>942364</v>
      </c>
      <c r="I106" s="198">
        <v>1046213</v>
      </c>
    </row>
    <row r="107" spans="1:9" ht="12.75">
      <c r="A107" s="233"/>
      <c r="B107" s="264" t="s">
        <v>1008</v>
      </c>
      <c r="C107" s="261">
        <v>9043672</v>
      </c>
      <c r="D107" s="198">
        <v>2952248</v>
      </c>
      <c r="E107" s="198">
        <v>2664803</v>
      </c>
      <c r="F107" s="235">
        <v>29.465940383507938</v>
      </c>
      <c r="G107" s="235">
        <v>90.26352122179438</v>
      </c>
      <c r="H107" s="198">
        <v>743034</v>
      </c>
      <c r="I107" s="198">
        <v>878413</v>
      </c>
    </row>
    <row r="108" spans="1:9" ht="12.75">
      <c r="A108" s="233"/>
      <c r="B108" s="269" t="s">
        <v>1009</v>
      </c>
      <c r="C108" s="261">
        <v>6165083</v>
      </c>
      <c r="D108" s="198">
        <v>1984906</v>
      </c>
      <c r="E108" s="198">
        <v>1962504</v>
      </c>
      <c r="F108" s="235">
        <v>31.83256413579509</v>
      </c>
      <c r="G108" s="235">
        <v>98.87138232238706</v>
      </c>
      <c r="H108" s="198">
        <v>501204</v>
      </c>
      <c r="I108" s="198">
        <v>634562</v>
      </c>
    </row>
    <row r="109" spans="1:9" ht="12.75">
      <c r="A109" s="233"/>
      <c r="B109" s="264" t="s">
        <v>1010</v>
      </c>
      <c r="C109" s="261">
        <v>2278449</v>
      </c>
      <c r="D109" s="198">
        <v>836006</v>
      </c>
      <c r="E109" s="198">
        <v>562754</v>
      </c>
      <c r="F109" s="235">
        <v>24.6989947986547</v>
      </c>
      <c r="G109" s="235">
        <v>67.31458865127762</v>
      </c>
      <c r="H109" s="198">
        <v>199330</v>
      </c>
      <c r="I109" s="198">
        <v>167800</v>
      </c>
    </row>
    <row r="110" spans="1:9" ht="25.5">
      <c r="A110" s="233"/>
      <c r="B110" s="249" t="s">
        <v>1016</v>
      </c>
      <c r="C110" s="261">
        <v>102190</v>
      </c>
      <c r="D110" s="261">
        <v>90000</v>
      </c>
      <c r="E110" s="261">
        <v>57643</v>
      </c>
      <c r="F110" s="235">
        <v>56.407671983560036</v>
      </c>
      <c r="G110" s="235">
        <v>64.04777777777778</v>
      </c>
      <c r="H110" s="198">
        <v>0</v>
      </c>
      <c r="I110" s="198">
        <v>0</v>
      </c>
    </row>
    <row r="111" spans="1:9" ht="12.75">
      <c r="A111" s="233"/>
      <c r="B111" s="273" t="s">
        <v>1017</v>
      </c>
      <c r="C111" s="261">
        <v>102190</v>
      </c>
      <c r="D111" s="198">
        <v>90000</v>
      </c>
      <c r="E111" s="198">
        <v>57643</v>
      </c>
      <c r="F111" s="235">
        <v>56.407671983560036</v>
      </c>
      <c r="G111" s="235">
        <v>64.04777777777778</v>
      </c>
      <c r="H111" s="198">
        <v>0</v>
      </c>
      <c r="I111" s="198">
        <v>0</v>
      </c>
    </row>
    <row r="112" spans="1:9" ht="12.75">
      <c r="A112" s="233"/>
      <c r="B112" s="247" t="s">
        <v>65</v>
      </c>
      <c r="C112" s="261">
        <v>1430638</v>
      </c>
      <c r="D112" s="261">
        <v>458082</v>
      </c>
      <c r="E112" s="261">
        <v>72703</v>
      </c>
      <c r="F112" s="235">
        <v>5.081858583373292</v>
      </c>
      <c r="G112" s="235">
        <v>15.871175903004264</v>
      </c>
      <c r="H112" s="198">
        <v>119219</v>
      </c>
      <c r="I112" s="198">
        <v>39910</v>
      </c>
    </row>
    <row r="113" spans="1:9" ht="12" customHeight="1">
      <c r="A113" s="233"/>
      <c r="B113" s="262" t="s">
        <v>1013</v>
      </c>
      <c r="C113" s="261">
        <v>1430638</v>
      </c>
      <c r="D113" s="198">
        <v>458082</v>
      </c>
      <c r="E113" s="198">
        <v>72703</v>
      </c>
      <c r="F113" s="235">
        <v>5.081858583373292</v>
      </c>
      <c r="G113" s="235">
        <v>15.871175903004264</v>
      </c>
      <c r="H113" s="198">
        <v>119219</v>
      </c>
      <c r="I113" s="198">
        <v>39910</v>
      </c>
    </row>
    <row r="114" spans="1:9" ht="12.75">
      <c r="A114" s="233"/>
      <c r="B114" s="240"/>
      <c r="C114" s="198"/>
      <c r="D114" s="198"/>
      <c r="E114" s="198"/>
      <c r="F114" s="235"/>
      <c r="G114" s="235"/>
      <c r="H114" s="198"/>
      <c r="I114" s="198"/>
    </row>
    <row r="115" spans="1:9" ht="12.75">
      <c r="A115" s="233"/>
      <c r="B115" s="257" t="s">
        <v>1018</v>
      </c>
      <c r="C115" s="229"/>
      <c r="D115" s="198"/>
      <c r="E115" s="198"/>
      <c r="F115" s="235"/>
      <c r="G115" s="235"/>
      <c r="H115" s="198"/>
      <c r="I115" s="198"/>
    </row>
    <row r="116" spans="1:9" ht="12.75">
      <c r="A116" s="233"/>
      <c r="B116" s="238" t="s">
        <v>1002</v>
      </c>
      <c r="C116" s="260">
        <v>7324019</v>
      </c>
      <c r="D116" s="260">
        <v>2390808</v>
      </c>
      <c r="E116" s="260">
        <v>2418391</v>
      </c>
      <c r="F116" s="231">
        <v>33.01999899235652</v>
      </c>
      <c r="G116" s="231">
        <v>101.15371037741217</v>
      </c>
      <c r="H116" s="229">
        <v>582344</v>
      </c>
      <c r="I116" s="229">
        <v>791420</v>
      </c>
    </row>
    <row r="117" spans="1:9" ht="25.5">
      <c r="A117" s="233"/>
      <c r="B117" s="272" t="s">
        <v>1015</v>
      </c>
      <c r="C117" s="261">
        <v>357165</v>
      </c>
      <c r="D117" s="198">
        <v>204482</v>
      </c>
      <c r="E117" s="198">
        <v>257585</v>
      </c>
      <c r="F117" s="235">
        <v>72.11932860162669</v>
      </c>
      <c r="G117" s="235">
        <v>125.96952298979862</v>
      </c>
      <c r="H117" s="198">
        <v>25830</v>
      </c>
      <c r="I117" s="198">
        <v>247666</v>
      </c>
    </row>
    <row r="118" spans="1:9" ht="12.75">
      <c r="A118" s="233"/>
      <c r="B118" s="247" t="s">
        <v>1019</v>
      </c>
      <c r="C118" s="261">
        <v>102082</v>
      </c>
      <c r="D118" s="198">
        <v>25520</v>
      </c>
      <c r="E118" s="198">
        <v>0</v>
      </c>
      <c r="F118" s="235">
        <v>0</v>
      </c>
      <c r="G118" s="235">
        <v>0</v>
      </c>
      <c r="H118" s="198">
        <v>12760</v>
      </c>
      <c r="I118" s="198">
        <v>0</v>
      </c>
    </row>
    <row r="119" spans="1:9" ht="12.75">
      <c r="A119" s="233"/>
      <c r="B119" s="247" t="s">
        <v>1003</v>
      </c>
      <c r="C119" s="261">
        <v>6864772</v>
      </c>
      <c r="D119" s="261">
        <v>2160806</v>
      </c>
      <c r="E119" s="261">
        <v>2160806</v>
      </c>
      <c r="F119" s="235">
        <v>31.47673367738943</v>
      </c>
      <c r="G119" s="235">
        <v>100</v>
      </c>
      <c r="H119" s="198">
        <v>543754</v>
      </c>
      <c r="I119" s="198">
        <v>543754</v>
      </c>
    </row>
    <row r="120" spans="1:9" ht="25.5">
      <c r="A120" s="233"/>
      <c r="B120" s="249" t="s">
        <v>1004</v>
      </c>
      <c r="C120" s="261">
        <v>6864772</v>
      </c>
      <c r="D120" s="198">
        <v>2160806</v>
      </c>
      <c r="E120" s="198">
        <v>2160806</v>
      </c>
      <c r="F120" s="235">
        <v>31.47673367738943</v>
      </c>
      <c r="G120" s="235">
        <v>100</v>
      </c>
      <c r="H120" s="198">
        <v>543754</v>
      </c>
      <c r="I120" s="198">
        <v>543754</v>
      </c>
    </row>
    <row r="121" spans="1:9" ht="12.75" customHeight="1">
      <c r="A121" s="233"/>
      <c r="B121" s="238" t="s">
        <v>1005</v>
      </c>
      <c r="C121" s="229">
        <v>7324019</v>
      </c>
      <c r="D121" s="229">
        <v>2390808</v>
      </c>
      <c r="E121" s="229">
        <v>2040171</v>
      </c>
      <c r="F121" s="231">
        <v>27.85589442080912</v>
      </c>
      <c r="G121" s="231">
        <v>85.33395404398848</v>
      </c>
      <c r="H121" s="229">
        <v>582344</v>
      </c>
      <c r="I121" s="229">
        <v>627372</v>
      </c>
    </row>
    <row r="122" spans="1:9" ht="12.75" customHeight="1">
      <c r="A122" s="233"/>
      <c r="B122" s="247" t="s">
        <v>1006</v>
      </c>
      <c r="C122" s="261">
        <v>7051976</v>
      </c>
      <c r="D122" s="261">
        <v>2284844</v>
      </c>
      <c r="E122" s="261">
        <v>1995414</v>
      </c>
      <c r="F122" s="235">
        <v>28.295813825798614</v>
      </c>
      <c r="G122" s="235">
        <v>87.33261439293011</v>
      </c>
      <c r="H122" s="198">
        <v>546454</v>
      </c>
      <c r="I122" s="198">
        <v>606667</v>
      </c>
    </row>
    <row r="123" spans="1:9" ht="12.75">
      <c r="A123" s="233"/>
      <c r="B123" s="262" t="s">
        <v>1007</v>
      </c>
      <c r="C123" s="261">
        <v>7050876</v>
      </c>
      <c r="D123" s="261">
        <v>2283744</v>
      </c>
      <c r="E123" s="261">
        <v>1995238</v>
      </c>
      <c r="F123" s="235">
        <v>28.297732083219163</v>
      </c>
      <c r="G123" s="235">
        <v>87.36697283057995</v>
      </c>
      <c r="H123" s="198">
        <v>546179</v>
      </c>
      <c r="I123" s="198">
        <v>606491</v>
      </c>
    </row>
    <row r="124" spans="1:9" ht="12.75">
      <c r="A124" s="233"/>
      <c r="B124" s="264" t="s">
        <v>1008</v>
      </c>
      <c r="C124" s="261">
        <v>4791591</v>
      </c>
      <c r="D124" s="198">
        <v>1518338</v>
      </c>
      <c r="E124" s="198">
        <v>1331342</v>
      </c>
      <c r="F124" s="235">
        <v>27.784967456529575</v>
      </c>
      <c r="G124" s="235">
        <v>87.68416518588089</v>
      </c>
      <c r="H124" s="198">
        <v>384171</v>
      </c>
      <c r="I124" s="198">
        <v>378689</v>
      </c>
    </row>
    <row r="125" spans="1:9" ht="12.75">
      <c r="A125" s="233"/>
      <c r="B125" s="269" t="s">
        <v>1009</v>
      </c>
      <c r="C125" s="261">
        <v>3725193</v>
      </c>
      <c r="D125" s="198">
        <v>1196340</v>
      </c>
      <c r="E125" s="198">
        <v>1025971</v>
      </c>
      <c r="F125" s="235">
        <v>27.54141865938221</v>
      </c>
      <c r="G125" s="235">
        <v>85.75914873698113</v>
      </c>
      <c r="H125" s="198">
        <v>298633</v>
      </c>
      <c r="I125" s="198">
        <v>292929</v>
      </c>
    </row>
    <row r="126" spans="1:9" ht="12.75">
      <c r="A126" s="233"/>
      <c r="B126" s="264" t="s">
        <v>1010</v>
      </c>
      <c r="C126" s="261">
        <v>2259285</v>
      </c>
      <c r="D126" s="198">
        <v>765406</v>
      </c>
      <c r="E126" s="198">
        <v>663896</v>
      </c>
      <c r="F126" s="235">
        <v>29.38522585685294</v>
      </c>
      <c r="G126" s="235">
        <v>86.73775747773077</v>
      </c>
      <c r="H126" s="198">
        <v>162008</v>
      </c>
      <c r="I126" s="198">
        <v>227802</v>
      </c>
    </row>
    <row r="127" spans="1:9" ht="25.5">
      <c r="A127" s="233"/>
      <c r="B127" s="249" t="s">
        <v>1016</v>
      </c>
      <c r="C127" s="261">
        <v>1100</v>
      </c>
      <c r="D127" s="261">
        <v>1100</v>
      </c>
      <c r="E127" s="261">
        <v>176</v>
      </c>
      <c r="F127" s="235">
        <v>16</v>
      </c>
      <c r="G127" s="235">
        <v>16</v>
      </c>
      <c r="H127" s="198">
        <v>275</v>
      </c>
      <c r="I127" s="198">
        <v>176</v>
      </c>
    </row>
    <row r="128" spans="1:9" ht="12.75">
      <c r="A128" s="233"/>
      <c r="B128" s="273" t="s">
        <v>1017</v>
      </c>
      <c r="C128" s="261">
        <v>1100</v>
      </c>
      <c r="D128" s="198">
        <v>1100</v>
      </c>
      <c r="E128" s="198">
        <v>176</v>
      </c>
      <c r="F128" s="235">
        <v>16</v>
      </c>
      <c r="G128" s="235">
        <v>16</v>
      </c>
      <c r="H128" s="198">
        <v>275</v>
      </c>
      <c r="I128" s="198">
        <v>176</v>
      </c>
    </row>
    <row r="129" spans="1:9" ht="12.75">
      <c r="A129" s="233"/>
      <c r="B129" s="247" t="s">
        <v>65</v>
      </c>
      <c r="C129" s="261">
        <v>272043</v>
      </c>
      <c r="D129" s="261">
        <v>105964</v>
      </c>
      <c r="E129" s="261">
        <v>44757</v>
      </c>
      <c r="F129" s="235">
        <v>16.452178515896385</v>
      </c>
      <c r="G129" s="235">
        <v>42.23792986297233</v>
      </c>
      <c r="H129" s="198">
        <v>35890</v>
      </c>
      <c r="I129" s="198">
        <v>20705</v>
      </c>
    </row>
    <row r="130" spans="1:9" ht="12.75">
      <c r="A130" s="233"/>
      <c r="B130" s="262" t="s">
        <v>1013</v>
      </c>
      <c r="C130" s="261">
        <v>272043</v>
      </c>
      <c r="D130" s="198">
        <v>105964</v>
      </c>
      <c r="E130" s="198">
        <v>44757</v>
      </c>
      <c r="F130" s="235">
        <v>16.452178515896385</v>
      </c>
      <c r="G130" s="235">
        <v>42.23792986297233</v>
      </c>
      <c r="H130" s="198">
        <v>35890</v>
      </c>
      <c r="I130" s="198">
        <v>20705</v>
      </c>
    </row>
    <row r="131" spans="1:9" ht="12.75">
      <c r="A131" s="233"/>
      <c r="B131" s="274"/>
      <c r="C131" s="260"/>
      <c r="D131" s="198"/>
      <c r="E131" s="198"/>
      <c r="F131" s="235"/>
      <c r="G131" s="235"/>
      <c r="H131" s="198"/>
      <c r="I131" s="198"/>
    </row>
    <row r="132" spans="1:9" ht="25.5">
      <c r="A132" s="233"/>
      <c r="B132" s="257" t="s">
        <v>1020</v>
      </c>
      <c r="C132" s="260"/>
      <c r="D132" s="198"/>
      <c r="E132" s="198"/>
      <c r="F132" s="235"/>
      <c r="G132" s="235"/>
      <c r="H132" s="198"/>
      <c r="I132" s="198"/>
    </row>
    <row r="133" spans="1:9" ht="12.75">
      <c r="A133" s="233"/>
      <c r="B133" s="238" t="s">
        <v>1002</v>
      </c>
      <c r="C133" s="260">
        <v>3487747</v>
      </c>
      <c r="D133" s="260">
        <v>1120600</v>
      </c>
      <c r="E133" s="260">
        <v>1120600</v>
      </c>
      <c r="F133" s="231">
        <v>32.12962408110451</v>
      </c>
      <c r="G133" s="231">
        <v>100</v>
      </c>
      <c r="H133" s="229">
        <v>258900</v>
      </c>
      <c r="I133" s="229">
        <v>258900</v>
      </c>
    </row>
    <row r="134" spans="1:9" ht="25.5">
      <c r="A134" s="233"/>
      <c r="B134" s="272" t="s">
        <v>1015</v>
      </c>
      <c r="C134" s="261">
        <v>357165</v>
      </c>
      <c r="D134" s="198">
        <v>0</v>
      </c>
      <c r="E134" s="198">
        <v>0</v>
      </c>
      <c r="F134" s="235">
        <v>0</v>
      </c>
      <c r="G134" s="235">
        <v>0</v>
      </c>
      <c r="H134" s="198">
        <v>0</v>
      </c>
      <c r="I134" s="198">
        <v>0</v>
      </c>
    </row>
    <row r="135" spans="1:9" ht="12.75">
      <c r="A135" s="233"/>
      <c r="B135" s="247" t="s">
        <v>1003</v>
      </c>
      <c r="C135" s="261">
        <v>3487747</v>
      </c>
      <c r="D135" s="261">
        <v>1120600</v>
      </c>
      <c r="E135" s="261">
        <v>1120600</v>
      </c>
      <c r="F135" s="235">
        <v>32.12962408110451</v>
      </c>
      <c r="G135" s="235">
        <v>100</v>
      </c>
      <c r="H135" s="198">
        <v>258900</v>
      </c>
      <c r="I135" s="198">
        <v>258900</v>
      </c>
    </row>
    <row r="136" spans="1:9" ht="25.5">
      <c r="A136" s="233"/>
      <c r="B136" s="249" t="s">
        <v>1004</v>
      </c>
      <c r="C136" s="261">
        <v>3487747</v>
      </c>
      <c r="D136" s="198">
        <v>1120600</v>
      </c>
      <c r="E136" s="198">
        <v>1120600</v>
      </c>
      <c r="F136" s="235">
        <v>32.12962408110451</v>
      </c>
      <c r="G136" s="235">
        <v>100</v>
      </c>
      <c r="H136" s="198">
        <v>258900</v>
      </c>
      <c r="I136" s="198">
        <v>258900</v>
      </c>
    </row>
    <row r="137" spans="1:9" ht="12.75">
      <c r="A137" s="233"/>
      <c r="B137" s="238" t="s">
        <v>1005</v>
      </c>
      <c r="C137" s="229">
        <v>3487747</v>
      </c>
      <c r="D137" s="229">
        <v>1120600</v>
      </c>
      <c r="E137" s="229">
        <v>977054</v>
      </c>
      <c r="F137" s="231">
        <v>28.013901237675782</v>
      </c>
      <c r="G137" s="231">
        <v>87.19025522041764</v>
      </c>
      <c r="H137" s="229">
        <v>258900</v>
      </c>
      <c r="I137" s="229">
        <v>207030</v>
      </c>
    </row>
    <row r="138" spans="1:9" ht="12.75">
      <c r="A138" s="233"/>
      <c r="B138" s="247" t="s">
        <v>1006</v>
      </c>
      <c r="C138" s="261">
        <v>3378218</v>
      </c>
      <c r="D138" s="261">
        <v>1113478</v>
      </c>
      <c r="E138" s="261">
        <v>975698</v>
      </c>
      <c r="F138" s="235">
        <v>28.882031887817778</v>
      </c>
      <c r="G138" s="235">
        <v>87.62615875661666</v>
      </c>
      <c r="H138" s="198">
        <v>254278</v>
      </c>
      <c r="I138" s="198">
        <v>205743</v>
      </c>
    </row>
    <row r="139" spans="1:9" ht="12.75">
      <c r="A139" s="233"/>
      <c r="B139" s="262" t="s">
        <v>1007</v>
      </c>
      <c r="C139" s="261">
        <v>3371918</v>
      </c>
      <c r="D139" s="261">
        <v>1107178</v>
      </c>
      <c r="E139" s="261">
        <v>970957</v>
      </c>
      <c r="F139" s="235">
        <v>28.795391821509302</v>
      </c>
      <c r="G139" s="235">
        <v>87.6965582769889</v>
      </c>
      <c r="H139" s="198">
        <v>254278</v>
      </c>
      <c r="I139" s="198">
        <v>205743</v>
      </c>
    </row>
    <row r="140" spans="1:9" ht="12.75">
      <c r="A140" s="233"/>
      <c r="B140" s="264" t="s">
        <v>1008</v>
      </c>
      <c r="C140" s="261">
        <v>2667882</v>
      </c>
      <c r="D140" s="198">
        <v>824762</v>
      </c>
      <c r="E140" s="198">
        <v>725094</v>
      </c>
      <c r="F140" s="235">
        <v>27.178638335578558</v>
      </c>
      <c r="G140" s="235">
        <v>87.91554412060691</v>
      </c>
      <c r="H140" s="198">
        <v>173617</v>
      </c>
      <c r="I140" s="198">
        <v>170343</v>
      </c>
    </row>
    <row r="141" spans="1:9" ht="12.75">
      <c r="A141" s="233"/>
      <c r="B141" s="269" t="s">
        <v>1009</v>
      </c>
      <c r="C141" s="261">
        <v>1953102</v>
      </c>
      <c r="D141" s="198">
        <v>613000</v>
      </c>
      <c r="E141" s="198">
        <v>526574</v>
      </c>
      <c r="F141" s="235">
        <v>26.96090629163249</v>
      </c>
      <c r="G141" s="235">
        <v>85.9011419249592</v>
      </c>
      <c r="H141" s="198">
        <v>127000</v>
      </c>
      <c r="I141" s="198">
        <v>107963</v>
      </c>
    </row>
    <row r="142" spans="1:9" ht="12.75">
      <c r="A142" s="233"/>
      <c r="B142" s="264" t="s">
        <v>1010</v>
      </c>
      <c r="C142" s="261">
        <v>704036</v>
      </c>
      <c r="D142" s="198">
        <v>282416</v>
      </c>
      <c r="E142" s="198">
        <v>245863</v>
      </c>
      <c r="F142" s="235">
        <v>34.92193581010062</v>
      </c>
      <c r="G142" s="235">
        <v>87.05703642853096</v>
      </c>
      <c r="H142" s="198">
        <v>80661</v>
      </c>
      <c r="I142" s="198">
        <v>35400</v>
      </c>
    </row>
    <row r="143" spans="1:9" ht="25.5">
      <c r="A143" s="233"/>
      <c r="B143" s="249" t="s">
        <v>1016</v>
      </c>
      <c r="C143" s="261">
        <v>6300</v>
      </c>
      <c r="D143" s="261">
        <v>6300</v>
      </c>
      <c r="E143" s="261">
        <v>4741</v>
      </c>
      <c r="F143" s="235">
        <v>75.25396825396825</v>
      </c>
      <c r="G143" s="235">
        <v>75.25396825396825</v>
      </c>
      <c r="H143" s="198">
        <v>0</v>
      </c>
      <c r="I143" s="198">
        <v>0</v>
      </c>
    </row>
    <row r="144" spans="1:9" ht="12.75">
      <c r="A144" s="233"/>
      <c r="B144" s="273" t="s">
        <v>1017</v>
      </c>
      <c r="C144" s="261">
        <v>6300</v>
      </c>
      <c r="D144" s="198">
        <v>6300</v>
      </c>
      <c r="E144" s="198">
        <v>4741</v>
      </c>
      <c r="F144" s="235">
        <v>75.25396825396825</v>
      </c>
      <c r="G144" s="235">
        <v>75.25396825396825</v>
      </c>
      <c r="H144" s="198">
        <v>0</v>
      </c>
      <c r="I144" s="198">
        <v>0</v>
      </c>
    </row>
    <row r="145" spans="1:9" ht="12.75">
      <c r="A145" s="233"/>
      <c r="B145" s="247" t="s">
        <v>65</v>
      </c>
      <c r="C145" s="261">
        <v>109529</v>
      </c>
      <c r="D145" s="261">
        <v>7122</v>
      </c>
      <c r="E145" s="261">
        <v>1356</v>
      </c>
      <c r="F145" s="235">
        <v>1.2380282847465054</v>
      </c>
      <c r="G145" s="235">
        <v>19.03959561920809</v>
      </c>
      <c r="H145" s="198">
        <v>4622</v>
      </c>
      <c r="I145" s="198">
        <v>1287</v>
      </c>
    </row>
    <row r="146" spans="1:9" ht="12.75">
      <c r="A146" s="233"/>
      <c r="B146" s="262" t="s">
        <v>1013</v>
      </c>
      <c r="C146" s="261">
        <v>109529</v>
      </c>
      <c r="D146" s="198">
        <v>7122</v>
      </c>
      <c r="E146" s="198">
        <v>1356</v>
      </c>
      <c r="F146" s="235">
        <v>1.2380282847465054</v>
      </c>
      <c r="G146" s="235">
        <v>19.03959561920809</v>
      </c>
      <c r="H146" s="198">
        <v>4622</v>
      </c>
      <c r="I146" s="198">
        <v>1287</v>
      </c>
    </row>
    <row r="147" spans="1:9" ht="12.75">
      <c r="A147" s="233"/>
      <c r="B147" s="274"/>
      <c r="C147" s="260"/>
      <c r="D147" s="198"/>
      <c r="E147" s="198"/>
      <c r="F147" s="235"/>
      <c r="G147" s="235"/>
      <c r="H147" s="198"/>
      <c r="I147" s="198"/>
    </row>
    <row r="148" spans="1:9" ht="12.75">
      <c r="A148" s="233"/>
      <c r="B148" s="257" t="s">
        <v>1021</v>
      </c>
      <c r="C148" s="260"/>
      <c r="D148" s="198"/>
      <c r="E148" s="198"/>
      <c r="F148" s="235"/>
      <c r="G148" s="235"/>
      <c r="H148" s="198"/>
      <c r="I148" s="198"/>
    </row>
    <row r="149" spans="1:9" ht="12.75">
      <c r="A149" s="233"/>
      <c r="B149" s="238" t="s">
        <v>1002</v>
      </c>
      <c r="C149" s="260">
        <v>1300164</v>
      </c>
      <c r="D149" s="260">
        <v>228418</v>
      </c>
      <c r="E149" s="260">
        <v>228418</v>
      </c>
      <c r="F149" s="231">
        <v>17.568399063502756</v>
      </c>
      <c r="G149" s="231">
        <v>100</v>
      </c>
      <c r="H149" s="229">
        <v>70550</v>
      </c>
      <c r="I149" s="229">
        <v>70550</v>
      </c>
    </row>
    <row r="150" spans="1:9" ht="12.75">
      <c r="A150" s="233"/>
      <c r="B150" s="247" t="s">
        <v>1003</v>
      </c>
      <c r="C150" s="261">
        <v>1300164</v>
      </c>
      <c r="D150" s="261">
        <v>228418</v>
      </c>
      <c r="E150" s="261">
        <v>228418</v>
      </c>
      <c r="F150" s="235">
        <v>17.568399063502756</v>
      </c>
      <c r="G150" s="235">
        <v>100</v>
      </c>
      <c r="H150" s="198">
        <v>70550</v>
      </c>
      <c r="I150" s="198">
        <v>70550</v>
      </c>
    </row>
    <row r="151" spans="1:9" ht="25.5">
      <c r="A151" s="233"/>
      <c r="B151" s="249" t="s">
        <v>1004</v>
      </c>
      <c r="C151" s="261">
        <v>1300164</v>
      </c>
      <c r="D151" s="198">
        <v>228418</v>
      </c>
      <c r="E151" s="198">
        <v>228418</v>
      </c>
      <c r="F151" s="235">
        <v>17.568399063502756</v>
      </c>
      <c r="G151" s="235">
        <v>100</v>
      </c>
      <c r="H151" s="198">
        <v>70550</v>
      </c>
      <c r="I151" s="198">
        <v>70550</v>
      </c>
    </row>
    <row r="152" spans="1:9" ht="12.75">
      <c r="A152" s="233"/>
      <c r="B152" s="238" t="s">
        <v>1005</v>
      </c>
      <c r="C152" s="229">
        <v>1300164</v>
      </c>
      <c r="D152" s="229">
        <v>228418</v>
      </c>
      <c r="E152" s="229">
        <v>163399</v>
      </c>
      <c r="F152" s="231">
        <v>12.567568399063504</v>
      </c>
      <c r="G152" s="231">
        <v>71.53508042273377</v>
      </c>
      <c r="H152" s="229">
        <v>70550</v>
      </c>
      <c r="I152" s="229">
        <v>48400</v>
      </c>
    </row>
    <row r="153" spans="1:9" ht="12.75">
      <c r="A153" s="233"/>
      <c r="B153" s="247" t="s">
        <v>1006</v>
      </c>
      <c r="C153" s="261">
        <v>1239820</v>
      </c>
      <c r="D153" s="261">
        <v>218946</v>
      </c>
      <c r="E153" s="261">
        <v>163399</v>
      </c>
      <c r="F153" s="235">
        <v>13.179251826878094</v>
      </c>
      <c r="G153" s="235">
        <v>74.6298173978972</v>
      </c>
      <c r="H153" s="198">
        <v>66400</v>
      </c>
      <c r="I153" s="198">
        <v>48400</v>
      </c>
    </row>
    <row r="154" spans="1:9" ht="12.75">
      <c r="A154" s="233"/>
      <c r="B154" s="262" t="s">
        <v>1007</v>
      </c>
      <c r="C154" s="261">
        <v>1238344</v>
      </c>
      <c r="D154" s="261">
        <v>217470</v>
      </c>
      <c r="E154" s="261">
        <v>163399</v>
      </c>
      <c r="F154" s="235">
        <v>13.194960366424837</v>
      </c>
      <c r="G154" s="235">
        <v>75.13634064468663</v>
      </c>
      <c r="H154" s="198">
        <v>66400</v>
      </c>
      <c r="I154" s="198">
        <v>48400</v>
      </c>
    </row>
    <row r="155" spans="1:9" ht="12.75">
      <c r="A155" s="233"/>
      <c r="B155" s="264" t="s">
        <v>1008</v>
      </c>
      <c r="C155" s="261">
        <v>871225</v>
      </c>
      <c r="D155" s="198">
        <v>184207</v>
      </c>
      <c r="E155" s="198">
        <v>137933</v>
      </c>
      <c r="F155" s="235">
        <v>15.832075525840054</v>
      </c>
      <c r="G155" s="235">
        <v>74.87934769037007</v>
      </c>
      <c r="H155" s="198">
        <v>56509</v>
      </c>
      <c r="I155" s="198">
        <v>40893</v>
      </c>
    </row>
    <row r="156" spans="1:9" ht="12.75">
      <c r="A156" s="233"/>
      <c r="B156" s="269" t="s">
        <v>1009</v>
      </c>
      <c r="C156" s="261">
        <v>680416</v>
      </c>
      <c r="D156" s="198">
        <v>146286</v>
      </c>
      <c r="E156" s="198">
        <v>107703</v>
      </c>
      <c r="F156" s="235">
        <v>15.828992851432064</v>
      </c>
      <c r="G156" s="235">
        <v>73.624953857512</v>
      </c>
      <c r="H156" s="198">
        <v>40630</v>
      </c>
      <c r="I156" s="198">
        <v>30541</v>
      </c>
    </row>
    <row r="157" spans="1:9" ht="12.75">
      <c r="A157" s="233"/>
      <c r="B157" s="264" t="s">
        <v>1010</v>
      </c>
      <c r="C157" s="261">
        <v>367119</v>
      </c>
      <c r="D157" s="198">
        <v>33263</v>
      </c>
      <c r="E157" s="198">
        <v>25466</v>
      </c>
      <c r="F157" s="235">
        <v>6.936715342981431</v>
      </c>
      <c r="G157" s="235">
        <v>76.55954063073084</v>
      </c>
      <c r="H157" s="198">
        <v>9891</v>
      </c>
      <c r="I157" s="198">
        <v>7507</v>
      </c>
    </row>
    <row r="158" spans="1:9" ht="25.5">
      <c r="A158" s="233"/>
      <c r="B158" s="249" t="s">
        <v>1016</v>
      </c>
      <c r="C158" s="261">
        <v>1476</v>
      </c>
      <c r="D158" s="261">
        <v>1476</v>
      </c>
      <c r="E158" s="261">
        <v>0</v>
      </c>
      <c r="F158" s="235">
        <v>0</v>
      </c>
      <c r="G158" s="235">
        <v>0</v>
      </c>
      <c r="H158" s="198">
        <v>0</v>
      </c>
      <c r="I158" s="198">
        <v>0</v>
      </c>
    </row>
    <row r="159" spans="1:9" ht="12.75">
      <c r="A159" s="233"/>
      <c r="B159" s="273" t="s">
        <v>1017</v>
      </c>
      <c r="C159" s="261">
        <v>1476</v>
      </c>
      <c r="D159" s="198">
        <v>1476</v>
      </c>
      <c r="E159" s="198">
        <v>0</v>
      </c>
      <c r="F159" s="235">
        <v>0</v>
      </c>
      <c r="G159" s="235">
        <v>0</v>
      </c>
      <c r="H159" s="198">
        <v>0</v>
      </c>
      <c r="I159" s="198">
        <v>0</v>
      </c>
    </row>
    <row r="160" spans="1:9" ht="12.75">
      <c r="A160" s="233"/>
      <c r="B160" s="247" t="s">
        <v>65</v>
      </c>
      <c r="C160" s="261">
        <v>60344</v>
      </c>
      <c r="D160" s="261">
        <v>9472</v>
      </c>
      <c r="E160" s="261">
        <v>0</v>
      </c>
      <c r="F160" s="235">
        <v>0</v>
      </c>
      <c r="G160" s="235">
        <v>0</v>
      </c>
      <c r="H160" s="198">
        <v>4150</v>
      </c>
      <c r="I160" s="198">
        <v>0</v>
      </c>
    </row>
    <row r="161" spans="1:9" ht="12.75">
      <c r="A161" s="233"/>
      <c r="B161" s="262" t="s">
        <v>1013</v>
      </c>
      <c r="C161" s="261">
        <v>60344</v>
      </c>
      <c r="D161" s="198">
        <v>9472</v>
      </c>
      <c r="E161" s="198">
        <v>0</v>
      </c>
      <c r="F161" s="235">
        <v>0</v>
      </c>
      <c r="G161" s="235">
        <v>0</v>
      </c>
      <c r="H161" s="198">
        <v>4150</v>
      </c>
      <c r="I161" s="198">
        <v>0</v>
      </c>
    </row>
    <row r="162" spans="1:9" ht="12.75">
      <c r="A162" s="233"/>
      <c r="B162" s="190"/>
      <c r="C162" s="198"/>
      <c r="D162" s="198"/>
      <c r="E162" s="198"/>
      <c r="F162" s="235"/>
      <c r="G162" s="235"/>
      <c r="H162" s="198"/>
      <c r="I162" s="198"/>
    </row>
    <row r="163" spans="1:9" ht="12.75">
      <c r="A163" s="233"/>
      <c r="B163" s="257" t="s">
        <v>1022</v>
      </c>
      <c r="C163" s="229"/>
      <c r="D163" s="198"/>
      <c r="E163" s="198"/>
      <c r="F163" s="235"/>
      <c r="G163" s="235"/>
      <c r="H163" s="198"/>
      <c r="I163" s="198"/>
    </row>
    <row r="164" spans="1:9" ht="12.75">
      <c r="A164" s="233"/>
      <c r="B164" s="238" t="s">
        <v>1002</v>
      </c>
      <c r="C164" s="260">
        <v>231148332</v>
      </c>
      <c r="D164" s="260">
        <v>60895357</v>
      </c>
      <c r="E164" s="260">
        <v>60839612</v>
      </c>
      <c r="F164" s="231">
        <v>26.32059313324398</v>
      </c>
      <c r="G164" s="231">
        <v>99.90845771706371</v>
      </c>
      <c r="H164" s="229">
        <v>16333230</v>
      </c>
      <c r="I164" s="229">
        <v>16320983</v>
      </c>
    </row>
    <row r="165" spans="1:9" ht="25.5">
      <c r="A165" s="233"/>
      <c r="B165" s="272" t="s">
        <v>1015</v>
      </c>
      <c r="C165" s="261">
        <v>1387760</v>
      </c>
      <c r="D165" s="198">
        <v>378024</v>
      </c>
      <c r="E165" s="198">
        <v>408631</v>
      </c>
      <c r="F165" s="235">
        <v>29.44536519282873</v>
      </c>
      <c r="G165" s="235">
        <v>108.09657587878019</v>
      </c>
      <c r="H165" s="198">
        <v>108807</v>
      </c>
      <c r="I165" s="198">
        <v>96560</v>
      </c>
    </row>
    <row r="166" spans="1:9" ht="12.75">
      <c r="A166" s="233"/>
      <c r="B166" s="247" t="s">
        <v>1019</v>
      </c>
      <c r="C166" s="261">
        <v>880600</v>
      </c>
      <c r="D166" s="198">
        <v>315680</v>
      </c>
      <c r="E166" s="198">
        <v>229328</v>
      </c>
      <c r="F166" s="235">
        <v>26.042243924596864</v>
      </c>
      <c r="G166" s="235">
        <v>72.64571718195641</v>
      </c>
      <c r="H166" s="198">
        <v>0</v>
      </c>
      <c r="I166" s="198">
        <v>0</v>
      </c>
    </row>
    <row r="167" spans="1:9" ht="12.75">
      <c r="A167" s="233"/>
      <c r="B167" s="247" t="s">
        <v>1003</v>
      </c>
      <c r="C167" s="261">
        <v>228879972</v>
      </c>
      <c r="D167" s="261">
        <v>60201653</v>
      </c>
      <c r="E167" s="261">
        <v>60201653</v>
      </c>
      <c r="F167" s="235">
        <v>26.30271774063307</v>
      </c>
      <c r="G167" s="235">
        <v>100</v>
      </c>
      <c r="H167" s="198">
        <v>16224423</v>
      </c>
      <c r="I167" s="198">
        <v>16224423</v>
      </c>
    </row>
    <row r="168" spans="1:9" ht="25.5">
      <c r="A168" s="233"/>
      <c r="B168" s="249" t="s">
        <v>1004</v>
      </c>
      <c r="C168" s="261">
        <v>228879972</v>
      </c>
      <c r="D168" s="198">
        <v>60201653</v>
      </c>
      <c r="E168" s="198">
        <v>60201653</v>
      </c>
      <c r="F168" s="235">
        <v>26.30271774063307</v>
      </c>
      <c r="G168" s="235">
        <v>100</v>
      </c>
      <c r="H168" s="198">
        <v>16224423</v>
      </c>
      <c r="I168" s="198">
        <v>16224423</v>
      </c>
    </row>
    <row r="169" spans="1:9" ht="12.75">
      <c r="A169" s="233"/>
      <c r="B169" s="238" t="s">
        <v>1005</v>
      </c>
      <c r="C169" s="229">
        <v>231270721</v>
      </c>
      <c r="D169" s="229">
        <v>61002906</v>
      </c>
      <c r="E169" s="229">
        <v>44029000</v>
      </c>
      <c r="F169" s="231">
        <v>19.037861692834003</v>
      </c>
      <c r="G169" s="231">
        <v>72.17525014300138</v>
      </c>
      <c r="H169" s="229">
        <v>16396917</v>
      </c>
      <c r="I169" s="229">
        <v>13371810</v>
      </c>
    </row>
    <row r="170" spans="1:9" ht="12.75">
      <c r="A170" s="233"/>
      <c r="B170" s="247" t="s">
        <v>1006</v>
      </c>
      <c r="C170" s="261">
        <v>184412104</v>
      </c>
      <c r="D170" s="261">
        <v>48898437</v>
      </c>
      <c r="E170" s="261">
        <v>39565159</v>
      </c>
      <c r="F170" s="235">
        <v>21.45475169026866</v>
      </c>
      <c r="G170" s="235">
        <v>80.9129318387007</v>
      </c>
      <c r="H170" s="198">
        <v>12678406</v>
      </c>
      <c r="I170" s="198">
        <v>12347556</v>
      </c>
    </row>
    <row r="171" spans="1:9" ht="12.75">
      <c r="A171" s="233"/>
      <c r="B171" s="262" t="s">
        <v>1007</v>
      </c>
      <c r="C171" s="261">
        <v>167836217</v>
      </c>
      <c r="D171" s="261">
        <v>45442678</v>
      </c>
      <c r="E171" s="261">
        <v>37639715</v>
      </c>
      <c r="F171" s="235">
        <v>22.4264557869533</v>
      </c>
      <c r="G171" s="235">
        <v>82.828998326199</v>
      </c>
      <c r="H171" s="198">
        <v>10936453</v>
      </c>
      <c r="I171" s="198">
        <v>11586926</v>
      </c>
    </row>
    <row r="172" spans="1:9" ht="12.75">
      <c r="A172" s="233"/>
      <c r="B172" s="264" t="s">
        <v>1008</v>
      </c>
      <c r="C172" s="261">
        <v>66324192</v>
      </c>
      <c r="D172" s="198">
        <v>18745525</v>
      </c>
      <c r="E172" s="198">
        <v>18464890</v>
      </c>
      <c r="F172" s="235">
        <v>27.84035424057635</v>
      </c>
      <c r="G172" s="235">
        <v>98.50292269755047</v>
      </c>
      <c r="H172" s="198">
        <v>4939698</v>
      </c>
      <c r="I172" s="198">
        <v>5113328</v>
      </c>
    </row>
    <row r="173" spans="1:9" ht="12.75">
      <c r="A173" s="233"/>
      <c r="B173" s="269" t="s">
        <v>1009</v>
      </c>
      <c r="C173" s="261">
        <v>42627675</v>
      </c>
      <c r="D173" s="198">
        <v>12863793</v>
      </c>
      <c r="E173" s="198">
        <v>12735443</v>
      </c>
      <c r="F173" s="235">
        <v>29.875997224807595</v>
      </c>
      <c r="G173" s="235">
        <v>99.00223829783332</v>
      </c>
      <c r="H173" s="198">
        <v>3405869</v>
      </c>
      <c r="I173" s="198">
        <v>3454084</v>
      </c>
    </row>
    <row r="174" spans="1:9" ht="12.75">
      <c r="A174" s="233"/>
      <c r="B174" s="264" t="s">
        <v>1010</v>
      </c>
      <c r="C174" s="261">
        <v>101512025</v>
      </c>
      <c r="D174" s="198">
        <v>26697153</v>
      </c>
      <c r="E174" s="198">
        <v>19174825</v>
      </c>
      <c r="F174" s="235">
        <v>18.88921534172922</v>
      </c>
      <c r="G174" s="235">
        <v>71.82348245148088</v>
      </c>
      <c r="H174" s="198">
        <v>5996755</v>
      </c>
      <c r="I174" s="198">
        <v>6473598</v>
      </c>
    </row>
    <row r="175" spans="1:9" ht="12.75">
      <c r="A175" s="233"/>
      <c r="B175" s="262" t="s">
        <v>1011</v>
      </c>
      <c r="C175" s="261">
        <v>13586019</v>
      </c>
      <c r="D175" s="261">
        <v>2659857</v>
      </c>
      <c r="E175" s="261">
        <v>1508942</v>
      </c>
      <c r="F175" s="235">
        <v>11.106579491755458</v>
      </c>
      <c r="G175" s="235">
        <v>56.73019263817566</v>
      </c>
      <c r="H175" s="198">
        <v>1465866</v>
      </c>
      <c r="I175" s="198">
        <v>608268</v>
      </c>
    </row>
    <row r="176" spans="1:9" ht="12.75">
      <c r="A176" s="233"/>
      <c r="B176" s="264" t="s">
        <v>1023</v>
      </c>
      <c r="C176" s="261">
        <v>10969019</v>
      </c>
      <c r="D176" s="198">
        <v>1769857</v>
      </c>
      <c r="E176" s="198">
        <v>708345</v>
      </c>
      <c r="F176" s="235">
        <v>6.457687784112691</v>
      </c>
      <c r="G176" s="235">
        <v>40.02272499981637</v>
      </c>
      <c r="H176" s="198">
        <v>1260866</v>
      </c>
      <c r="I176" s="198">
        <v>428020</v>
      </c>
    </row>
    <row r="177" spans="1:9" ht="12.75">
      <c r="A177" s="233"/>
      <c r="B177" s="264" t="s">
        <v>1012</v>
      </c>
      <c r="C177" s="261">
        <v>2617000</v>
      </c>
      <c r="D177" s="198">
        <v>890000</v>
      </c>
      <c r="E177" s="198">
        <v>800597</v>
      </c>
      <c r="F177" s="235">
        <v>30.592166602980512</v>
      </c>
      <c r="G177" s="235">
        <v>89.95471910112359</v>
      </c>
      <c r="H177" s="198">
        <v>205000</v>
      </c>
      <c r="I177" s="198">
        <v>180248</v>
      </c>
    </row>
    <row r="178" spans="1:9" ht="25.5">
      <c r="A178" s="233"/>
      <c r="B178" s="249" t="s">
        <v>1016</v>
      </c>
      <c r="C178" s="261">
        <v>2983388</v>
      </c>
      <c r="D178" s="261">
        <v>793742</v>
      </c>
      <c r="E178" s="261">
        <v>414342</v>
      </c>
      <c r="F178" s="235">
        <v>13.88830416962192</v>
      </c>
      <c r="G178" s="235">
        <v>52.201093050386646</v>
      </c>
      <c r="H178" s="198">
        <v>275547</v>
      </c>
      <c r="I178" s="198">
        <v>151822</v>
      </c>
    </row>
    <row r="179" spans="1:9" ht="12.75">
      <c r="A179" s="233"/>
      <c r="B179" s="273" t="s">
        <v>1017</v>
      </c>
      <c r="C179" s="261">
        <v>2983388</v>
      </c>
      <c r="D179" s="198">
        <v>793742</v>
      </c>
      <c r="E179" s="198">
        <v>414342</v>
      </c>
      <c r="F179" s="235">
        <v>13.88830416962192</v>
      </c>
      <c r="G179" s="235">
        <v>52.201093050386646</v>
      </c>
      <c r="H179" s="198">
        <v>275547</v>
      </c>
      <c r="I179" s="198">
        <v>151822</v>
      </c>
    </row>
    <row r="180" spans="1:9" ht="12.75">
      <c r="A180" s="233"/>
      <c r="B180" s="262" t="s">
        <v>60</v>
      </c>
      <c r="C180" s="198">
        <v>6480</v>
      </c>
      <c r="D180" s="198">
        <v>2160</v>
      </c>
      <c r="E180" s="198">
        <v>2160</v>
      </c>
      <c r="F180" s="235">
        <v>33.33333333333333</v>
      </c>
      <c r="G180" s="235">
        <v>100</v>
      </c>
      <c r="H180" s="198">
        <v>540</v>
      </c>
      <c r="I180" s="198">
        <v>540</v>
      </c>
    </row>
    <row r="181" spans="1:9" ht="25.5">
      <c r="A181" s="233"/>
      <c r="B181" s="273" t="s">
        <v>1024</v>
      </c>
      <c r="C181" s="198">
        <v>6480</v>
      </c>
      <c r="D181" s="198">
        <v>2160</v>
      </c>
      <c r="E181" s="198">
        <v>2160</v>
      </c>
      <c r="F181" s="235">
        <v>33.33333333333333</v>
      </c>
      <c r="G181" s="235">
        <v>100</v>
      </c>
      <c r="H181" s="198">
        <v>540</v>
      </c>
      <c r="I181" s="198">
        <v>540</v>
      </c>
    </row>
    <row r="182" spans="1:9" ht="38.25">
      <c r="A182" s="233"/>
      <c r="B182" s="275" t="s">
        <v>1025</v>
      </c>
      <c r="C182" s="198">
        <v>6480</v>
      </c>
      <c r="D182" s="198">
        <v>2160</v>
      </c>
      <c r="E182" s="198">
        <v>2160</v>
      </c>
      <c r="F182" s="235">
        <v>33.33333333333333</v>
      </c>
      <c r="G182" s="235">
        <v>100</v>
      </c>
      <c r="H182" s="198">
        <v>540</v>
      </c>
      <c r="I182" s="198">
        <v>540</v>
      </c>
    </row>
    <row r="183" spans="1:9" ht="12.75">
      <c r="A183" s="233"/>
      <c r="B183" s="247" t="s">
        <v>65</v>
      </c>
      <c r="C183" s="261">
        <v>46858617</v>
      </c>
      <c r="D183" s="261">
        <v>12104469</v>
      </c>
      <c r="E183" s="261">
        <v>4463841</v>
      </c>
      <c r="F183" s="235">
        <v>9.526190241594199</v>
      </c>
      <c r="G183" s="235">
        <v>36.877627593577216</v>
      </c>
      <c r="H183" s="198">
        <v>3718511</v>
      </c>
      <c r="I183" s="198">
        <v>1024254</v>
      </c>
    </row>
    <row r="184" spans="1:9" ht="12.75">
      <c r="A184" s="233"/>
      <c r="B184" s="262" t="s">
        <v>1013</v>
      </c>
      <c r="C184" s="261">
        <v>46858617</v>
      </c>
      <c r="D184" s="198">
        <v>12104469</v>
      </c>
      <c r="E184" s="198">
        <v>4463841</v>
      </c>
      <c r="F184" s="235">
        <v>9.526190241594199</v>
      </c>
      <c r="G184" s="235">
        <v>36.877627593577216</v>
      </c>
      <c r="H184" s="198">
        <v>3718511</v>
      </c>
      <c r="I184" s="198">
        <v>1024254</v>
      </c>
    </row>
    <row r="185" spans="1:9" ht="12.75">
      <c r="A185" s="233"/>
      <c r="B185" s="190" t="s">
        <v>627</v>
      </c>
      <c r="C185" s="261">
        <v>-122389</v>
      </c>
      <c r="D185" s="261">
        <v>-107549</v>
      </c>
      <c r="E185" s="261">
        <v>16810612</v>
      </c>
      <c r="F185" s="235" t="s">
        <v>623</v>
      </c>
      <c r="G185" s="235" t="s">
        <v>623</v>
      </c>
      <c r="H185" s="198">
        <v>-63687</v>
      </c>
      <c r="I185" s="198">
        <v>2949173</v>
      </c>
    </row>
    <row r="186" spans="1:9" ht="12.75">
      <c r="A186" s="233"/>
      <c r="B186" s="190" t="s">
        <v>628</v>
      </c>
      <c r="C186" s="261">
        <v>122389</v>
      </c>
      <c r="D186" s="261">
        <v>107549</v>
      </c>
      <c r="E186" s="261">
        <v>107549</v>
      </c>
      <c r="F186" s="235" t="s">
        <v>623</v>
      </c>
      <c r="G186" s="235" t="s">
        <v>623</v>
      </c>
      <c r="H186" s="198">
        <v>63687</v>
      </c>
      <c r="I186" s="198">
        <v>63687</v>
      </c>
    </row>
    <row r="187" spans="1:9" ht="12.75">
      <c r="A187" s="233"/>
      <c r="B187" s="247" t="s">
        <v>1026</v>
      </c>
      <c r="C187" s="261">
        <v>122389</v>
      </c>
      <c r="D187" s="261">
        <v>107549</v>
      </c>
      <c r="E187" s="261">
        <v>107549</v>
      </c>
      <c r="F187" s="235" t="s">
        <v>623</v>
      </c>
      <c r="G187" s="235" t="s">
        <v>623</v>
      </c>
      <c r="H187" s="198">
        <v>63687</v>
      </c>
      <c r="I187" s="198">
        <v>63687</v>
      </c>
    </row>
    <row r="188" spans="1:9" ht="51">
      <c r="A188" s="233"/>
      <c r="B188" s="249" t="s">
        <v>1027</v>
      </c>
      <c r="C188" s="261">
        <v>122389</v>
      </c>
      <c r="D188" s="198">
        <v>107549</v>
      </c>
      <c r="E188" s="198">
        <v>107549</v>
      </c>
      <c r="F188" s="235" t="s">
        <v>623</v>
      </c>
      <c r="G188" s="235" t="s">
        <v>623</v>
      </c>
      <c r="H188" s="198">
        <v>63687</v>
      </c>
      <c r="I188" s="198">
        <v>63687</v>
      </c>
    </row>
    <row r="189" spans="1:9" ht="12.75">
      <c r="A189" s="233"/>
      <c r="B189" s="276"/>
      <c r="C189" s="198"/>
      <c r="D189" s="198"/>
      <c r="E189" s="198"/>
      <c r="F189" s="235"/>
      <c r="G189" s="235"/>
      <c r="H189" s="198"/>
      <c r="I189" s="198"/>
    </row>
    <row r="190" spans="1:9" ht="12.75">
      <c r="A190" s="233"/>
      <c r="B190" s="257" t="s">
        <v>1028</v>
      </c>
      <c r="C190" s="229"/>
      <c r="D190" s="198"/>
      <c r="E190" s="198"/>
      <c r="F190" s="235"/>
      <c r="G190" s="235"/>
      <c r="H190" s="198"/>
      <c r="I190" s="198"/>
    </row>
    <row r="191" spans="1:9" ht="12.75">
      <c r="A191" s="233"/>
      <c r="B191" s="238" t="s">
        <v>1002</v>
      </c>
      <c r="C191" s="260">
        <v>41551561</v>
      </c>
      <c r="D191" s="260">
        <v>13212755</v>
      </c>
      <c r="E191" s="260">
        <v>13095145</v>
      </c>
      <c r="F191" s="231">
        <v>31.515410455939307</v>
      </c>
      <c r="G191" s="231">
        <v>99.10987526825404</v>
      </c>
      <c r="H191" s="229">
        <v>3318358</v>
      </c>
      <c r="I191" s="229">
        <v>3295045</v>
      </c>
    </row>
    <row r="192" spans="1:9" ht="25.5">
      <c r="A192" s="233"/>
      <c r="B192" s="272" t="s">
        <v>1015</v>
      </c>
      <c r="C192" s="261">
        <v>428200</v>
      </c>
      <c r="D192" s="198">
        <v>130675</v>
      </c>
      <c r="E192" s="198">
        <v>33415</v>
      </c>
      <c r="F192" s="235">
        <v>7.803596450256888</v>
      </c>
      <c r="G192" s="235">
        <v>25.57107327338818</v>
      </c>
      <c r="H192" s="198">
        <v>23875</v>
      </c>
      <c r="I192" s="198">
        <v>562</v>
      </c>
    </row>
    <row r="193" spans="1:9" ht="12.75">
      <c r="A193" s="233"/>
      <c r="B193" s="247" t="s">
        <v>1019</v>
      </c>
      <c r="C193" s="261">
        <v>800000</v>
      </c>
      <c r="D193" s="198">
        <v>800000</v>
      </c>
      <c r="E193" s="198">
        <v>779650</v>
      </c>
      <c r="F193" s="235">
        <v>97.45625</v>
      </c>
      <c r="G193" s="235">
        <v>97.45625</v>
      </c>
      <c r="H193" s="198">
        <v>0</v>
      </c>
      <c r="I193" s="198">
        <v>0</v>
      </c>
    </row>
    <row r="194" spans="1:9" ht="12.75">
      <c r="A194" s="233"/>
      <c r="B194" s="247" t="s">
        <v>1029</v>
      </c>
      <c r="C194" s="261">
        <v>38297</v>
      </c>
      <c r="D194" s="198">
        <v>34783</v>
      </c>
      <c r="E194" s="198">
        <v>34783</v>
      </c>
      <c r="F194" s="235">
        <v>90.8243465545604</v>
      </c>
      <c r="G194" s="235">
        <v>100</v>
      </c>
      <c r="H194" s="198">
        <v>27783</v>
      </c>
      <c r="I194" s="198">
        <v>27783</v>
      </c>
    </row>
    <row r="195" spans="1:9" ht="12.75">
      <c r="A195" s="233"/>
      <c r="B195" s="262" t="s">
        <v>1030</v>
      </c>
      <c r="C195" s="261">
        <v>38297</v>
      </c>
      <c r="D195" s="198">
        <v>34783</v>
      </c>
      <c r="E195" s="198">
        <v>34783</v>
      </c>
      <c r="F195" s="235">
        <v>90.8243465545604</v>
      </c>
      <c r="G195" s="235">
        <v>100</v>
      </c>
      <c r="H195" s="198">
        <v>27783</v>
      </c>
      <c r="I195" s="198">
        <v>27783</v>
      </c>
    </row>
    <row r="196" spans="1:9" ht="12.75">
      <c r="A196" s="233"/>
      <c r="B196" s="264" t="s">
        <v>1031</v>
      </c>
      <c r="C196" s="261">
        <v>38297</v>
      </c>
      <c r="D196" s="261">
        <v>34783</v>
      </c>
      <c r="E196" s="261">
        <v>34783</v>
      </c>
      <c r="F196" s="235">
        <v>90.8243465545604</v>
      </c>
      <c r="G196" s="235">
        <v>100</v>
      </c>
      <c r="H196" s="198">
        <v>27783</v>
      </c>
      <c r="I196" s="198">
        <v>27783</v>
      </c>
    </row>
    <row r="197" spans="1:9" ht="51">
      <c r="A197" s="233"/>
      <c r="B197" s="275" t="s">
        <v>1032</v>
      </c>
      <c r="C197" s="261">
        <v>38297</v>
      </c>
      <c r="D197" s="261">
        <v>34783</v>
      </c>
      <c r="E197" s="261">
        <v>34783</v>
      </c>
      <c r="F197" s="235">
        <v>90.8243465545604</v>
      </c>
      <c r="G197" s="235">
        <v>100</v>
      </c>
      <c r="H197" s="198">
        <v>27783</v>
      </c>
      <c r="I197" s="198">
        <v>27783</v>
      </c>
    </row>
    <row r="198" spans="1:9" ht="12.75">
      <c r="A198" s="233"/>
      <c r="B198" s="277" t="s">
        <v>1033</v>
      </c>
      <c r="C198" s="261">
        <v>38297</v>
      </c>
      <c r="D198" s="198">
        <v>34783</v>
      </c>
      <c r="E198" s="198">
        <v>34783</v>
      </c>
      <c r="F198" s="235">
        <v>90.8243465545604</v>
      </c>
      <c r="G198" s="235">
        <v>100</v>
      </c>
      <c r="H198" s="198">
        <v>27783</v>
      </c>
      <c r="I198" s="198">
        <v>27783</v>
      </c>
    </row>
    <row r="199" spans="1:9" ht="12.75">
      <c r="A199" s="233"/>
      <c r="B199" s="247" t="s">
        <v>1003</v>
      </c>
      <c r="C199" s="261">
        <v>40285064</v>
      </c>
      <c r="D199" s="261">
        <v>12247297</v>
      </c>
      <c r="E199" s="261">
        <v>12247297</v>
      </c>
      <c r="F199" s="235">
        <v>30.401582581574154</v>
      </c>
      <c r="G199" s="235">
        <v>100</v>
      </c>
      <c r="H199" s="198">
        <v>3266700</v>
      </c>
      <c r="I199" s="198">
        <v>3266700</v>
      </c>
    </row>
    <row r="200" spans="1:9" ht="25.5">
      <c r="A200" s="233"/>
      <c r="B200" s="249" t="s">
        <v>1004</v>
      </c>
      <c r="C200" s="261">
        <v>40285064</v>
      </c>
      <c r="D200" s="198">
        <v>12247297</v>
      </c>
      <c r="E200" s="198">
        <v>12247297</v>
      </c>
      <c r="F200" s="235">
        <v>30.401582581574154</v>
      </c>
      <c r="G200" s="235">
        <v>100</v>
      </c>
      <c r="H200" s="198">
        <v>3266700</v>
      </c>
      <c r="I200" s="198">
        <v>3266700</v>
      </c>
    </row>
    <row r="201" spans="1:9" ht="12.75">
      <c r="A201" s="233"/>
      <c r="B201" s="238" t="s">
        <v>1005</v>
      </c>
      <c r="C201" s="229">
        <v>41551561</v>
      </c>
      <c r="D201" s="229">
        <v>13212755</v>
      </c>
      <c r="E201" s="229">
        <v>11278939</v>
      </c>
      <c r="F201" s="231">
        <v>27.144441095726823</v>
      </c>
      <c r="G201" s="231">
        <v>85.36402135663607</v>
      </c>
      <c r="H201" s="229">
        <v>3318358</v>
      </c>
      <c r="I201" s="229">
        <v>3607671</v>
      </c>
    </row>
    <row r="202" spans="1:9" ht="12.75">
      <c r="A202" s="233"/>
      <c r="B202" s="247" t="s">
        <v>1006</v>
      </c>
      <c r="C202" s="261">
        <v>35937443</v>
      </c>
      <c r="D202" s="261">
        <v>11189523</v>
      </c>
      <c r="E202" s="261">
        <v>9507799</v>
      </c>
      <c r="F202" s="235">
        <v>26.456526136264063</v>
      </c>
      <c r="G202" s="235">
        <v>84.97054789556266</v>
      </c>
      <c r="H202" s="198">
        <v>2650714</v>
      </c>
      <c r="I202" s="198">
        <v>2448831</v>
      </c>
    </row>
    <row r="203" spans="1:9" ht="12.75">
      <c r="A203" s="233"/>
      <c r="B203" s="262" t="s">
        <v>1007</v>
      </c>
      <c r="C203" s="261">
        <v>34936334</v>
      </c>
      <c r="D203" s="261">
        <v>10444613</v>
      </c>
      <c r="E203" s="261">
        <v>8790657</v>
      </c>
      <c r="F203" s="235">
        <v>25.16193313242311</v>
      </c>
      <c r="G203" s="235">
        <v>84.16450662173888</v>
      </c>
      <c r="H203" s="198">
        <v>2623014</v>
      </c>
      <c r="I203" s="198">
        <v>2430367</v>
      </c>
    </row>
    <row r="204" spans="1:9" ht="12.75">
      <c r="A204" s="233"/>
      <c r="B204" s="264" t="s">
        <v>1008</v>
      </c>
      <c r="C204" s="261">
        <v>18473932</v>
      </c>
      <c r="D204" s="198">
        <v>4996491</v>
      </c>
      <c r="E204" s="198">
        <v>4877222</v>
      </c>
      <c r="F204" s="235">
        <v>26.40056269558641</v>
      </c>
      <c r="G204" s="235">
        <v>97.61294476463583</v>
      </c>
      <c r="H204" s="198">
        <v>1467856</v>
      </c>
      <c r="I204" s="198">
        <v>1354033</v>
      </c>
    </row>
    <row r="205" spans="1:9" ht="12.75">
      <c r="A205" s="233"/>
      <c r="B205" s="269" t="s">
        <v>1009</v>
      </c>
      <c r="C205" s="261">
        <v>15070299</v>
      </c>
      <c r="D205" s="198">
        <v>4093040</v>
      </c>
      <c r="E205" s="198">
        <v>3990070</v>
      </c>
      <c r="F205" s="235">
        <v>26.47638245266401</v>
      </c>
      <c r="G205" s="235">
        <v>97.48426597345738</v>
      </c>
      <c r="H205" s="198">
        <v>1131867</v>
      </c>
      <c r="I205" s="198">
        <v>993259</v>
      </c>
    </row>
    <row r="206" spans="1:9" ht="12.75">
      <c r="A206" s="233"/>
      <c r="B206" s="264" t="s">
        <v>1010</v>
      </c>
      <c r="C206" s="261">
        <v>16462402</v>
      </c>
      <c r="D206" s="198">
        <v>5448122</v>
      </c>
      <c r="E206" s="198">
        <v>3913435</v>
      </c>
      <c r="F206" s="235">
        <v>23.771956243080446</v>
      </c>
      <c r="G206" s="235">
        <v>71.83089879411658</v>
      </c>
      <c r="H206" s="198">
        <v>1155158</v>
      </c>
      <c r="I206" s="198">
        <v>1076334</v>
      </c>
    </row>
    <row r="207" spans="1:9" ht="12.75">
      <c r="A207" s="233"/>
      <c r="B207" s="262" t="s">
        <v>1011</v>
      </c>
      <c r="C207" s="261">
        <v>106624</v>
      </c>
      <c r="D207" s="261">
        <v>103110</v>
      </c>
      <c r="E207" s="261">
        <v>103110</v>
      </c>
      <c r="F207" s="235">
        <v>96.70430672268907</v>
      </c>
      <c r="G207" s="235">
        <v>100</v>
      </c>
      <c r="H207" s="198">
        <v>0</v>
      </c>
      <c r="I207" s="198">
        <v>0</v>
      </c>
    </row>
    <row r="208" spans="1:9" ht="12.75">
      <c r="A208" s="233"/>
      <c r="B208" s="264" t="s">
        <v>1023</v>
      </c>
      <c r="C208" s="261">
        <v>96110</v>
      </c>
      <c r="D208" s="198">
        <v>96110</v>
      </c>
      <c r="E208" s="198">
        <v>96110</v>
      </c>
      <c r="F208" s="235">
        <v>100</v>
      </c>
      <c r="G208" s="235">
        <v>100</v>
      </c>
      <c r="H208" s="198">
        <v>0</v>
      </c>
      <c r="I208" s="198">
        <v>0</v>
      </c>
    </row>
    <row r="209" spans="1:9" ht="12.75">
      <c r="A209" s="233"/>
      <c r="B209" s="264" t="s">
        <v>1012</v>
      </c>
      <c r="C209" s="261">
        <v>10514</v>
      </c>
      <c r="D209" s="198">
        <v>7000</v>
      </c>
      <c r="E209" s="198">
        <v>7000</v>
      </c>
      <c r="F209" s="235">
        <v>66.57789613848203</v>
      </c>
      <c r="G209" s="235">
        <v>100</v>
      </c>
      <c r="H209" s="198">
        <v>0</v>
      </c>
      <c r="I209" s="198">
        <v>0</v>
      </c>
    </row>
    <row r="210" spans="1:9" ht="25.5">
      <c r="A210" s="233"/>
      <c r="B210" s="249" t="s">
        <v>1016</v>
      </c>
      <c r="C210" s="261">
        <v>886085</v>
      </c>
      <c r="D210" s="261">
        <v>639000</v>
      </c>
      <c r="E210" s="261">
        <v>611354</v>
      </c>
      <c r="F210" s="235">
        <v>68.99496098004143</v>
      </c>
      <c r="G210" s="235">
        <v>95.6735524256651</v>
      </c>
      <c r="H210" s="198">
        <v>27000</v>
      </c>
      <c r="I210" s="198">
        <v>17570</v>
      </c>
    </row>
    <row r="211" spans="1:9" ht="12.75">
      <c r="A211" s="233"/>
      <c r="B211" s="273" t="s">
        <v>1017</v>
      </c>
      <c r="C211" s="261">
        <v>886085</v>
      </c>
      <c r="D211" s="198">
        <v>639000</v>
      </c>
      <c r="E211" s="198">
        <v>611354</v>
      </c>
      <c r="F211" s="235">
        <v>68.99496098004143</v>
      </c>
      <c r="G211" s="235">
        <v>95.6735524256651</v>
      </c>
      <c r="H211" s="198">
        <v>27000</v>
      </c>
      <c r="I211" s="198">
        <v>17570</v>
      </c>
    </row>
    <row r="212" spans="1:9" ht="12.75">
      <c r="A212" s="233"/>
      <c r="B212" s="262" t="s">
        <v>60</v>
      </c>
      <c r="C212" s="198">
        <v>8400</v>
      </c>
      <c r="D212" s="198">
        <v>2800</v>
      </c>
      <c r="E212" s="198">
        <v>2678</v>
      </c>
      <c r="F212" s="235">
        <v>31.880952380952383</v>
      </c>
      <c r="G212" s="235">
        <v>95.64285714285714</v>
      </c>
      <c r="H212" s="198">
        <v>700</v>
      </c>
      <c r="I212" s="198">
        <v>894</v>
      </c>
    </row>
    <row r="213" spans="1:9" ht="25.5">
      <c r="A213" s="233"/>
      <c r="B213" s="273" t="s">
        <v>1024</v>
      </c>
      <c r="C213" s="198">
        <v>8400</v>
      </c>
      <c r="D213" s="198">
        <v>2800</v>
      </c>
      <c r="E213" s="198">
        <v>2678</v>
      </c>
      <c r="F213" s="235">
        <v>31.880952380952383</v>
      </c>
      <c r="G213" s="235">
        <v>95.64285714285714</v>
      </c>
      <c r="H213" s="198">
        <v>700</v>
      </c>
      <c r="I213" s="198">
        <v>894</v>
      </c>
    </row>
    <row r="214" spans="1:9" ht="38.25">
      <c r="A214" s="233"/>
      <c r="B214" s="275" t="s">
        <v>1025</v>
      </c>
      <c r="C214" s="198">
        <v>8400</v>
      </c>
      <c r="D214" s="198">
        <v>2800</v>
      </c>
      <c r="E214" s="198">
        <v>2678</v>
      </c>
      <c r="F214" s="235">
        <v>31.880952380952383</v>
      </c>
      <c r="G214" s="235">
        <v>95.64285714285714</v>
      </c>
      <c r="H214" s="198">
        <v>700</v>
      </c>
      <c r="I214" s="198">
        <v>894</v>
      </c>
    </row>
    <row r="215" spans="1:9" ht="12.75">
      <c r="A215" s="233"/>
      <c r="B215" s="247" t="s">
        <v>65</v>
      </c>
      <c r="C215" s="261">
        <v>5614118</v>
      </c>
      <c r="D215" s="261">
        <v>2023232</v>
      </c>
      <c r="E215" s="261">
        <v>1771140</v>
      </c>
      <c r="F215" s="235">
        <v>31.547965325987093</v>
      </c>
      <c r="G215" s="235">
        <v>87.54013380571284</v>
      </c>
      <c r="H215" s="198">
        <v>667644</v>
      </c>
      <c r="I215" s="198">
        <v>1158840</v>
      </c>
    </row>
    <row r="216" spans="1:9" ht="12.75">
      <c r="A216" s="233"/>
      <c r="B216" s="262" t="s">
        <v>1013</v>
      </c>
      <c r="C216" s="261">
        <v>5614118</v>
      </c>
      <c r="D216" s="198">
        <v>2023232</v>
      </c>
      <c r="E216" s="198">
        <v>1771140</v>
      </c>
      <c r="F216" s="235">
        <v>31.547965325987093</v>
      </c>
      <c r="G216" s="235">
        <v>87.54013380571284</v>
      </c>
      <c r="H216" s="198">
        <v>667644</v>
      </c>
      <c r="I216" s="198">
        <v>1158840</v>
      </c>
    </row>
    <row r="217" spans="1:9" ht="12.75">
      <c r="A217" s="233"/>
      <c r="B217" s="270"/>
      <c r="C217" s="271"/>
      <c r="D217" s="198"/>
      <c r="E217" s="198"/>
      <c r="F217" s="235"/>
      <c r="G217" s="235"/>
      <c r="H217" s="198"/>
      <c r="I217" s="198"/>
    </row>
    <row r="218" spans="1:9" ht="12.75">
      <c r="A218" s="233"/>
      <c r="B218" s="257" t="s">
        <v>1034</v>
      </c>
      <c r="C218" s="229"/>
      <c r="D218" s="198"/>
      <c r="E218" s="198"/>
      <c r="F218" s="235"/>
      <c r="G218" s="235"/>
      <c r="H218" s="198"/>
      <c r="I218" s="198"/>
    </row>
    <row r="219" spans="1:9" ht="12.75">
      <c r="A219" s="233"/>
      <c r="B219" s="238" t="s">
        <v>1002</v>
      </c>
      <c r="C219" s="260">
        <v>98457041</v>
      </c>
      <c r="D219" s="260">
        <v>31301135</v>
      </c>
      <c r="E219" s="260">
        <v>31165701</v>
      </c>
      <c r="F219" s="231">
        <v>31.654110953832138</v>
      </c>
      <c r="G219" s="231">
        <v>99.56731920423972</v>
      </c>
      <c r="H219" s="260">
        <v>11927685</v>
      </c>
      <c r="I219" s="260">
        <v>11720024</v>
      </c>
    </row>
    <row r="220" spans="1:9" ht="25.5">
      <c r="A220" s="233"/>
      <c r="B220" s="272" t="s">
        <v>1015</v>
      </c>
      <c r="C220" s="261">
        <v>4147476</v>
      </c>
      <c r="D220" s="198">
        <v>1768440</v>
      </c>
      <c r="E220" s="198">
        <v>1818876</v>
      </c>
      <c r="F220" s="235">
        <v>43.85500964924209</v>
      </c>
      <c r="G220" s="235">
        <v>102.85200515708762</v>
      </c>
      <c r="H220" s="198">
        <v>732168</v>
      </c>
      <c r="I220" s="198">
        <v>601930</v>
      </c>
    </row>
    <row r="221" spans="1:9" ht="12.75">
      <c r="A221" s="233"/>
      <c r="B221" s="247" t="s">
        <v>1019</v>
      </c>
      <c r="C221" s="261">
        <v>1753240</v>
      </c>
      <c r="D221" s="198">
        <v>648654</v>
      </c>
      <c r="E221" s="198">
        <v>386858</v>
      </c>
      <c r="F221" s="235">
        <v>22.065319066414183</v>
      </c>
      <c r="G221" s="235">
        <v>59.64011630237383</v>
      </c>
      <c r="H221" s="198">
        <v>200335</v>
      </c>
      <c r="I221" s="198">
        <v>46986</v>
      </c>
    </row>
    <row r="222" spans="1:9" ht="25.5">
      <c r="A222" s="233"/>
      <c r="B222" s="249" t="s">
        <v>1035</v>
      </c>
      <c r="C222" s="261">
        <v>189650</v>
      </c>
      <c r="D222" s="198">
        <v>78224</v>
      </c>
      <c r="E222" s="198">
        <v>43711</v>
      </c>
      <c r="F222" s="235">
        <v>23.048246770366465</v>
      </c>
      <c r="G222" s="235">
        <v>55.87926978932297</v>
      </c>
      <c r="H222" s="198">
        <v>78224</v>
      </c>
      <c r="I222" s="198">
        <v>43711</v>
      </c>
    </row>
    <row r="223" spans="1:9" ht="12.75">
      <c r="A223" s="233"/>
      <c r="B223" s="272" t="s">
        <v>1029</v>
      </c>
      <c r="C223" s="261">
        <v>85415</v>
      </c>
      <c r="D223" s="261">
        <v>9489</v>
      </c>
      <c r="E223" s="261">
        <v>85415</v>
      </c>
      <c r="F223" s="235">
        <v>100</v>
      </c>
      <c r="G223" s="235">
        <v>900.1475392559806</v>
      </c>
      <c r="H223" s="198">
        <v>9489</v>
      </c>
      <c r="I223" s="198">
        <v>85415</v>
      </c>
    </row>
    <row r="224" spans="1:9" ht="12.75">
      <c r="A224" s="233"/>
      <c r="B224" s="278" t="s">
        <v>1030</v>
      </c>
      <c r="C224" s="261">
        <v>85415</v>
      </c>
      <c r="D224" s="261">
        <v>9489</v>
      </c>
      <c r="E224" s="261">
        <v>85415</v>
      </c>
      <c r="F224" s="235">
        <v>100</v>
      </c>
      <c r="G224" s="235">
        <v>900.1475392559806</v>
      </c>
      <c r="H224" s="198">
        <v>9489</v>
      </c>
      <c r="I224" s="198">
        <v>85415</v>
      </c>
    </row>
    <row r="225" spans="1:9" ht="25.5">
      <c r="A225" s="279"/>
      <c r="B225" s="280" t="s">
        <v>1031</v>
      </c>
      <c r="C225" s="281">
        <v>85415</v>
      </c>
      <c r="D225" s="281">
        <v>9489</v>
      </c>
      <c r="E225" s="281">
        <v>85415</v>
      </c>
      <c r="F225" s="235">
        <v>100</v>
      </c>
      <c r="G225" s="235">
        <v>900.1475392559806</v>
      </c>
      <c r="H225" s="198">
        <v>9489</v>
      </c>
      <c r="I225" s="198">
        <v>85415</v>
      </c>
    </row>
    <row r="226" spans="1:9" ht="51">
      <c r="A226" s="279"/>
      <c r="B226" s="282" t="s">
        <v>1036</v>
      </c>
      <c r="C226" s="281">
        <v>85415</v>
      </c>
      <c r="D226" s="281">
        <v>9489</v>
      </c>
      <c r="E226" s="281">
        <v>85415</v>
      </c>
      <c r="F226" s="235">
        <v>100</v>
      </c>
      <c r="G226" s="235">
        <v>900.1475392559806</v>
      </c>
      <c r="H226" s="198">
        <v>9489</v>
      </c>
      <c r="I226" s="198">
        <v>85415</v>
      </c>
    </row>
    <row r="227" spans="1:9" ht="51">
      <c r="A227" s="279"/>
      <c r="B227" s="283" t="s">
        <v>1037</v>
      </c>
      <c r="C227" s="281">
        <v>85415</v>
      </c>
      <c r="D227" s="198">
        <v>9489</v>
      </c>
      <c r="E227" s="198">
        <v>85415</v>
      </c>
      <c r="F227" s="235">
        <v>100</v>
      </c>
      <c r="G227" s="235">
        <v>900.1475392559806</v>
      </c>
      <c r="H227" s="198">
        <v>9489</v>
      </c>
      <c r="I227" s="198">
        <v>85415</v>
      </c>
    </row>
    <row r="228" spans="1:9" ht="12.75">
      <c r="A228" s="233"/>
      <c r="B228" s="247" t="s">
        <v>1003</v>
      </c>
      <c r="C228" s="261">
        <v>92470910</v>
      </c>
      <c r="D228" s="261">
        <v>28874552</v>
      </c>
      <c r="E228" s="261">
        <v>28874552</v>
      </c>
      <c r="F228" s="235">
        <v>31.22555190599941</v>
      </c>
      <c r="G228" s="235">
        <v>100</v>
      </c>
      <c r="H228" s="198">
        <v>10985693</v>
      </c>
      <c r="I228" s="198">
        <v>10985693</v>
      </c>
    </row>
    <row r="229" spans="1:9" ht="25.5">
      <c r="A229" s="233"/>
      <c r="B229" s="249" t="s">
        <v>1004</v>
      </c>
      <c r="C229" s="261">
        <v>92470910</v>
      </c>
      <c r="D229" s="198">
        <v>28874552</v>
      </c>
      <c r="E229" s="198">
        <v>28874552</v>
      </c>
      <c r="F229" s="235">
        <v>31.22555190599941</v>
      </c>
      <c r="G229" s="235">
        <v>100</v>
      </c>
      <c r="H229" s="198">
        <v>10985693</v>
      </c>
      <c r="I229" s="198">
        <v>10985693</v>
      </c>
    </row>
    <row r="230" spans="1:9" ht="12.75">
      <c r="A230" s="233"/>
      <c r="B230" s="238" t="s">
        <v>1005</v>
      </c>
      <c r="C230" s="229">
        <v>99177493</v>
      </c>
      <c r="D230" s="229">
        <v>30921396</v>
      </c>
      <c r="E230" s="229">
        <v>17645799</v>
      </c>
      <c r="F230" s="231">
        <v>17.792140601900474</v>
      </c>
      <c r="G230" s="231">
        <v>57.066631144337734</v>
      </c>
      <c r="H230" s="229">
        <v>11664047</v>
      </c>
      <c r="I230" s="229">
        <v>3536444</v>
      </c>
    </row>
    <row r="231" spans="1:9" ht="12.75">
      <c r="A231" s="233"/>
      <c r="B231" s="247" t="s">
        <v>1006</v>
      </c>
      <c r="C231" s="261">
        <v>97714641</v>
      </c>
      <c r="D231" s="261">
        <v>30437006</v>
      </c>
      <c r="E231" s="261">
        <v>17552952</v>
      </c>
      <c r="F231" s="235">
        <v>17.9634820538306</v>
      </c>
      <c r="G231" s="235">
        <v>57.669772118847696</v>
      </c>
      <c r="H231" s="198">
        <v>11541599</v>
      </c>
      <c r="I231" s="198">
        <v>3498840</v>
      </c>
    </row>
    <row r="232" spans="1:9" ht="12.75">
      <c r="A232" s="233"/>
      <c r="B232" s="262" t="s">
        <v>1007</v>
      </c>
      <c r="C232" s="261">
        <v>34973744</v>
      </c>
      <c r="D232" s="261">
        <v>10426067</v>
      </c>
      <c r="E232" s="261">
        <v>7471840</v>
      </c>
      <c r="F232" s="235">
        <v>21.36414105392891</v>
      </c>
      <c r="G232" s="235">
        <v>71.66499121864459</v>
      </c>
      <c r="H232" s="198">
        <v>2494744</v>
      </c>
      <c r="I232" s="198">
        <v>1929802</v>
      </c>
    </row>
    <row r="233" spans="1:9" ht="12.75">
      <c r="A233" s="233"/>
      <c r="B233" s="264" t="s">
        <v>1008</v>
      </c>
      <c r="C233" s="261">
        <v>19539413</v>
      </c>
      <c r="D233" s="198">
        <v>5670042</v>
      </c>
      <c r="E233" s="198">
        <v>4822481</v>
      </c>
      <c r="F233" s="235">
        <v>24.68078749346257</v>
      </c>
      <c r="G233" s="235">
        <v>85.05194494150132</v>
      </c>
      <c r="H233" s="198">
        <v>1486701</v>
      </c>
      <c r="I233" s="198">
        <v>1296887</v>
      </c>
    </row>
    <row r="234" spans="1:9" ht="12.75">
      <c r="A234" s="233"/>
      <c r="B234" s="269" t="s">
        <v>1009</v>
      </c>
      <c r="C234" s="261">
        <v>15195497</v>
      </c>
      <c r="D234" s="198">
        <v>4360381</v>
      </c>
      <c r="E234" s="198">
        <v>3745187</v>
      </c>
      <c r="F234" s="235">
        <v>24.64668973973013</v>
      </c>
      <c r="G234" s="235">
        <v>85.89127876669494</v>
      </c>
      <c r="H234" s="198">
        <v>1145136</v>
      </c>
      <c r="I234" s="198">
        <v>1024657</v>
      </c>
    </row>
    <row r="235" spans="1:9" ht="12.75">
      <c r="A235" s="233"/>
      <c r="B235" s="264" t="s">
        <v>1010</v>
      </c>
      <c r="C235" s="261">
        <v>15434331</v>
      </c>
      <c r="D235" s="198">
        <v>4756025</v>
      </c>
      <c r="E235" s="198">
        <v>2649359</v>
      </c>
      <c r="F235" s="235">
        <v>17.165363370786853</v>
      </c>
      <c r="G235" s="235">
        <v>55.70532114528414</v>
      </c>
      <c r="H235" s="198">
        <v>1008043</v>
      </c>
      <c r="I235" s="198">
        <v>632915</v>
      </c>
    </row>
    <row r="236" spans="1:9" ht="12.75">
      <c r="A236" s="233"/>
      <c r="B236" s="262" t="s">
        <v>1011</v>
      </c>
      <c r="C236" s="261">
        <v>44032919</v>
      </c>
      <c r="D236" s="261">
        <v>13965339</v>
      </c>
      <c r="E236" s="261">
        <v>7500423</v>
      </c>
      <c r="F236" s="235">
        <v>17.033672012523176</v>
      </c>
      <c r="G236" s="235">
        <v>53.70741805838011</v>
      </c>
      <c r="H236" s="198">
        <v>5447231</v>
      </c>
      <c r="I236" s="198">
        <v>1143248</v>
      </c>
    </row>
    <row r="237" spans="1:9" ht="12.75">
      <c r="A237" s="233"/>
      <c r="B237" s="264" t="s">
        <v>1023</v>
      </c>
      <c r="C237" s="261">
        <v>44032919</v>
      </c>
      <c r="D237" s="198">
        <v>13965339</v>
      </c>
      <c r="E237" s="198">
        <v>7500423</v>
      </c>
      <c r="F237" s="235">
        <v>17.033672012523176</v>
      </c>
      <c r="G237" s="235">
        <v>53.70741805838011</v>
      </c>
      <c r="H237" s="198">
        <v>5447231</v>
      </c>
      <c r="I237" s="198">
        <v>1143248</v>
      </c>
    </row>
    <row r="238" spans="1:9" ht="25.5">
      <c r="A238" s="233"/>
      <c r="B238" s="249" t="s">
        <v>1016</v>
      </c>
      <c r="C238" s="261">
        <v>568464</v>
      </c>
      <c r="D238" s="261">
        <v>467376</v>
      </c>
      <c r="E238" s="261">
        <v>428976</v>
      </c>
      <c r="F238" s="235">
        <v>75.46229840412057</v>
      </c>
      <c r="G238" s="235">
        <v>91.78391701756188</v>
      </c>
      <c r="H238" s="198">
        <v>21400</v>
      </c>
      <c r="I238" s="198">
        <v>1789</v>
      </c>
    </row>
    <row r="239" spans="1:9" ht="12.75">
      <c r="A239" s="233"/>
      <c r="B239" s="273" t="s">
        <v>1017</v>
      </c>
      <c r="C239" s="261">
        <v>568464</v>
      </c>
      <c r="D239" s="198">
        <v>467376</v>
      </c>
      <c r="E239" s="198">
        <v>428976</v>
      </c>
      <c r="F239" s="235">
        <v>75.46229840412057</v>
      </c>
      <c r="G239" s="235">
        <v>91.78391701756188</v>
      </c>
      <c r="H239" s="198">
        <v>21400</v>
      </c>
      <c r="I239" s="198">
        <v>1789</v>
      </c>
    </row>
    <row r="240" spans="1:9" ht="12.75">
      <c r="A240" s="233"/>
      <c r="B240" s="262" t="s">
        <v>60</v>
      </c>
      <c r="C240" s="198">
        <v>18139514</v>
      </c>
      <c r="D240" s="198">
        <v>5578224</v>
      </c>
      <c r="E240" s="198">
        <v>2151713</v>
      </c>
      <c r="F240" s="235">
        <v>11.862021220634688</v>
      </c>
      <c r="G240" s="235">
        <v>38.57344201308517</v>
      </c>
      <c r="H240" s="198">
        <v>3578224</v>
      </c>
      <c r="I240" s="198">
        <v>424001</v>
      </c>
    </row>
    <row r="241" spans="1:9" ht="12.75">
      <c r="A241" s="233"/>
      <c r="B241" s="273" t="s">
        <v>1038</v>
      </c>
      <c r="C241" s="198">
        <v>17949864</v>
      </c>
      <c r="D241" s="198">
        <v>5500000</v>
      </c>
      <c r="E241" s="198">
        <v>2151713</v>
      </c>
      <c r="F241" s="235">
        <v>11.987349876299898</v>
      </c>
      <c r="G241" s="235">
        <v>39.122054545454546</v>
      </c>
      <c r="H241" s="198">
        <v>3500000</v>
      </c>
      <c r="I241" s="198">
        <v>424001</v>
      </c>
    </row>
    <row r="242" spans="1:9" ht="25.5">
      <c r="A242" s="233"/>
      <c r="B242" s="273" t="s">
        <v>1039</v>
      </c>
      <c r="C242" s="198">
        <v>189650</v>
      </c>
      <c r="D242" s="198">
        <v>78224</v>
      </c>
      <c r="E242" s="198">
        <v>0</v>
      </c>
      <c r="F242" s="235">
        <v>0</v>
      </c>
      <c r="G242" s="235">
        <v>0</v>
      </c>
      <c r="H242" s="198">
        <v>78224</v>
      </c>
      <c r="I242" s="198">
        <v>0</v>
      </c>
    </row>
    <row r="243" spans="1:9" ht="38.25">
      <c r="A243" s="233"/>
      <c r="B243" s="275" t="s">
        <v>1040</v>
      </c>
      <c r="C243" s="198">
        <v>189650</v>
      </c>
      <c r="D243" s="198">
        <v>78224</v>
      </c>
      <c r="E243" s="198">
        <v>0</v>
      </c>
      <c r="F243" s="235">
        <v>0</v>
      </c>
      <c r="G243" s="235">
        <v>0</v>
      </c>
      <c r="H243" s="198">
        <v>78224</v>
      </c>
      <c r="I243" s="198">
        <v>0</v>
      </c>
    </row>
    <row r="244" spans="1:9" ht="12.75">
      <c r="A244" s="233"/>
      <c r="B244" s="247" t="s">
        <v>65</v>
      </c>
      <c r="C244" s="261">
        <v>1462852</v>
      </c>
      <c r="D244" s="261">
        <v>484390</v>
      </c>
      <c r="E244" s="261">
        <v>92847</v>
      </c>
      <c r="F244" s="235">
        <v>6.346985204244859</v>
      </c>
      <c r="G244" s="235">
        <v>19.167819319143664</v>
      </c>
      <c r="H244" s="198">
        <v>122448</v>
      </c>
      <c r="I244" s="198">
        <v>37604</v>
      </c>
    </row>
    <row r="245" spans="1:9" ht="12.75">
      <c r="A245" s="233"/>
      <c r="B245" s="262" t="s">
        <v>1013</v>
      </c>
      <c r="C245" s="261">
        <v>1462852</v>
      </c>
      <c r="D245" s="198">
        <v>484390</v>
      </c>
      <c r="E245" s="198">
        <v>92847</v>
      </c>
      <c r="F245" s="235">
        <v>6.346985204244859</v>
      </c>
      <c r="G245" s="235">
        <v>19.167819319143664</v>
      </c>
      <c r="H245" s="198">
        <v>122448</v>
      </c>
      <c r="I245" s="198">
        <v>37604</v>
      </c>
    </row>
    <row r="246" spans="1:9" ht="12.75">
      <c r="A246" s="233"/>
      <c r="B246" s="190" t="s">
        <v>627</v>
      </c>
      <c r="C246" s="198">
        <v>-720452</v>
      </c>
      <c r="D246" s="198">
        <v>379739</v>
      </c>
      <c r="E246" s="198">
        <v>13519902</v>
      </c>
      <c r="F246" s="235" t="s">
        <v>623</v>
      </c>
      <c r="G246" s="235" t="s">
        <v>623</v>
      </c>
      <c r="H246" s="198">
        <v>263638</v>
      </c>
      <c r="I246" s="198">
        <v>8183580</v>
      </c>
    </row>
    <row r="247" spans="1:9" ht="12.75">
      <c r="A247" s="233"/>
      <c r="B247" s="190" t="s">
        <v>628</v>
      </c>
      <c r="C247" s="261">
        <v>720452</v>
      </c>
      <c r="D247" s="261">
        <v>-8039</v>
      </c>
      <c r="E247" s="261">
        <v>-8039</v>
      </c>
      <c r="F247" s="235" t="s">
        <v>623</v>
      </c>
      <c r="G247" s="235" t="s">
        <v>623</v>
      </c>
      <c r="H247" s="198">
        <v>108062</v>
      </c>
      <c r="I247" s="198">
        <v>108062</v>
      </c>
    </row>
    <row r="248" spans="1:9" ht="12.75">
      <c r="A248" s="233"/>
      <c r="B248" s="247" t="s">
        <v>1026</v>
      </c>
      <c r="C248" s="261">
        <v>720452</v>
      </c>
      <c r="D248" s="261">
        <v>-8039</v>
      </c>
      <c r="E248" s="261">
        <v>-8039</v>
      </c>
      <c r="F248" s="235" t="s">
        <v>623</v>
      </c>
      <c r="G248" s="235" t="s">
        <v>623</v>
      </c>
      <c r="H248" s="198">
        <v>108062</v>
      </c>
      <c r="I248" s="198">
        <v>108062</v>
      </c>
    </row>
    <row r="249" spans="1:9" ht="51">
      <c r="A249" s="233"/>
      <c r="B249" s="249" t="s">
        <v>1027</v>
      </c>
      <c r="C249" s="261">
        <v>720452</v>
      </c>
      <c r="D249" s="198">
        <v>-8039</v>
      </c>
      <c r="E249" s="198">
        <v>-8039</v>
      </c>
      <c r="F249" s="235" t="s">
        <v>623</v>
      </c>
      <c r="G249" s="235" t="s">
        <v>623</v>
      </c>
      <c r="H249" s="198">
        <v>108062</v>
      </c>
      <c r="I249" s="198">
        <v>108062</v>
      </c>
    </row>
    <row r="250" spans="1:9" ht="12.75">
      <c r="A250" s="233"/>
      <c r="B250" s="236"/>
      <c r="C250" s="198"/>
      <c r="D250" s="198"/>
      <c r="E250" s="198"/>
      <c r="F250" s="235"/>
      <c r="G250" s="235"/>
      <c r="H250" s="198"/>
      <c r="I250" s="198"/>
    </row>
    <row r="251" spans="1:9" ht="12.75">
      <c r="A251" s="233"/>
      <c r="B251" s="257" t="s">
        <v>1041</v>
      </c>
      <c r="C251" s="229"/>
      <c r="D251" s="198"/>
      <c r="E251" s="198"/>
      <c r="F251" s="235"/>
      <c r="G251" s="235"/>
      <c r="H251" s="198"/>
      <c r="I251" s="198"/>
    </row>
    <row r="252" spans="1:9" ht="12.75">
      <c r="A252" s="233"/>
      <c r="B252" s="238" t="s">
        <v>1002</v>
      </c>
      <c r="C252" s="260">
        <v>485964424</v>
      </c>
      <c r="D252" s="260">
        <v>178491692</v>
      </c>
      <c r="E252" s="260">
        <v>177966375</v>
      </c>
      <c r="F252" s="231">
        <v>36.62127641672799</v>
      </c>
      <c r="G252" s="231">
        <v>99.70569106376111</v>
      </c>
      <c r="H252" s="229">
        <v>54072914</v>
      </c>
      <c r="I252" s="229">
        <v>54320726</v>
      </c>
    </row>
    <row r="253" spans="1:9" ht="25.5">
      <c r="A253" s="233"/>
      <c r="B253" s="272" t="s">
        <v>1015</v>
      </c>
      <c r="C253" s="261">
        <v>1736772</v>
      </c>
      <c r="D253" s="198">
        <v>321180</v>
      </c>
      <c r="E253" s="198">
        <v>502839</v>
      </c>
      <c r="F253" s="235">
        <v>28.95250499201968</v>
      </c>
      <c r="G253" s="235">
        <v>156.55987296842892</v>
      </c>
      <c r="H253" s="198">
        <v>86636</v>
      </c>
      <c r="I253" s="198">
        <v>244956</v>
      </c>
    </row>
    <row r="254" spans="1:9" ht="12.75">
      <c r="A254" s="233"/>
      <c r="B254" s="247" t="s">
        <v>1019</v>
      </c>
      <c r="C254" s="261">
        <v>2909862</v>
      </c>
      <c r="D254" s="198">
        <v>907934</v>
      </c>
      <c r="E254" s="198">
        <v>200958</v>
      </c>
      <c r="F254" s="235">
        <v>6.90610070168276</v>
      </c>
      <c r="G254" s="235">
        <v>22.13354715210577</v>
      </c>
      <c r="H254" s="198">
        <v>0</v>
      </c>
      <c r="I254" s="198">
        <v>89492</v>
      </c>
    </row>
    <row r="255" spans="1:9" ht="25.5">
      <c r="A255" s="233"/>
      <c r="B255" s="249" t="s">
        <v>1035</v>
      </c>
      <c r="C255" s="261">
        <v>520554</v>
      </c>
      <c r="D255" s="198">
        <v>0</v>
      </c>
      <c r="E255" s="198">
        <v>0</v>
      </c>
      <c r="F255" s="235">
        <v>0</v>
      </c>
      <c r="G255" s="235">
        <v>0</v>
      </c>
      <c r="H255" s="198">
        <v>0</v>
      </c>
      <c r="I255" s="198">
        <v>0</v>
      </c>
    </row>
    <row r="256" spans="1:9" ht="12.75">
      <c r="A256" s="233"/>
      <c r="B256" s="247" t="s">
        <v>1003</v>
      </c>
      <c r="C256" s="261">
        <v>481317790</v>
      </c>
      <c r="D256" s="261">
        <v>177262578</v>
      </c>
      <c r="E256" s="261">
        <v>177262578</v>
      </c>
      <c r="F256" s="235">
        <v>36.82859467961905</v>
      </c>
      <c r="G256" s="235">
        <v>100</v>
      </c>
      <c r="H256" s="198">
        <v>53986278</v>
      </c>
      <c r="I256" s="198">
        <v>53986278</v>
      </c>
    </row>
    <row r="257" spans="1:9" ht="25.5">
      <c r="A257" s="233"/>
      <c r="B257" s="249" t="s">
        <v>1004</v>
      </c>
      <c r="C257" s="261">
        <v>415250138</v>
      </c>
      <c r="D257" s="198">
        <v>155262578</v>
      </c>
      <c r="E257" s="198">
        <v>155262578</v>
      </c>
      <c r="F257" s="235">
        <v>37.39013278786677</v>
      </c>
      <c r="G257" s="235">
        <v>100</v>
      </c>
      <c r="H257" s="198">
        <v>47986278</v>
      </c>
      <c r="I257" s="198">
        <v>47986278</v>
      </c>
    </row>
    <row r="258" spans="1:9" ht="25.5">
      <c r="A258" s="233"/>
      <c r="B258" s="249" t="s">
        <v>1042</v>
      </c>
      <c r="C258" s="261">
        <v>66067652</v>
      </c>
      <c r="D258" s="198">
        <v>22000000</v>
      </c>
      <c r="E258" s="198">
        <v>22000000</v>
      </c>
      <c r="F258" s="235">
        <v>33.29920064360695</v>
      </c>
      <c r="G258" s="235">
        <v>100</v>
      </c>
      <c r="H258" s="198">
        <v>6000000</v>
      </c>
      <c r="I258" s="198">
        <v>6000000</v>
      </c>
    </row>
    <row r="259" spans="1:9" ht="12.75">
      <c r="A259" s="233"/>
      <c r="B259" s="238" t="s">
        <v>1005</v>
      </c>
      <c r="C259" s="229">
        <v>486339310</v>
      </c>
      <c r="D259" s="229">
        <v>178701372</v>
      </c>
      <c r="E259" s="229">
        <v>123551150</v>
      </c>
      <c r="F259" s="231">
        <v>25.404310829819615</v>
      </c>
      <c r="G259" s="231">
        <v>69.13833319645694</v>
      </c>
      <c r="H259" s="229">
        <v>54154084</v>
      </c>
      <c r="I259" s="229">
        <v>36296768</v>
      </c>
    </row>
    <row r="260" spans="1:9" ht="12.75">
      <c r="A260" s="233"/>
      <c r="B260" s="247" t="s">
        <v>1006</v>
      </c>
      <c r="C260" s="261">
        <v>439836928</v>
      </c>
      <c r="D260" s="261">
        <v>171284984</v>
      </c>
      <c r="E260" s="261">
        <v>116907400</v>
      </c>
      <c r="F260" s="235">
        <v>26.579714561847794</v>
      </c>
      <c r="G260" s="235">
        <v>68.25315171819148</v>
      </c>
      <c r="H260" s="198">
        <v>51999226</v>
      </c>
      <c r="I260" s="198">
        <v>34192445</v>
      </c>
    </row>
    <row r="261" spans="1:9" ht="12.75">
      <c r="A261" s="233"/>
      <c r="B261" s="262" t="s">
        <v>1007</v>
      </c>
      <c r="C261" s="261">
        <v>97933721</v>
      </c>
      <c r="D261" s="261">
        <v>28069947</v>
      </c>
      <c r="E261" s="261">
        <v>22459702</v>
      </c>
      <c r="F261" s="235">
        <v>22.933573615568022</v>
      </c>
      <c r="G261" s="235">
        <v>80.01333953355879</v>
      </c>
      <c r="H261" s="198">
        <v>8268853</v>
      </c>
      <c r="I261" s="198">
        <v>6179001</v>
      </c>
    </row>
    <row r="262" spans="1:9" ht="12.75">
      <c r="A262" s="233"/>
      <c r="B262" s="264" t="s">
        <v>1008</v>
      </c>
      <c r="C262" s="261">
        <v>63086493</v>
      </c>
      <c r="D262" s="198">
        <v>19480643</v>
      </c>
      <c r="E262" s="198">
        <v>16878261</v>
      </c>
      <c r="F262" s="235">
        <v>26.7541595631255</v>
      </c>
      <c r="G262" s="235">
        <v>86.64119043709184</v>
      </c>
      <c r="H262" s="198">
        <v>5626022</v>
      </c>
      <c r="I262" s="198">
        <v>4453282</v>
      </c>
    </row>
    <row r="263" spans="1:9" ht="12.75">
      <c r="A263" s="233"/>
      <c r="B263" s="269" t="s">
        <v>1009</v>
      </c>
      <c r="C263" s="261">
        <v>46612565</v>
      </c>
      <c r="D263" s="198">
        <v>14804206</v>
      </c>
      <c r="E263" s="198">
        <v>12861861</v>
      </c>
      <c r="F263" s="235">
        <v>27.59312000959398</v>
      </c>
      <c r="G263" s="235">
        <v>86.87977592313968</v>
      </c>
      <c r="H263" s="198">
        <v>4169748</v>
      </c>
      <c r="I263" s="198">
        <v>3446625</v>
      </c>
    </row>
    <row r="264" spans="1:9" ht="12.75">
      <c r="A264" s="233"/>
      <c r="B264" s="264" t="s">
        <v>1010</v>
      </c>
      <c r="C264" s="261">
        <v>34847228</v>
      </c>
      <c r="D264" s="198">
        <v>8589304</v>
      </c>
      <c r="E264" s="198">
        <v>5581441</v>
      </c>
      <c r="F264" s="235">
        <v>16.016886622947453</v>
      </c>
      <c r="G264" s="235">
        <v>64.98129534127561</v>
      </c>
      <c r="H264" s="198">
        <v>2642831</v>
      </c>
      <c r="I264" s="198">
        <v>1725719</v>
      </c>
    </row>
    <row r="265" spans="1:9" ht="12.75">
      <c r="A265" s="233"/>
      <c r="B265" s="262" t="s">
        <v>1043</v>
      </c>
      <c r="C265" s="261">
        <v>60717910</v>
      </c>
      <c r="D265" s="198">
        <v>28156703</v>
      </c>
      <c r="E265" s="198">
        <v>27053913</v>
      </c>
      <c r="F265" s="235">
        <v>44.55672634318276</v>
      </c>
      <c r="G265" s="235">
        <v>96.08338376833395</v>
      </c>
      <c r="H265" s="198">
        <v>16945221</v>
      </c>
      <c r="I265" s="198">
        <v>16304387</v>
      </c>
    </row>
    <row r="266" spans="1:9" ht="12.75">
      <c r="A266" s="233"/>
      <c r="B266" s="262" t="s">
        <v>1011</v>
      </c>
      <c r="C266" s="261">
        <v>54175965</v>
      </c>
      <c r="D266" s="261">
        <v>13629159</v>
      </c>
      <c r="E266" s="261">
        <v>6301579</v>
      </c>
      <c r="F266" s="235">
        <v>11.631687594304966</v>
      </c>
      <c r="G266" s="235">
        <v>46.23600766562339</v>
      </c>
      <c r="H266" s="198">
        <v>6591237</v>
      </c>
      <c r="I266" s="198">
        <v>2283383</v>
      </c>
    </row>
    <row r="267" spans="1:9" ht="12.75">
      <c r="A267" s="233"/>
      <c r="B267" s="264" t="s">
        <v>1023</v>
      </c>
      <c r="C267" s="261">
        <v>53251280</v>
      </c>
      <c r="D267" s="198">
        <v>13300151</v>
      </c>
      <c r="E267" s="198">
        <v>6075657</v>
      </c>
      <c r="F267" s="235">
        <v>11.409410252673737</v>
      </c>
      <c r="G267" s="235">
        <v>45.681112943755295</v>
      </c>
      <c r="H267" s="198">
        <v>6493400</v>
      </c>
      <c r="I267" s="198">
        <v>2260151</v>
      </c>
    </row>
    <row r="268" spans="1:9" ht="12.75">
      <c r="A268" s="233"/>
      <c r="B268" s="264" t="s">
        <v>1012</v>
      </c>
      <c r="C268" s="261">
        <v>924685</v>
      </c>
      <c r="D268" s="198">
        <v>329008</v>
      </c>
      <c r="E268" s="198">
        <v>225922</v>
      </c>
      <c r="F268" s="235">
        <v>24.432320195526046</v>
      </c>
      <c r="G268" s="235">
        <v>68.66763118222049</v>
      </c>
      <c r="H268" s="198">
        <v>97837</v>
      </c>
      <c r="I268" s="198">
        <v>23232</v>
      </c>
    </row>
    <row r="269" spans="1:9" ht="12.75">
      <c r="A269" s="233"/>
      <c r="B269" s="269" t="s">
        <v>1044</v>
      </c>
      <c r="C269" s="261" t="s">
        <v>623</v>
      </c>
      <c r="D269" s="198" t="s">
        <v>623</v>
      </c>
      <c r="E269" s="198">
        <v>1167768</v>
      </c>
      <c r="F269" s="235" t="s">
        <v>623</v>
      </c>
      <c r="G269" s="235" t="s">
        <v>623</v>
      </c>
      <c r="H269" s="198" t="s">
        <v>623</v>
      </c>
      <c r="I269" s="198">
        <v>716166</v>
      </c>
    </row>
    <row r="270" spans="1:9" ht="25.5">
      <c r="A270" s="233"/>
      <c r="B270" s="249" t="s">
        <v>1016</v>
      </c>
      <c r="C270" s="261">
        <v>142705244</v>
      </c>
      <c r="D270" s="261">
        <v>74234823</v>
      </c>
      <c r="E270" s="261">
        <v>55217291</v>
      </c>
      <c r="F270" s="235">
        <v>38.69324591883954</v>
      </c>
      <c r="G270" s="235">
        <v>74.38192585169901</v>
      </c>
      <c r="H270" s="198">
        <v>14013765</v>
      </c>
      <c r="I270" s="198">
        <v>6835738</v>
      </c>
    </row>
    <row r="271" spans="1:9" ht="25.5">
      <c r="A271" s="233"/>
      <c r="B271" s="273" t="s">
        <v>1045</v>
      </c>
      <c r="C271" s="261">
        <v>136776344</v>
      </c>
      <c r="D271" s="198">
        <v>70802423</v>
      </c>
      <c r="E271" s="198">
        <v>51805900</v>
      </c>
      <c r="F271" s="235">
        <v>37.87635967225443</v>
      </c>
      <c r="G271" s="235">
        <v>73.16967104360256</v>
      </c>
      <c r="H271" s="198">
        <v>14013765</v>
      </c>
      <c r="I271" s="198">
        <v>6835738</v>
      </c>
    </row>
    <row r="272" spans="1:9" ht="12.75">
      <c r="A272" s="233"/>
      <c r="B272" s="273" t="s">
        <v>1017</v>
      </c>
      <c r="C272" s="261">
        <v>5928900</v>
      </c>
      <c r="D272" s="198">
        <v>3432400</v>
      </c>
      <c r="E272" s="198">
        <v>3411391</v>
      </c>
      <c r="F272" s="235">
        <v>57.53834606756734</v>
      </c>
      <c r="G272" s="235">
        <v>99.38792098822981</v>
      </c>
      <c r="H272" s="198">
        <v>0</v>
      </c>
      <c r="I272" s="198">
        <v>0</v>
      </c>
    </row>
    <row r="273" spans="1:9" ht="12.75">
      <c r="A273" s="233"/>
      <c r="B273" s="262" t="s">
        <v>60</v>
      </c>
      <c r="C273" s="198">
        <v>84304088</v>
      </c>
      <c r="D273" s="198">
        <v>27194352</v>
      </c>
      <c r="E273" s="198">
        <v>5874915</v>
      </c>
      <c r="F273" s="235">
        <v>6.968719002096316</v>
      </c>
      <c r="G273" s="235">
        <v>21.60343809626352</v>
      </c>
      <c r="H273" s="198">
        <v>6180150</v>
      </c>
      <c r="I273" s="198">
        <v>2589936</v>
      </c>
    </row>
    <row r="274" spans="1:9" ht="25.5">
      <c r="A274" s="233"/>
      <c r="B274" s="273" t="s">
        <v>1024</v>
      </c>
      <c r="C274" s="198">
        <v>278969</v>
      </c>
      <c r="D274" s="198">
        <v>278969</v>
      </c>
      <c r="E274" s="198">
        <v>0</v>
      </c>
      <c r="F274" s="235">
        <v>0</v>
      </c>
      <c r="G274" s="235">
        <v>0</v>
      </c>
      <c r="H274" s="198">
        <v>0</v>
      </c>
      <c r="I274" s="198">
        <v>0</v>
      </c>
    </row>
    <row r="275" spans="1:9" ht="38.25">
      <c r="A275" s="233"/>
      <c r="B275" s="275" t="s">
        <v>1046</v>
      </c>
      <c r="C275" s="198">
        <v>278969</v>
      </c>
      <c r="D275" s="198">
        <v>278969</v>
      </c>
      <c r="E275" s="198">
        <v>0</v>
      </c>
      <c r="F275" s="235">
        <v>0</v>
      </c>
      <c r="G275" s="235">
        <v>0</v>
      </c>
      <c r="H275" s="198">
        <v>0</v>
      </c>
      <c r="I275" s="198">
        <v>0</v>
      </c>
    </row>
    <row r="276" spans="1:9" ht="63.75">
      <c r="A276" s="233"/>
      <c r="B276" s="284" t="s">
        <v>1047</v>
      </c>
      <c r="C276" s="198">
        <v>52481</v>
      </c>
      <c r="D276" s="198">
        <v>52481</v>
      </c>
      <c r="E276" s="198">
        <v>0</v>
      </c>
      <c r="F276" s="235">
        <v>0</v>
      </c>
      <c r="G276" s="235">
        <v>0</v>
      </c>
      <c r="H276" s="198">
        <v>0</v>
      </c>
      <c r="I276" s="198">
        <v>0</v>
      </c>
    </row>
    <row r="277" spans="1:9" ht="51">
      <c r="A277" s="233"/>
      <c r="B277" s="284" t="s">
        <v>1048</v>
      </c>
      <c r="C277" s="198">
        <v>226488</v>
      </c>
      <c r="D277" s="198">
        <v>226488</v>
      </c>
      <c r="E277" s="198">
        <v>0</v>
      </c>
      <c r="F277" s="235">
        <v>0</v>
      </c>
      <c r="G277" s="235">
        <v>0</v>
      </c>
      <c r="H277" s="198">
        <v>0</v>
      </c>
      <c r="I277" s="198">
        <v>0</v>
      </c>
    </row>
    <row r="278" spans="1:9" ht="12.75">
      <c r="A278" s="233"/>
      <c r="B278" s="273" t="s">
        <v>1038</v>
      </c>
      <c r="C278" s="198">
        <v>335233</v>
      </c>
      <c r="D278" s="198">
        <v>335233</v>
      </c>
      <c r="E278" s="198">
        <v>75087</v>
      </c>
      <c r="F278" s="235">
        <v>22.398451226460402</v>
      </c>
      <c r="G278" s="235">
        <v>22.398451226460402</v>
      </c>
      <c r="H278" s="198">
        <v>0</v>
      </c>
      <c r="I278" s="198">
        <v>60212</v>
      </c>
    </row>
    <row r="279" spans="1:9" ht="25.5">
      <c r="A279" s="233"/>
      <c r="B279" s="273" t="s">
        <v>1049</v>
      </c>
      <c r="C279" s="198">
        <v>40479630</v>
      </c>
      <c r="D279" s="198">
        <v>10380150</v>
      </c>
      <c r="E279" s="198">
        <v>2487690</v>
      </c>
      <c r="F279" s="235">
        <v>6.1455354211488595</v>
      </c>
      <c r="G279" s="235">
        <v>23.96583864395023</v>
      </c>
      <c r="H279" s="198">
        <v>2180150</v>
      </c>
      <c r="I279" s="198">
        <v>569636</v>
      </c>
    </row>
    <row r="280" spans="1:9" ht="25.5">
      <c r="A280" s="233"/>
      <c r="B280" s="273" t="s">
        <v>1039</v>
      </c>
      <c r="C280" s="198">
        <v>43210256</v>
      </c>
      <c r="D280" s="198">
        <v>16200000</v>
      </c>
      <c r="E280" s="198">
        <v>3312138</v>
      </c>
      <c r="F280" s="235">
        <v>7.665166343842072</v>
      </c>
      <c r="G280" s="235">
        <v>20.4452962962963</v>
      </c>
      <c r="H280" s="198">
        <v>4000000</v>
      </c>
      <c r="I280" s="198">
        <v>1960088</v>
      </c>
    </row>
    <row r="281" spans="1:9" ht="38.25">
      <c r="A281" s="233"/>
      <c r="B281" s="275" t="s">
        <v>1040</v>
      </c>
      <c r="C281" s="198">
        <v>43210256</v>
      </c>
      <c r="D281" s="198">
        <v>16200000</v>
      </c>
      <c r="E281" s="198">
        <v>3312138</v>
      </c>
      <c r="F281" s="235">
        <v>7.665166343842072</v>
      </c>
      <c r="G281" s="235">
        <v>20.4452962962963</v>
      </c>
      <c r="H281" s="198">
        <v>4000000</v>
      </c>
      <c r="I281" s="198">
        <v>1960088</v>
      </c>
    </row>
    <row r="282" spans="1:9" ht="12.75">
      <c r="A282" s="233"/>
      <c r="B282" s="247" t="s">
        <v>65</v>
      </c>
      <c r="C282" s="261">
        <v>46502382</v>
      </c>
      <c r="D282" s="261">
        <v>7416388</v>
      </c>
      <c r="E282" s="261">
        <v>6643750</v>
      </c>
      <c r="F282" s="235">
        <v>14.286902550497304</v>
      </c>
      <c r="G282" s="235">
        <v>89.58201755355842</v>
      </c>
      <c r="H282" s="198">
        <v>2154858</v>
      </c>
      <c r="I282" s="198">
        <v>2104323</v>
      </c>
    </row>
    <row r="283" spans="1:9" ht="12.75">
      <c r="A283" s="233"/>
      <c r="B283" s="262" t="s">
        <v>1013</v>
      </c>
      <c r="C283" s="261">
        <v>23124432</v>
      </c>
      <c r="D283" s="198">
        <v>1616388</v>
      </c>
      <c r="E283" s="198">
        <v>867686</v>
      </c>
      <c r="F283" s="235">
        <v>3.7522478389955696</v>
      </c>
      <c r="G283" s="235">
        <v>53.68055194668607</v>
      </c>
      <c r="H283" s="198">
        <v>154858</v>
      </c>
      <c r="I283" s="198">
        <v>128259</v>
      </c>
    </row>
    <row r="284" spans="1:9" ht="12.75">
      <c r="A284" s="233"/>
      <c r="B284" s="262" t="s">
        <v>1050</v>
      </c>
      <c r="C284" s="261">
        <v>23377950</v>
      </c>
      <c r="D284" s="261">
        <v>5800000</v>
      </c>
      <c r="E284" s="261">
        <v>5776064</v>
      </c>
      <c r="F284" s="235">
        <v>24.707316082034566</v>
      </c>
      <c r="G284" s="235">
        <v>99.58731034482759</v>
      </c>
      <c r="H284" s="198">
        <v>2000000</v>
      </c>
      <c r="I284" s="198">
        <v>1976064</v>
      </c>
    </row>
    <row r="285" spans="1:9" ht="25.5">
      <c r="A285" s="233"/>
      <c r="B285" s="273" t="s">
        <v>1051</v>
      </c>
      <c r="C285" s="261">
        <v>23377950</v>
      </c>
      <c r="D285" s="198">
        <v>5800000</v>
      </c>
      <c r="E285" s="198">
        <v>5776064</v>
      </c>
      <c r="F285" s="235">
        <v>24.707316082034566</v>
      </c>
      <c r="G285" s="235">
        <v>99.58731034482759</v>
      </c>
      <c r="H285" s="198">
        <v>2000000</v>
      </c>
      <c r="I285" s="198">
        <v>1976064</v>
      </c>
    </row>
    <row r="286" spans="1:9" ht="12.75">
      <c r="A286" s="233"/>
      <c r="B286" s="190" t="s">
        <v>627</v>
      </c>
      <c r="C286" s="198">
        <v>-374886</v>
      </c>
      <c r="D286" s="198">
        <v>-209680</v>
      </c>
      <c r="E286" s="198">
        <v>54415225</v>
      </c>
      <c r="F286" s="235" t="s">
        <v>623</v>
      </c>
      <c r="G286" s="235" t="s">
        <v>623</v>
      </c>
      <c r="H286" s="198">
        <v>-81170</v>
      </c>
      <c r="I286" s="198">
        <v>18023958</v>
      </c>
    </row>
    <row r="287" spans="1:9" ht="12.75">
      <c r="A287" s="233"/>
      <c r="B287" s="190" t="s">
        <v>628</v>
      </c>
      <c r="C287" s="261">
        <v>374886</v>
      </c>
      <c r="D287" s="261" t="s">
        <v>623</v>
      </c>
      <c r="E287" s="261">
        <v>209680</v>
      </c>
      <c r="F287" s="235" t="s">
        <v>623</v>
      </c>
      <c r="G287" s="235" t="s">
        <v>623</v>
      </c>
      <c r="H287" s="198" t="s">
        <v>623</v>
      </c>
      <c r="I287" s="198">
        <v>81170</v>
      </c>
    </row>
    <row r="288" spans="1:9" ht="12.75">
      <c r="A288" s="233"/>
      <c r="B288" s="247" t="s">
        <v>633</v>
      </c>
      <c r="C288" s="261">
        <v>-67850000</v>
      </c>
      <c r="D288" s="198" t="s">
        <v>623</v>
      </c>
      <c r="E288" s="198">
        <v>13958701</v>
      </c>
      <c r="F288" s="235" t="s">
        <v>623</v>
      </c>
      <c r="G288" s="235" t="s">
        <v>623</v>
      </c>
      <c r="H288" s="198" t="s">
        <v>623</v>
      </c>
      <c r="I288" s="198">
        <v>-4242990</v>
      </c>
    </row>
    <row r="289" spans="1:9" ht="12.75">
      <c r="A289" s="233"/>
      <c r="B289" s="247" t="s">
        <v>1026</v>
      </c>
      <c r="C289" s="261">
        <v>68224886</v>
      </c>
      <c r="D289" s="261" t="s">
        <v>623</v>
      </c>
      <c r="E289" s="261">
        <v>-13749021</v>
      </c>
      <c r="F289" s="235" t="s">
        <v>623</v>
      </c>
      <c r="G289" s="235" t="s">
        <v>623</v>
      </c>
      <c r="H289" s="198" t="s">
        <v>623</v>
      </c>
      <c r="I289" s="198">
        <v>4324160</v>
      </c>
    </row>
    <row r="290" spans="1:9" ht="36.75" customHeight="1">
      <c r="A290" s="233"/>
      <c r="B290" s="249" t="s">
        <v>1052</v>
      </c>
      <c r="C290" s="261">
        <v>14000</v>
      </c>
      <c r="D290" s="198">
        <v>4680</v>
      </c>
      <c r="E290" s="198">
        <v>4680</v>
      </c>
      <c r="F290" s="235" t="s">
        <v>623</v>
      </c>
      <c r="G290" s="235" t="s">
        <v>623</v>
      </c>
      <c r="H290" s="198">
        <v>1170</v>
      </c>
      <c r="I290" s="198">
        <v>1170</v>
      </c>
    </row>
    <row r="291" spans="1:9" ht="35.25" customHeight="1">
      <c r="A291" s="233"/>
      <c r="B291" s="249" t="s">
        <v>1027</v>
      </c>
      <c r="C291" s="261">
        <v>360886</v>
      </c>
      <c r="D291" s="198">
        <v>205000</v>
      </c>
      <c r="E291" s="198">
        <v>205000</v>
      </c>
      <c r="F291" s="235" t="s">
        <v>623</v>
      </c>
      <c r="G291" s="235" t="s">
        <v>623</v>
      </c>
      <c r="H291" s="198">
        <v>80000</v>
      </c>
      <c r="I291" s="198">
        <v>80000</v>
      </c>
    </row>
    <row r="292" spans="1:9" ht="27.75" customHeight="1">
      <c r="A292" s="233"/>
      <c r="B292" s="249" t="s">
        <v>78</v>
      </c>
      <c r="C292" s="198">
        <v>67850000</v>
      </c>
      <c r="D292" s="198" t="s">
        <v>1053</v>
      </c>
      <c r="E292" s="198">
        <v>-13958701</v>
      </c>
      <c r="F292" s="235" t="s">
        <v>623</v>
      </c>
      <c r="G292" s="235" t="s">
        <v>623</v>
      </c>
      <c r="H292" s="198" t="s">
        <v>1053</v>
      </c>
      <c r="I292" s="198">
        <v>4242990</v>
      </c>
    </row>
    <row r="293" spans="1:9" ht="12.75">
      <c r="A293" s="233"/>
      <c r="B293" s="190"/>
      <c r="C293" s="198"/>
      <c r="D293" s="198"/>
      <c r="E293" s="198"/>
      <c r="F293" s="235"/>
      <c r="G293" s="235"/>
      <c r="H293" s="198"/>
      <c r="I293" s="198"/>
    </row>
    <row r="294" spans="1:9" ht="12.75">
      <c r="A294" s="233"/>
      <c r="B294" s="257" t="s">
        <v>1054</v>
      </c>
      <c r="C294" s="229"/>
      <c r="D294" s="198"/>
      <c r="E294" s="198"/>
      <c r="F294" s="235"/>
      <c r="G294" s="235"/>
      <c r="H294" s="198"/>
      <c r="I294" s="198"/>
    </row>
    <row r="295" spans="1:9" ht="12.75">
      <c r="A295" s="233"/>
      <c r="B295" s="238" t="s">
        <v>1002</v>
      </c>
      <c r="C295" s="260">
        <v>252922070</v>
      </c>
      <c r="D295" s="260">
        <v>88309676</v>
      </c>
      <c r="E295" s="260">
        <v>63693234</v>
      </c>
      <c r="F295" s="231">
        <v>25.18294824963278</v>
      </c>
      <c r="G295" s="231">
        <v>72.12486432404077</v>
      </c>
      <c r="H295" s="229">
        <v>23044208</v>
      </c>
      <c r="I295" s="229">
        <v>16473896</v>
      </c>
    </row>
    <row r="296" spans="1:9" ht="25.5">
      <c r="A296" s="233"/>
      <c r="B296" s="272" t="s">
        <v>1015</v>
      </c>
      <c r="C296" s="261">
        <v>13076822</v>
      </c>
      <c r="D296" s="198">
        <v>4974695</v>
      </c>
      <c r="E296" s="198">
        <v>3582636</v>
      </c>
      <c r="F296" s="235">
        <v>27.396839996751503</v>
      </c>
      <c r="G296" s="235">
        <v>72.01719904436352</v>
      </c>
      <c r="H296" s="198">
        <v>1287154</v>
      </c>
      <c r="I296" s="198">
        <v>894936</v>
      </c>
    </row>
    <row r="297" spans="1:9" ht="12.75">
      <c r="A297" s="233"/>
      <c r="B297" s="247" t="s">
        <v>1019</v>
      </c>
      <c r="C297" s="261">
        <v>42117335</v>
      </c>
      <c r="D297" s="198">
        <v>23329691</v>
      </c>
      <c r="E297" s="198">
        <v>105308</v>
      </c>
      <c r="F297" s="235">
        <v>0.25003481345626455</v>
      </c>
      <c r="G297" s="235">
        <v>0.4513904620511262</v>
      </c>
      <c r="H297" s="198">
        <v>6178094</v>
      </c>
      <c r="I297" s="198">
        <v>0</v>
      </c>
    </row>
    <row r="298" spans="1:9" ht="25.5">
      <c r="A298" s="233"/>
      <c r="B298" s="249" t="s">
        <v>1035</v>
      </c>
      <c r="C298" s="261">
        <v>10683</v>
      </c>
      <c r="D298" s="261">
        <v>10683</v>
      </c>
      <c r="E298" s="198">
        <v>0</v>
      </c>
      <c r="F298" s="235">
        <v>0</v>
      </c>
      <c r="G298" s="235">
        <v>0</v>
      </c>
      <c r="H298" s="198">
        <v>0</v>
      </c>
      <c r="I298" s="198">
        <v>0</v>
      </c>
    </row>
    <row r="299" spans="1:9" ht="12.75">
      <c r="A299" s="233"/>
      <c r="B299" s="272" t="s">
        <v>1029</v>
      </c>
      <c r="C299" s="261">
        <v>64900</v>
      </c>
      <c r="D299" s="261">
        <v>64900</v>
      </c>
      <c r="E299" s="261">
        <v>64900</v>
      </c>
      <c r="F299" s="235">
        <v>100</v>
      </c>
      <c r="G299" s="235">
        <v>100</v>
      </c>
      <c r="H299" s="198">
        <v>0</v>
      </c>
      <c r="I299" s="198">
        <v>0</v>
      </c>
    </row>
    <row r="300" spans="1:9" ht="12.75">
      <c r="A300" s="233"/>
      <c r="B300" s="278" t="s">
        <v>1030</v>
      </c>
      <c r="C300" s="261">
        <v>64900</v>
      </c>
      <c r="D300" s="261">
        <v>64900</v>
      </c>
      <c r="E300" s="261">
        <v>64900</v>
      </c>
      <c r="F300" s="235">
        <v>100</v>
      </c>
      <c r="G300" s="235">
        <v>100</v>
      </c>
      <c r="H300" s="198">
        <v>0</v>
      </c>
      <c r="I300" s="198">
        <v>0</v>
      </c>
    </row>
    <row r="301" spans="1:9" ht="12.75">
      <c r="A301" s="233"/>
      <c r="B301" s="273" t="s">
        <v>1033</v>
      </c>
      <c r="C301" s="261">
        <v>64900</v>
      </c>
      <c r="D301" s="261">
        <v>64900</v>
      </c>
      <c r="E301" s="261">
        <v>64900</v>
      </c>
      <c r="F301" s="235">
        <v>100</v>
      </c>
      <c r="G301" s="235">
        <v>100</v>
      </c>
      <c r="H301" s="198">
        <v>0</v>
      </c>
      <c r="I301" s="198">
        <v>0</v>
      </c>
    </row>
    <row r="302" spans="1:9" ht="12.75">
      <c r="A302" s="233"/>
      <c r="B302" s="247" t="s">
        <v>1003</v>
      </c>
      <c r="C302" s="261">
        <v>197663013</v>
      </c>
      <c r="D302" s="261">
        <v>59940390</v>
      </c>
      <c r="E302" s="261">
        <v>59940390</v>
      </c>
      <c r="F302" s="235">
        <v>30.324535222985798</v>
      </c>
      <c r="G302" s="235">
        <v>100</v>
      </c>
      <c r="H302" s="198">
        <v>15578960</v>
      </c>
      <c r="I302" s="198">
        <v>15578960</v>
      </c>
    </row>
    <row r="303" spans="1:9" ht="25.5">
      <c r="A303" s="233"/>
      <c r="B303" s="249" t="s">
        <v>1004</v>
      </c>
      <c r="C303" s="261">
        <v>197663013</v>
      </c>
      <c r="D303" s="198">
        <v>59940390</v>
      </c>
      <c r="E303" s="198">
        <v>59940390</v>
      </c>
      <c r="F303" s="235">
        <v>30.324535222985798</v>
      </c>
      <c r="G303" s="235">
        <v>100</v>
      </c>
      <c r="H303" s="198">
        <v>15578960</v>
      </c>
      <c r="I303" s="198">
        <v>15578960</v>
      </c>
    </row>
    <row r="304" spans="1:9" ht="12.75">
      <c r="A304" s="233"/>
      <c r="B304" s="238" t="s">
        <v>1005</v>
      </c>
      <c r="C304" s="229">
        <v>253422070</v>
      </c>
      <c r="D304" s="229">
        <v>88843676</v>
      </c>
      <c r="E304" s="229">
        <v>71188560</v>
      </c>
      <c r="F304" s="231">
        <v>28.09090778873363</v>
      </c>
      <c r="G304" s="231">
        <v>80.12788664890454</v>
      </c>
      <c r="H304" s="229">
        <v>23399958</v>
      </c>
      <c r="I304" s="229">
        <v>19784310</v>
      </c>
    </row>
    <row r="305" spans="1:9" ht="12.75">
      <c r="A305" s="233"/>
      <c r="B305" s="247" t="s">
        <v>1006</v>
      </c>
      <c r="C305" s="261">
        <v>200955249</v>
      </c>
      <c r="D305" s="261">
        <v>61802786</v>
      </c>
      <c r="E305" s="261">
        <v>57465127</v>
      </c>
      <c r="F305" s="235">
        <v>28.595982083553338</v>
      </c>
      <c r="G305" s="235">
        <v>92.98145070676911</v>
      </c>
      <c r="H305" s="198">
        <v>16306106</v>
      </c>
      <c r="I305" s="198">
        <v>15650556</v>
      </c>
    </row>
    <row r="306" spans="1:9" ht="12.75">
      <c r="A306" s="233"/>
      <c r="B306" s="262" t="s">
        <v>1007</v>
      </c>
      <c r="C306" s="261">
        <v>196208601</v>
      </c>
      <c r="D306" s="261">
        <v>60236490</v>
      </c>
      <c r="E306" s="261">
        <v>55917705</v>
      </c>
      <c r="F306" s="235">
        <v>28.499109985499565</v>
      </c>
      <c r="G306" s="235">
        <v>92.83028443390377</v>
      </c>
      <c r="H306" s="198">
        <v>15915046</v>
      </c>
      <c r="I306" s="198">
        <v>15251100</v>
      </c>
    </row>
    <row r="307" spans="1:9" ht="12.75">
      <c r="A307" s="233"/>
      <c r="B307" s="264" t="s">
        <v>1008</v>
      </c>
      <c r="C307" s="261">
        <v>133786916</v>
      </c>
      <c r="D307" s="198">
        <v>41125125</v>
      </c>
      <c r="E307" s="198">
        <v>39778774</v>
      </c>
      <c r="F307" s="235">
        <v>29.732932927462052</v>
      </c>
      <c r="G307" s="235">
        <v>96.72620812702696</v>
      </c>
      <c r="H307" s="198">
        <v>11136761</v>
      </c>
      <c r="I307" s="198">
        <v>10832751</v>
      </c>
    </row>
    <row r="308" spans="1:9" ht="12.75">
      <c r="A308" s="233"/>
      <c r="B308" s="269" t="s">
        <v>1009</v>
      </c>
      <c r="C308" s="261">
        <v>87153321</v>
      </c>
      <c r="D308" s="198">
        <v>27326647</v>
      </c>
      <c r="E308" s="198">
        <v>26261815</v>
      </c>
      <c r="F308" s="235">
        <v>30.132890747789176</v>
      </c>
      <c r="G308" s="235">
        <v>96.10331995725637</v>
      </c>
      <c r="H308" s="198">
        <v>7357986</v>
      </c>
      <c r="I308" s="198">
        <v>7152863</v>
      </c>
    </row>
    <row r="309" spans="1:9" ht="12.75">
      <c r="A309" s="233"/>
      <c r="B309" s="264" t="s">
        <v>1010</v>
      </c>
      <c r="C309" s="261">
        <v>62421685</v>
      </c>
      <c r="D309" s="198">
        <v>19111365</v>
      </c>
      <c r="E309" s="198">
        <v>16138931</v>
      </c>
      <c r="F309" s="235">
        <v>25.854686556442687</v>
      </c>
      <c r="G309" s="235">
        <v>84.44677290188325</v>
      </c>
      <c r="H309" s="198">
        <v>4778285</v>
      </c>
      <c r="I309" s="198">
        <v>4418349</v>
      </c>
    </row>
    <row r="310" spans="1:9" ht="12.75">
      <c r="A310" s="233"/>
      <c r="B310" s="262" t="s">
        <v>1011</v>
      </c>
      <c r="C310" s="261">
        <v>4678015</v>
      </c>
      <c r="D310" s="261">
        <v>1502213</v>
      </c>
      <c r="E310" s="261">
        <v>1495149</v>
      </c>
      <c r="F310" s="235">
        <v>31.96118439124287</v>
      </c>
      <c r="G310" s="235">
        <v>99.52976042678368</v>
      </c>
      <c r="H310" s="198">
        <v>385736</v>
      </c>
      <c r="I310" s="198">
        <v>388662</v>
      </c>
    </row>
    <row r="311" spans="1:9" ht="12.75">
      <c r="A311" s="233"/>
      <c r="B311" s="264" t="s">
        <v>1023</v>
      </c>
      <c r="C311" s="261">
        <v>20801</v>
      </c>
      <c r="D311" s="198">
        <v>7100</v>
      </c>
      <c r="E311" s="198">
        <v>6073</v>
      </c>
      <c r="F311" s="235">
        <v>29.195711744627662</v>
      </c>
      <c r="G311" s="235">
        <v>85.53521126760563</v>
      </c>
      <c r="H311" s="198">
        <v>1700</v>
      </c>
      <c r="I311" s="198">
        <v>6073</v>
      </c>
    </row>
    <row r="312" spans="1:9" ht="12.75">
      <c r="A312" s="233"/>
      <c r="B312" s="264" t="s">
        <v>1012</v>
      </c>
      <c r="C312" s="261">
        <v>4657214</v>
      </c>
      <c r="D312" s="198">
        <v>1495113</v>
      </c>
      <c r="E312" s="198">
        <v>1489076</v>
      </c>
      <c r="F312" s="235">
        <v>31.973536109785805</v>
      </c>
      <c r="G312" s="235">
        <v>99.59621781096143</v>
      </c>
      <c r="H312" s="198">
        <v>384036</v>
      </c>
      <c r="I312" s="198">
        <v>382589</v>
      </c>
    </row>
    <row r="313" spans="1:9" ht="25.5">
      <c r="A313" s="233"/>
      <c r="B313" s="249" t="s">
        <v>1016</v>
      </c>
      <c r="C313" s="261">
        <v>57950</v>
      </c>
      <c r="D313" s="261">
        <v>53400</v>
      </c>
      <c r="E313" s="261">
        <v>52273</v>
      </c>
      <c r="F313" s="235">
        <v>90.20362381363243</v>
      </c>
      <c r="G313" s="235">
        <v>97.88951310861424</v>
      </c>
      <c r="H313" s="198">
        <v>5324</v>
      </c>
      <c r="I313" s="198">
        <v>10794</v>
      </c>
    </row>
    <row r="314" spans="1:9" ht="12.75">
      <c r="A314" s="233"/>
      <c r="B314" s="273" t="s">
        <v>1017</v>
      </c>
      <c r="C314" s="261">
        <v>57950</v>
      </c>
      <c r="D314" s="198">
        <v>53400</v>
      </c>
      <c r="E314" s="198">
        <v>52273</v>
      </c>
      <c r="F314" s="235">
        <v>90.20362381363243</v>
      </c>
      <c r="G314" s="235">
        <v>97.88951310861424</v>
      </c>
      <c r="H314" s="198">
        <v>5324</v>
      </c>
      <c r="I314" s="198">
        <v>10794</v>
      </c>
    </row>
    <row r="315" spans="1:9" ht="12.75">
      <c r="A315" s="233"/>
      <c r="B315" s="262" t="s">
        <v>60</v>
      </c>
      <c r="C315" s="198">
        <v>10683</v>
      </c>
      <c r="D315" s="198">
        <v>10683</v>
      </c>
      <c r="E315" s="198">
        <v>0</v>
      </c>
      <c r="F315" s="235">
        <v>0</v>
      </c>
      <c r="G315" s="235">
        <v>0</v>
      </c>
      <c r="H315" s="198">
        <v>0</v>
      </c>
      <c r="I315" s="198">
        <v>0</v>
      </c>
    </row>
    <row r="316" spans="1:9" ht="25.5">
      <c r="A316" s="233"/>
      <c r="B316" s="273" t="s">
        <v>1039</v>
      </c>
      <c r="C316" s="198">
        <v>10683</v>
      </c>
      <c r="D316" s="198">
        <v>10683</v>
      </c>
      <c r="E316" s="198">
        <v>0</v>
      </c>
      <c r="F316" s="235">
        <v>0</v>
      </c>
      <c r="G316" s="235">
        <v>0</v>
      </c>
      <c r="H316" s="198">
        <v>0</v>
      </c>
      <c r="I316" s="198">
        <v>0</v>
      </c>
    </row>
    <row r="317" spans="1:9" ht="38.25">
      <c r="A317" s="233"/>
      <c r="B317" s="275" t="s">
        <v>1040</v>
      </c>
      <c r="C317" s="198">
        <v>10683</v>
      </c>
      <c r="D317" s="198">
        <v>10683</v>
      </c>
      <c r="E317" s="198">
        <v>0</v>
      </c>
      <c r="F317" s="235">
        <v>0</v>
      </c>
      <c r="G317" s="235">
        <v>0</v>
      </c>
      <c r="H317" s="198">
        <v>0</v>
      </c>
      <c r="I317" s="198">
        <v>0</v>
      </c>
    </row>
    <row r="318" spans="1:9" ht="12.75">
      <c r="A318" s="233"/>
      <c r="B318" s="247" t="s">
        <v>65</v>
      </c>
      <c r="C318" s="261">
        <v>52466821</v>
      </c>
      <c r="D318" s="261">
        <v>27040890</v>
      </c>
      <c r="E318" s="261">
        <v>13723433</v>
      </c>
      <c r="F318" s="235">
        <v>26.15640272926008</v>
      </c>
      <c r="G318" s="235">
        <v>50.750670558550404</v>
      </c>
      <c r="H318" s="198">
        <v>7093852</v>
      </c>
      <c r="I318" s="198">
        <v>4133754</v>
      </c>
    </row>
    <row r="319" spans="1:9" ht="12.75">
      <c r="A319" s="233"/>
      <c r="B319" s="262" t="s">
        <v>1013</v>
      </c>
      <c r="C319" s="261">
        <v>52466821</v>
      </c>
      <c r="D319" s="198">
        <v>27040890</v>
      </c>
      <c r="E319" s="198">
        <v>13723433</v>
      </c>
      <c r="F319" s="235">
        <v>26.15640272926008</v>
      </c>
      <c r="G319" s="235">
        <v>50.750670558550404</v>
      </c>
      <c r="H319" s="198">
        <v>7093852</v>
      </c>
      <c r="I319" s="198">
        <v>4133754</v>
      </c>
    </row>
    <row r="320" spans="1:9" ht="12.75">
      <c r="A320" s="233"/>
      <c r="B320" s="190" t="s">
        <v>627</v>
      </c>
      <c r="C320" s="198">
        <v>-500000</v>
      </c>
      <c r="D320" s="198">
        <v>-534000</v>
      </c>
      <c r="E320" s="198">
        <v>-7495326</v>
      </c>
      <c r="F320" s="235" t="s">
        <v>623</v>
      </c>
      <c r="G320" s="235" t="s">
        <v>623</v>
      </c>
      <c r="H320" s="198">
        <v>-355750</v>
      </c>
      <c r="I320" s="198">
        <v>-3310414</v>
      </c>
    </row>
    <row r="321" spans="1:9" ht="12.75">
      <c r="A321" s="233"/>
      <c r="B321" s="190" t="s">
        <v>628</v>
      </c>
      <c r="C321" s="261">
        <v>500000</v>
      </c>
      <c r="D321" s="261">
        <v>534000</v>
      </c>
      <c r="E321" s="261">
        <v>534000</v>
      </c>
      <c r="F321" s="235" t="s">
        <v>623</v>
      </c>
      <c r="G321" s="235" t="s">
        <v>623</v>
      </c>
      <c r="H321" s="198">
        <v>355750</v>
      </c>
      <c r="I321" s="198">
        <v>355750</v>
      </c>
    </row>
    <row r="322" spans="1:9" ht="12.75">
      <c r="A322" s="233"/>
      <c r="B322" s="247" t="s">
        <v>1026</v>
      </c>
      <c r="C322" s="261">
        <v>500000</v>
      </c>
      <c r="D322" s="261">
        <v>534000</v>
      </c>
      <c r="E322" s="261">
        <v>534000</v>
      </c>
      <c r="F322" s="235" t="s">
        <v>623</v>
      </c>
      <c r="G322" s="235" t="s">
        <v>623</v>
      </c>
      <c r="H322" s="198">
        <v>355750</v>
      </c>
      <c r="I322" s="198">
        <v>355750</v>
      </c>
    </row>
    <row r="323" spans="1:9" ht="36.75" customHeight="1">
      <c r="A323" s="233"/>
      <c r="B323" s="249" t="s">
        <v>1052</v>
      </c>
      <c r="C323" s="261">
        <v>500000</v>
      </c>
      <c r="D323" s="198">
        <v>534000</v>
      </c>
      <c r="E323" s="198">
        <v>534000</v>
      </c>
      <c r="F323" s="235" t="s">
        <v>623</v>
      </c>
      <c r="G323" s="235" t="s">
        <v>623</v>
      </c>
      <c r="H323" s="198">
        <v>355750</v>
      </c>
      <c r="I323" s="198">
        <v>355750</v>
      </c>
    </row>
    <row r="324" spans="1:9" ht="12.75">
      <c r="A324" s="233"/>
      <c r="B324" s="190"/>
      <c r="C324" s="198"/>
      <c r="D324" s="198"/>
      <c r="E324" s="198"/>
      <c r="F324" s="235"/>
      <c r="G324" s="235"/>
      <c r="H324" s="198"/>
      <c r="I324" s="198"/>
    </row>
    <row r="325" spans="1:9" ht="12.75">
      <c r="A325" s="233"/>
      <c r="B325" s="257" t="s">
        <v>1055</v>
      </c>
      <c r="C325" s="229"/>
      <c r="D325" s="229"/>
      <c r="E325" s="229"/>
      <c r="F325" s="231"/>
      <c r="G325" s="231"/>
      <c r="H325" s="229"/>
      <c r="I325" s="229"/>
    </row>
    <row r="326" spans="1:9" ht="12.75">
      <c r="A326" s="233"/>
      <c r="B326" s="238" t="s">
        <v>1002</v>
      </c>
      <c r="C326" s="260">
        <v>320444885</v>
      </c>
      <c r="D326" s="260">
        <v>101089743</v>
      </c>
      <c r="E326" s="260">
        <v>93389264</v>
      </c>
      <c r="F326" s="231">
        <v>29.143627616337202</v>
      </c>
      <c r="G326" s="231">
        <v>92.3825318262012</v>
      </c>
      <c r="H326" s="229">
        <v>24567616</v>
      </c>
      <c r="I326" s="229">
        <v>21823384</v>
      </c>
    </row>
    <row r="327" spans="1:9" ht="25.5">
      <c r="A327" s="233"/>
      <c r="B327" s="272" t="s">
        <v>1015</v>
      </c>
      <c r="C327" s="261">
        <v>58799300</v>
      </c>
      <c r="D327" s="198">
        <v>20272064</v>
      </c>
      <c r="E327" s="198">
        <v>14784683</v>
      </c>
      <c r="F327" s="235">
        <v>25.14431804460257</v>
      </c>
      <c r="G327" s="235">
        <v>72.9313157259172</v>
      </c>
      <c r="H327" s="198">
        <v>4451417</v>
      </c>
      <c r="I327" s="198">
        <v>2280187</v>
      </c>
    </row>
    <row r="328" spans="1:9" ht="12.75">
      <c r="A328" s="233"/>
      <c r="B328" s="247" t="s">
        <v>1019</v>
      </c>
      <c r="C328" s="261">
        <v>15631695</v>
      </c>
      <c r="D328" s="198">
        <v>2395474</v>
      </c>
      <c r="E328" s="198">
        <v>377884</v>
      </c>
      <c r="F328" s="235">
        <v>2.417421783114371</v>
      </c>
      <c r="G328" s="235">
        <v>15.774915528200264</v>
      </c>
      <c r="H328" s="198">
        <v>334438</v>
      </c>
      <c r="I328" s="198">
        <v>-213936</v>
      </c>
    </row>
    <row r="329" spans="1:9" ht="25.5">
      <c r="A329" s="233"/>
      <c r="B329" s="249" t="s">
        <v>1035</v>
      </c>
      <c r="C329" s="261">
        <v>2700</v>
      </c>
      <c r="D329" s="198">
        <v>0</v>
      </c>
      <c r="E329" s="198">
        <v>0</v>
      </c>
      <c r="F329" s="235">
        <v>0</v>
      </c>
      <c r="G329" s="235">
        <v>0</v>
      </c>
      <c r="H329" s="198">
        <v>0</v>
      </c>
      <c r="I329" s="198">
        <v>0</v>
      </c>
    </row>
    <row r="330" spans="1:9" ht="12.75">
      <c r="A330" s="233"/>
      <c r="B330" s="272" t="s">
        <v>1029</v>
      </c>
      <c r="C330" s="261">
        <v>280509</v>
      </c>
      <c r="D330" s="261">
        <v>219633</v>
      </c>
      <c r="E330" s="261">
        <v>24125</v>
      </c>
      <c r="F330" s="235">
        <v>8.600437062625442</v>
      </c>
      <c r="G330" s="235">
        <v>10.984232788333264</v>
      </c>
      <c r="H330" s="198">
        <v>24628</v>
      </c>
      <c r="I330" s="198">
        <v>0</v>
      </c>
    </row>
    <row r="331" spans="1:9" ht="12.75">
      <c r="A331" s="233"/>
      <c r="B331" s="249" t="s">
        <v>1030</v>
      </c>
      <c r="C331" s="261">
        <v>280509</v>
      </c>
      <c r="D331" s="261">
        <v>219633</v>
      </c>
      <c r="E331" s="261">
        <v>24125</v>
      </c>
      <c r="F331" s="235">
        <v>8.600437062625442</v>
      </c>
      <c r="G331" s="235">
        <v>10.984232788333264</v>
      </c>
      <c r="H331" s="198">
        <v>24628</v>
      </c>
      <c r="I331" s="198">
        <v>0</v>
      </c>
    </row>
    <row r="332" spans="1:9" ht="25.5">
      <c r="A332" s="233"/>
      <c r="B332" s="273" t="s">
        <v>1031</v>
      </c>
      <c r="C332" s="261">
        <v>280509</v>
      </c>
      <c r="D332" s="261">
        <v>219633</v>
      </c>
      <c r="E332" s="261">
        <v>24125</v>
      </c>
      <c r="F332" s="235">
        <v>8.600437062625442</v>
      </c>
      <c r="G332" s="235">
        <v>10.984232788333264</v>
      </c>
      <c r="H332" s="198">
        <v>24628</v>
      </c>
      <c r="I332" s="198">
        <v>0</v>
      </c>
    </row>
    <row r="333" spans="1:9" ht="51">
      <c r="A333" s="233"/>
      <c r="B333" s="275" t="s">
        <v>1032</v>
      </c>
      <c r="C333" s="261">
        <v>280509</v>
      </c>
      <c r="D333" s="261">
        <v>219633</v>
      </c>
      <c r="E333" s="261">
        <v>24125</v>
      </c>
      <c r="F333" s="235">
        <v>8.600437062625442</v>
      </c>
      <c r="G333" s="235">
        <v>10.984232788333264</v>
      </c>
      <c r="H333" s="198">
        <v>24628</v>
      </c>
      <c r="I333" s="198">
        <v>0</v>
      </c>
    </row>
    <row r="334" spans="1:9" ht="51">
      <c r="A334" s="233"/>
      <c r="B334" s="284" t="s">
        <v>1056</v>
      </c>
      <c r="C334" s="261">
        <v>52481</v>
      </c>
      <c r="D334" s="198">
        <v>48640</v>
      </c>
      <c r="E334" s="198">
        <v>0</v>
      </c>
      <c r="F334" s="235">
        <v>0</v>
      </c>
      <c r="G334" s="235">
        <v>0</v>
      </c>
      <c r="H334" s="198">
        <v>6060</v>
      </c>
      <c r="I334" s="198">
        <v>0</v>
      </c>
    </row>
    <row r="335" spans="1:9" ht="51">
      <c r="A335" s="233"/>
      <c r="B335" s="284" t="s">
        <v>1057</v>
      </c>
      <c r="C335" s="261">
        <v>203903</v>
      </c>
      <c r="D335" s="198">
        <v>146868</v>
      </c>
      <c r="E335" s="198">
        <v>0</v>
      </c>
      <c r="F335" s="235">
        <v>0</v>
      </c>
      <c r="G335" s="235">
        <v>0</v>
      </c>
      <c r="H335" s="198">
        <v>18568</v>
      </c>
      <c r="I335" s="198">
        <v>0</v>
      </c>
    </row>
    <row r="336" spans="1:9" ht="12.75">
      <c r="A336" s="233"/>
      <c r="B336" s="284" t="s">
        <v>1033</v>
      </c>
      <c r="C336" s="261">
        <v>24125</v>
      </c>
      <c r="D336" s="198">
        <v>24125</v>
      </c>
      <c r="E336" s="198">
        <v>24125</v>
      </c>
      <c r="F336" s="235">
        <v>100</v>
      </c>
      <c r="G336" s="235">
        <v>100</v>
      </c>
      <c r="H336" s="198">
        <v>0</v>
      </c>
      <c r="I336" s="198">
        <v>0</v>
      </c>
    </row>
    <row r="337" spans="1:9" ht="12.75">
      <c r="A337" s="233"/>
      <c r="B337" s="247" t="s">
        <v>1003</v>
      </c>
      <c r="C337" s="261">
        <v>245733381</v>
      </c>
      <c r="D337" s="261">
        <v>78202572</v>
      </c>
      <c r="E337" s="261">
        <v>78202572</v>
      </c>
      <c r="F337" s="235">
        <v>31.824154977137596</v>
      </c>
      <c r="G337" s="235">
        <v>100</v>
      </c>
      <c r="H337" s="198">
        <v>19757133</v>
      </c>
      <c r="I337" s="198">
        <v>19757133</v>
      </c>
    </row>
    <row r="338" spans="1:9" ht="25.5">
      <c r="A338" s="233"/>
      <c r="B338" s="249" t="s">
        <v>1004</v>
      </c>
      <c r="C338" s="261">
        <v>233262397</v>
      </c>
      <c r="D338" s="198">
        <v>72929801</v>
      </c>
      <c r="E338" s="198">
        <v>72929801</v>
      </c>
      <c r="F338" s="235">
        <v>31.265134002717122</v>
      </c>
      <c r="G338" s="235">
        <v>100</v>
      </c>
      <c r="H338" s="198">
        <v>18561955</v>
      </c>
      <c r="I338" s="198">
        <v>18561955</v>
      </c>
    </row>
    <row r="339" spans="1:9" ht="25.5">
      <c r="A339" s="233"/>
      <c r="B339" s="249" t="s">
        <v>1042</v>
      </c>
      <c r="C339" s="261">
        <v>12470984</v>
      </c>
      <c r="D339" s="198">
        <v>5272771</v>
      </c>
      <c r="E339" s="198">
        <v>5272771</v>
      </c>
      <c r="F339" s="235">
        <v>42.28031244366924</v>
      </c>
      <c r="G339" s="235">
        <v>100</v>
      </c>
      <c r="H339" s="198">
        <v>1195178</v>
      </c>
      <c r="I339" s="198">
        <v>1195178</v>
      </c>
    </row>
    <row r="340" spans="1:9" ht="12.75">
      <c r="A340" s="233"/>
      <c r="B340" s="238" t="s">
        <v>1005</v>
      </c>
      <c r="C340" s="229">
        <v>319816175</v>
      </c>
      <c r="D340" s="229">
        <v>100949067</v>
      </c>
      <c r="E340" s="229">
        <v>72355985</v>
      </c>
      <c r="F340" s="231">
        <v>22.62424187894812</v>
      </c>
      <c r="G340" s="231">
        <v>71.67573425913882</v>
      </c>
      <c r="H340" s="229">
        <v>24504116</v>
      </c>
      <c r="I340" s="229">
        <v>22769106</v>
      </c>
    </row>
    <row r="341" spans="1:9" ht="12.75">
      <c r="A341" s="233"/>
      <c r="B341" s="247" t="s">
        <v>1006</v>
      </c>
      <c r="C341" s="261">
        <v>299503886</v>
      </c>
      <c r="D341" s="261">
        <v>93977484</v>
      </c>
      <c r="E341" s="261">
        <v>69445711</v>
      </c>
      <c r="F341" s="235">
        <v>23.18691484356901</v>
      </c>
      <c r="G341" s="235">
        <v>73.89611643571986</v>
      </c>
      <c r="H341" s="198">
        <v>22166598</v>
      </c>
      <c r="I341" s="198">
        <v>21750893</v>
      </c>
    </row>
    <row r="342" spans="1:9" ht="12.75">
      <c r="A342" s="233"/>
      <c r="B342" s="262" t="s">
        <v>1007</v>
      </c>
      <c r="C342" s="261">
        <v>226766429</v>
      </c>
      <c r="D342" s="261">
        <v>68875649</v>
      </c>
      <c r="E342" s="261">
        <v>50755836</v>
      </c>
      <c r="F342" s="235">
        <v>22.382429455640455</v>
      </c>
      <c r="G342" s="235">
        <v>73.69198945769644</v>
      </c>
      <c r="H342" s="198">
        <v>13622008</v>
      </c>
      <c r="I342" s="198">
        <v>13906966</v>
      </c>
    </row>
    <row r="343" spans="1:9" ht="12.75">
      <c r="A343" s="233"/>
      <c r="B343" s="264" t="s">
        <v>1008</v>
      </c>
      <c r="C343" s="261">
        <v>149295781</v>
      </c>
      <c r="D343" s="198">
        <v>39280069</v>
      </c>
      <c r="E343" s="198">
        <v>32033976</v>
      </c>
      <c r="F343" s="235">
        <v>21.456718860662242</v>
      </c>
      <c r="G343" s="235">
        <v>81.55274879990664</v>
      </c>
      <c r="H343" s="198">
        <v>7605634</v>
      </c>
      <c r="I343" s="198">
        <v>9677140</v>
      </c>
    </row>
    <row r="344" spans="1:9" ht="12.75">
      <c r="A344" s="233"/>
      <c r="B344" s="269" t="s">
        <v>1009</v>
      </c>
      <c r="C344" s="261">
        <v>119911448</v>
      </c>
      <c r="D344" s="198">
        <v>31451153</v>
      </c>
      <c r="E344" s="198">
        <v>25812792</v>
      </c>
      <c r="F344" s="235">
        <v>21.526545155221545</v>
      </c>
      <c r="G344" s="235">
        <v>82.07264134322834</v>
      </c>
      <c r="H344" s="198">
        <v>6118766</v>
      </c>
      <c r="I344" s="198">
        <v>7646747</v>
      </c>
    </row>
    <row r="345" spans="1:9" ht="12.75">
      <c r="A345" s="233"/>
      <c r="B345" s="264" t="s">
        <v>1010</v>
      </c>
      <c r="C345" s="261">
        <v>77470648</v>
      </c>
      <c r="D345" s="198">
        <v>29595580</v>
      </c>
      <c r="E345" s="198">
        <v>18721860</v>
      </c>
      <c r="F345" s="235">
        <v>24.16639137960999</v>
      </c>
      <c r="G345" s="235">
        <v>63.25897313044718</v>
      </c>
      <c r="H345" s="198">
        <v>6016374</v>
      </c>
      <c r="I345" s="198">
        <v>4229826</v>
      </c>
    </row>
    <row r="346" spans="1:9" ht="12.75">
      <c r="A346" s="233"/>
      <c r="B346" s="262" t="s">
        <v>1043</v>
      </c>
      <c r="C346" s="261">
        <v>1979990</v>
      </c>
      <c r="D346" s="198">
        <v>678328</v>
      </c>
      <c r="E346" s="198">
        <v>507023</v>
      </c>
      <c r="F346" s="235">
        <v>25.607351552280566</v>
      </c>
      <c r="G346" s="235">
        <v>74.74599308888915</v>
      </c>
      <c r="H346" s="198">
        <v>238177</v>
      </c>
      <c r="I346" s="198">
        <v>196713</v>
      </c>
    </row>
    <row r="347" spans="1:9" ht="12.75">
      <c r="A347" s="233"/>
      <c r="B347" s="262" t="s">
        <v>1011</v>
      </c>
      <c r="C347" s="261">
        <v>49398229</v>
      </c>
      <c r="D347" s="261">
        <v>14180846</v>
      </c>
      <c r="E347" s="261">
        <v>11568406</v>
      </c>
      <c r="F347" s="235">
        <v>23.418665474829066</v>
      </c>
      <c r="G347" s="235">
        <v>81.57768584469503</v>
      </c>
      <c r="H347" s="198">
        <v>3434803</v>
      </c>
      <c r="I347" s="198">
        <v>3370362</v>
      </c>
    </row>
    <row r="348" spans="1:9" ht="12.75">
      <c r="A348" s="233"/>
      <c r="B348" s="264" t="s">
        <v>1023</v>
      </c>
      <c r="C348" s="261">
        <v>36061440</v>
      </c>
      <c r="D348" s="198">
        <v>8941509</v>
      </c>
      <c r="E348" s="198">
        <v>6930616</v>
      </c>
      <c r="F348" s="235">
        <v>19.21891083661662</v>
      </c>
      <c r="G348" s="235">
        <v>77.51058574117636</v>
      </c>
      <c r="H348" s="198">
        <v>2086110</v>
      </c>
      <c r="I348" s="198">
        <v>2120642</v>
      </c>
    </row>
    <row r="349" spans="1:9" ht="12.75">
      <c r="A349" s="233"/>
      <c r="B349" s="264" t="s">
        <v>1012</v>
      </c>
      <c r="C349" s="261">
        <v>13336789</v>
      </c>
      <c r="D349" s="198">
        <v>5239337</v>
      </c>
      <c r="E349" s="198">
        <v>4637790</v>
      </c>
      <c r="F349" s="235">
        <v>34.77441234168134</v>
      </c>
      <c r="G349" s="235">
        <v>88.51864272139777</v>
      </c>
      <c r="H349" s="198">
        <v>1348693</v>
      </c>
      <c r="I349" s="198">
        <v>1249720</v>
      </c>
    </row>
    <row r="350" spans="1:9" ht="25.5">
      <c r="A350" s="233"/>
      <c r="B350" s="249" t="s">
        <v>1016</v>
      </c>
      <c r="C350" s="261">
        <v>77383</v>
      </c>
      <c r="D350" s="261">
        <v>38535</v>
      </c>
      <c r="E350" s="261">
        <v>211</v>
      </c>
      <c r="F350" s="235">
        <v>0.27266970781696237</v>
      </c>
      <c r="G350" s="235">
        <v>0.5475541715323731</v>
      </c>
      <c r="H350" s="198">
        <v>24598</v>
      </c>
      <c r="I350" s="198">
        <v>0</v>
      </c>
    </row>
    <row r="351" spans="1:9" ht="12.75">
      <c r="A351" s="233"/>
      <c r="B351" s="273" t="s">
        <v>1017</v>
      </c>
      <c r="C351" s="261">
        <v>77383</v>
      </c>
      <c r="D351" s="198">
        <v>38535</v>
      </c>
      <c r="E351" s="198">
        <v>211</v>
      </c>
      <c r="F351" s="235">
        <v>0.27266970781696237</v>
      </c>
      <c r="G351" s="235">
        <v>0.5475541715323731</v>
      </c>
      <c r="H351" s="198">
        <v>24598</v>
      </c>
      <c r="I351" s="198">
        <v>0</v>
      </c>
    </row>
    <row r="352" spans="1:9" ht="12.75">
      <c r="A352" s="233"/>
      <c r="B352" s="262" t="s">
        <v>60</v>
      </c>
      <c r="C352" s="198">
        <v>21281855</v>
      </c>
      <c r="D352" s="198">
        <v>10204126</v>
      </c>
      <c r="E352" s="198">
        <v>6614235</v>
      </c>
      <c r="F352" s="235">
        <v>31.07922218246483</v>
      </c>
      <c r="G352" s="235">
        <v>64.81922116602638</v>
      </c>
      <c r="H352" s="198">
        <v>4847012</v>
      </c>
      <c r="I352" s="198">
        <v>4276852</v>
      </c>
    </row>
    <row r="353" spans="1:9" ht="25.5">
      <c r="A353" s="233"/>
      <c r="B353" s="285" t="s">
        <v>1058</v>
      </c>
      <c r="C353" s="198">
        <v>3109157</v>
      </c>
      <c r="D353" s="198">
        <v>3109157</v>
      </c>
      <c r="E353" s="198">
        <v>3109157</v>
      </c>
      <c r="F353" s="235">
        <v>100</v>
      </c>
      <c r="G353" s="235">
        <v>100</v>
      </c>
      <c r="H353" s="198">
        <v>3109157</v>
      </c>
      <c r="I353" s="198">
        <v>3109157</v>
      </c>
    </row>
    <row r="354" spans="1:9" ht="38.25">
      <c r="A354" s="233"/>
      <c r="B354" s="286" t="s">
        <v>1059</v>
      </c>
      <c r="C354" s="198">
        <v>3109157</v>
      </c>
      <c r="D354" s="198">
        <v>3109157</v>
      </c>
      <c r="E354" s="198">
        <v>3109157</v>
      </c>
      <c r="F354" s="235">
        <v>100</v>
      </c>
      <c r="G354" s="235">
        <v>100</v>
      </c>
      <c r="H354" s="198">
        <v>3109157</v>
      </c>
      <c r="I354" s="198">
        <v>3109157</v>
      </c>
    </row>
    <row r="355" spans="1:9" ht="51">
      <c r="A355" s="233"/>
      <c r="B355" s="282" t="s">
        <v>1060</v>
      </c>
      <c r="C355" s="198">
        <v>3109157</v>
      </c>
      <c r="D355" s="198">
        <v>3109157</v>
      </c>
      <c r="E355" s="198">
        <v>3109157</v>
      </c>
      <c r="F355" s="235">
        <v>100</v>
      </c>
      <c r="G355" s="235">
        <v>100</v>
      </c>
      <c r="H355" s="198">
        <v>3109157</v>
      </c>
      <c r="I355" s="198">
        <v>3109157</v>
      </c>
    </row>
    <row r="356" spans="1:9" ht="25.5">
      <c r="A356" s="233"/>
      <c r="B356" s="273" t="s">
        <v>1049</v>
      </c>
      <c r="C356" s="198">
        <v>7926493</v>
      </c>
      <c r="D356" s="198">
        <v>2774128</v>
      </c>
      <c r="E356" s="198">
        <v>2571337</v>
      </c>
      <c r="F356" s="235">
        <v>32.43978137620257</v>
      </c>
      <c r="G356" s="235">
        <v>92.68991913855453</v>
      </c>
      <c r="H356" s="198">
        <v>758451</v>
      </c>
      <c r="I356" s="198">
        <v>737409</v>
      </c>
    </row>
    <row r="357" spans="1:9" ht="25.5">
      <c r="A357" s="233"/>
      <c r="B357" s="273" t="s">
        <v>1039</v>
      </c>
      <c r="C357" s="198">
        <v>10246205</v>
      </c>
      <c r="D357" s="198">
        <v>4320841</v>
      </c>
      <c r="E357" s="198">
        <v>933741</v>
      </c>
      <c r="F357" s="235">
        <v>9.113042341042368</v>
      </c>
      <c r="G357" s="235">
        <v>21.610168020531187</v>
      </c>
      <c r="H357" s="198">
        <v>979404</v>
      </c>
      <c r="I357" s="198">
        <v>430286</v>
      </c>
    </row>
    <row r="358" spans="1:9" ht="38.25">
      <c r="A358" s="233"/>
      <c r="B358" s="275" t="s">
        <v>1040</v>
      </c>
      <c r="C358" s="198">
        <v>10246205</v>
      </c>
      <c r="D358" s="198">
        <v>4320841</v>
      </c>
      <c r="E358" s="198">
        <v>933741</v>
      </c>
      <c r="F358" s="235">
        <v>9.113042341042368</v>
      </c>
      <c r="G358" s="235">
        <v>21.610168020531187</v>
      </c>
      <c r="H358" s="198">
        <v>979404</v>
      </c>
      <c r="I358" s="198">
        <v>430286</v>
      </c>
    </row>
    <row r="359" spans="1:9" ht="12.75">
      <c r="A359" s="233"/>
      <c r="B359" s="247" t="s">
        <v>65</v>
      </c>
      <c r="C359" s="261">
        <v>20312289</v>
      </c>
      <c r="D359" s="261">
        <v>6971583</v>
      </c>
      <c r="E359" s="261">
        <v>2910274</v>
      </c>
      <c r="F359" s="235">
        <v>14.327651600467087</v>
      </c>
      <c r="G359" s="235">
        <v>41.744808890606336</v>
      </c>
      <c r="H359" s="198">
        <v>2337518</v>
      </c>
      <c r="I359" s="198">
        <v>1018213</v>
      </c>
    </row>
    <row r="360" spans="1:9" ht="12.75">
      <c r="A360" s="233"/>
      <c r="B360" s="262" t="s">
        <v>1013</v>
      </c>
      <c r="C360" s="261">
        <v>18084810</v>
      </c>
      <c r="D360" s="198">
        <v>6019653</v>
      </c>
      <c r="E360" s="198">
        <v>2853250</v>
      </c>
      <c r="F360" s="235">
        <v>15.777052675698556</v>
      </c>
      <c r="G360" s="235">
        <v>47.39891153194378</v>
      </c>
      <c r="H360" s="198">
        <v>2121744</v>
      </c>
      <c r="I360" s="198">
        <v>991489</v>
      </c>
    </row>
    <row r="361" spans="1:9" ht="12.75">
      <c r="A361" s="233"/>
      <c r="B361" s="262" t="s">
        <v>1050</v>
      </c>
      <c r="C361" s="261">
        <v>2227479</v>
      </c>
      <c r="D361" s="261">
        <v>951930</v>
      </c>
      <c r="E361" s="261">
        <v>57024</v>
      </c>
      <c r="F361" s="235">
        <v>2.560024134907669</v>
      </c>
      <c r="G361" s="235">
        <v>5.990356433771391</v>
      </c>
      <c r="H361" s="198">
        <v>215774</v>
      </c>
      <c r="I361" s="198">
        <v>26724</v>
      </c>
    </row>
    <row r="362" spans="1:9" ht="25.5">
      <c r="A362" s="233"/>
      <c r="B362" s="273" t="s">
        <v>1051</v>
      </c>
      <c r="C362" s="261">
        <v>2227479</v>
      </c>
      <c r="D362" s="198">
        <v>951930</v>
      </c>
      <c r="E362" s="198">
        <v>57024</v>
      </c>
      <c r="F362" s="235">
        <v>2.560024134907669</v>
      </c>
      <c r="G362" s="235">
        <v>5.990356433771391</v>
      </c>
      <c r="H362" s="198">
        <v>215774</v>
      </c>
      <c r="I362" s="198">
        <v>26724</v>
      </c>
    </row>
    <row r="363" spans="1:9" ht="12.75">
      <c r="A363" s="233"/>
      <c r="B363" s="190" t="s">
        <v>627</v>
      </c>
      <c r="C363" s="198">
        <v>628710</v>
      </c>
      <c r="D363" s="198">
        <v>140676</v>
      </c>
      <c r="E363" s="198">
        <v>21033279</v>
      </c>
      <c r="F363" s="235" t="s">
        <v>623</v>
      </c>
      <c r="G363" s="235" t="s">
        <v>623</v>
      </c>
      <c r="H363" s="198">
        <v>63500</v>
      </c>
      <c r="I363" s="198">
        <v>-945722</v>
      </c>
    </row>
    <row r="364" spans="1:9" ht="12.75">
      <c r="A364" s="233"/>
      <c r="B364" s="190" t="s">
        <v>628</v>
      </c>
      <c r="C364" s="261">
        <v>-628710</v>
      </c>
      <c r="D364" s="261">
        <v>-140676</v>
      </c>
      <c r="E364" s="261">
        <v>124552</v>
      </c>
      <c r="F364" s="235" t="s">
        <v>623</v>
      </c>
      <c r="G364" s="235" t="s">
        <v>623</v>
      </c>
      <c r="H364" s="198">
        <v>-63500</v>
      </c>
      <c r="I364" s="198">
        <v>-22269</v>
      </c>
    </row>
    <row r="365" spans="1:9" ht="12.75">
      <c r="A365" s="233"/>
      <c r="B365" s="247" t="s">
        <v>632</v>
      </c>
      <c r="C365" s="261">
        <v>-3321964</v>
      </c>
      <c r="D365" s="261">
        <v>-1220860</v>
      </c>
      <c r="E365" s="261">
        <v>-1060675</v>
      </c>
      <c r="F365" s="235" t="s">
        <v>623</v>
      </c>
      <c r="G365" s="235" t="s">
        <v>623</v>
      </c>
      <c r="H365" s="198">
        <v>-300215</v>
      </c>
      <c r="I365" s="198">
        <v>-249252</v>
      </c>
    </row>
    <row r="366" spans="1:9" ht="12.75">
      <c r="A366" s="233"/>
      <c r="B366" s="262" t="s">
        <v>1061</v>
      </c>
      <c r="C366" s="261">
        <v>43710</v>
      </c>
      <c r="D366" s="198">
        <v>29140</v>
      </c>
      <c r="E366" s="198">
        <v>2943</v>
      </c>
      <c r="F366" s="235" t="s">
        <v>623</v>
      </c>
      <c r="G366" s="235" t="s">
        <v>623</v>
      </c>
      <c r="H366" s="198">
        <v>7285</v>
      </c>
      <c r="I366" s="198">
        <v>1064</v>
      </c>
    </row>
    <row r="367" spans="1:9" ht="12.75">
      <c r="A367" s="233"/>
      <c r="B367" s="262" t="s">
        <v>1062</v>
      </c>
      <c r="C367" s="261">
        <v>-3365674</v>
      </c>
      <c r="D367" s="198">
        <v>-1250000</v>
      </c>
      <c r="E367" s="198">
        <v>-1063618</v>
      </c>
      <c r="F367" s="235" t="s">
        <v>623</v>
      </c>
      <c r="G367" s="235" t="s">
        <v>623</v>
      </c>
      <c r="H367" s="198">
        <v>-307500</v>
      </c>
      <c r="I367" s="198">
        <v>-250316</v>
      </c>
    </row>
    <row r="368" spans="1:9" ht="12.75">
      <c r="A368" s="233"/>
      <c r="B368" s="247" t="s">
        <v>633</v>
      </c>
      <c r="C368" s="261">
        <v>2559930</v>
      </c>
      <c r="D368" s="261">
        <v>946860</v>
      </c>
      <c r="E368" s="261">
        <v>1051903</v>
      </c>
      <c r="F368" s="235" t="s">
        <v>623</v>
      </c>
      <c r="G368" s="235" t="s">
        <v>623</v>
      </c>
      <c r="H368" s="198">
        <v>236715</v>
      </c>
      <c r="I368" s="198">
        <v>226983</v>
      </c>
    </row>
    <row r="369" spans="1:9" ht="12.75">
      <c r="A369" s="233"/>
      <c r="B369" s="262" t="s">
        <v>1063</v>
      </c>
      <c r="C369" s="261">
        <v>-43710</v>
      </c>
      <c r="D369" s="198">
        <v>-29140</v>
      </c>
      <c r="E369" s="198">
        <v>-2521</v>
      </c>
      <c r="F369" s="235" t="s">
        <v>623</v>
      </c>
      <c r="G369" s="235" t="s">
        <v>623</v>
      </c>
      <c r="H369" s="198">
        <v>-7285</v>
      </c>
      <c r="I369" s="198">
        <v>-1266</v>
      </c>
    </row>
    <row r="370" spans="1:9" ht="12.75">
      <c r="A370" s="233"/>
      <c r="B370" s="249" t="s">
        <v>168</v>
      </c>
      <c r="C370" s="261">
        <v>2603640</v>
      </c>
      <c r="D370" s="198">
        <v>976000</v>
      </c>
      <c r="E370" s="198">
        <v>1054424</v>
      </c>
      <c r="F370" s="235" t="s">
        <v>623</v>
      </c>
      <c r="G370" s="235" t="s">
        <v>623</v>
      </c>
      <c r="H370" s="198">
        <v>244000</v>
      </c>
      <c r="I370" s="198">
        <v>228249</v>
      </c>
    </row>
    <row r="371" spans="1:9" ht="12.75">
      <c r="A371" s="233"/>
      <c r="B371" s="247" t="s">
        <v>1026</v>
      </c>
      <c r="C371" s="261">
        <v>133324</v>
      </c>
      <c r="D371" s="261">
        <v>133324</v>
      </c>
      <c r="E371" s="261">
        <v>133324</v>
      </c>
      <c r="F371" s="235" t="s">
        <v>623</v>
      </c>
      <c r="G371" s="235" t="s">
        <v>623</v>
      </c>
      <c r="H371" s="198">
        <v>0</v>
      </c>
      <c r="I371" s="198">
        <v>0</v>
      </c>
    </row>
    <row r="372" spans="1:9" ht="37.5" customHeight="1">
      <c r="A372" s="233"/>
      <c r="B372" s="249" t="s">
        <v>1027</v>
      </c>
      <c r="C372" s="261">
        <v>133324</v>
      </c>
      <c r="D372" s="198">
        <v>133324</v>
      </c>
      <c r="E372" s="198">
        <v>133324</v>
      </c>
      <c r="F372" s="235" t="s">
        <v>623</v>
      </c>
      <c r="G372" s="235" t="s">
        <v>623</v>
      </c>
      <c r="H372" s="198">
        <v>0</v>
      </c>
      <c r="I372" s="198">
        <v>0</v>
      </c>
    </row>
    <row r="373" spans="1:9" ht="12.75">
      <c r="A373" s="233"/>
      <c r="B373" s="190"/>
      <c r="C373" s="198"/>
      <c r="D373" s="198"/>
      <c r="E373" s="198"/>
      <c r="F373" s="235"/>
      <c r="G373" s="235"/>
      <c r="H373" s="198"/>
      <c r="I373" s="198"/>
    </row>
    <row r="374" spans="1:9" ht="12.75">
      <c r="A374" s="233"/>
      <c r="B374" s="257" t="s">
        <v>169</v>
      </c>
      <c r="C374" s="229"/>
      <c r="D374" s="198"/>
      <c r="E374" s="198"/>
      <c r="F374" s="235"/>
      <c r="G374" s="235"/>
      <c r="H374" s="198"/>
      <c r="I374" s="198"/>
    </row>
    <row r="375" spans="1:9" ht="12.75">
      <c r="A375" s="233"/>
      <c r="B375" s="238" t="s">
        <v>1002</v>
      </c>
      <c r="C375" s="260">
        <v>296924713</v>
      </c>
      <c r="D375" s="260">
        <v>131385693</v>
      </c>
      <c r="E375" s="260">
        <v>134332538</v>
      </c>
      <c r="F375" s="231">
        <v>45.24127905783309</v>
      </c>
      <c r="G375" s="231">
        <v>102.24289641643098</v>
      </c>
      <c r="H375" s="229">
        <v>23345089</v>
      </c>
      <c r="I375" s="229">
        <v>24616261</v>
      </c>
    </row>
    <row r="376" spans="1:9" ht="25.5">
      <c r="A376" s="233"/>
      <c r="B376" s="272" t="s">
        <v>1015</v>
      </c>
      <c r="C376" s="261">
        <v>13705242</v>
      </c>
      <c r="D376" s="198">
        <v>4352558</v>
      </c>
      <c r="E376" s="198">
        <v>6481072</v>
      </c>
      <c r="F376" s="235">
        <v>47.289000807136425</v>
      </c>
      <c r="G376" s="235">
        <v>148.90259934502882</v>
      </c>
      <c r="H376" s="198">
        <v>1571303</v>
      </c>
      <c r="I376" s="198">
        <v>986151</v>
      </c>
    </row>
    <row r="377" spans="1:9" ht="12.75">
      <c r="A377" s="233"/>
      <c r="B377" s="247" t="s">
        <v>1019</v>
      </c>
      <c r="C377" s="261">
        <v>932320</v>
      </c>
      <c r="D377" s="198">
        <v>602269</v>
      </c>
      <c r="E377" s="198">
        <v>116049</v>
      </c>
      <c r="F377" s="235">
        <v>12.447335678736914</v>
      </c>
      <c r="G377" s="235">
        <v>19.26863245493293</v>
      </c>
      <c r="H377" s="198">
        <v>1400</v>
      </c>
      <c r="I377" s="198">
        <v>107874</v>
      </c>
    </row>
    <row r="378" spans="1:9" ht="12.75">
      <c r="A378" s="233"/>
      <c r="B378" s="272" t="s">
        <v>1029</v>
      </c>
      <c r="C378" s="261">
        <v>1974616</v>
      </c>
      <c r="D378" s="261">
        <v>670065</v>
      </c>
      <c r="E378" s="261">
        <v>1974616</v>
      </c>
      <c r="F378" s="235">
        <v>100</v>
      </c>
      <c r="G378" s="235">
        <v>294.69021662077563</v>
      </c>
      <c r="H378" s="198">
        <v>218543</v>
      </c>
      <c r="I378" s="198">
        <v>1968393</v>
      </c>
    </row>
    <row r="379" spans="1:9" ht="12.75">
      <c r="A379" s="233"/>
      <c r="B379" s="262" t="s">
        <v>1030</v>
      </c>
      <c r="C379" s="261">
        <v>1974616</v>
      </c>
      <c r="D379" s="261">
        <v>670065</v>
      </c>
      <c r="E379" s="261">
        <v>1974616</v>
      </c>
      <c r="F379" s="235">
        <v>100</v>
      </c>
      <c r="G379" s="235">
        <v>294.69021662077563</v>
      </c>
      <c r="H379" s="198">
        <v>218543</v>
      </c>
      <c r="I379" s="198">
        <v>1968393</v>
      </c>
    </row>
    <row r="380" spans="1:9" ht="25.5">
      <c r="A380" s="233"/>
      <c r="B380" s="273" t="s">
        <v>1031</v>
      </c>
      <c r="C380" s="261">
        <v>1968393</v>
      </c>
      <c r="D380" s="261">
        <v>663842</v>
      </c>
      <c r="E380" s="261">
        <v>1968393</v>
      </c>
      <c r="F380" s="235">
        <v>100</v>
      </c>
      <c r="G380" s="235">
        <v>296.5152852636622</v>
      </c>
      <c r="H380" s="198">
        <v>218543</v>
      </c>
      <c r="I380" s="198">
        <v>1968393</v>
      </c>
    </row>
    <row r="381" spans="1:9" ht="51">
      <c r="A381" s="233"/>
      <c r="B381" s="275" t="s">
        <v>1032</v>
      </c>
      <c r="C381" s="261">
        <v>1968393</v>
      </c>
      <c r="D381" s="261">
        <v>663842</v>
      </c>
      <c r="E381" s="261">
        <v>1968393</v>
      </c>
      <c r="F381" s="235">
        <v>100</v>
      </c>
      <c r="G381" s="235">
        <v>296.5152852636622</v>
      </c>
      <c r="H381" s="198">
        <v>218543</v>
      </c>
      <c r="I381" s="198">
        <v>1968393</v>
      </c>
    </row>
    <row r="382" spans="1:9" ht="51">
      <c r="A382" s="233"/>
      <c r="B382" s="284" t="s">
        <v>1056</v>
      </c>
      <c r="C382" s="261">
        <v>1968393</v>
      </c>
      <c r="D382" s="261">
        <v>663842</v>
      </c>
      <c r="E382" s="261">
        <v>1968393</v>
      </c>
      <c r="F382" s="235">
        <v>100</v>
      </c>
      <c r="G382" s="235">
        <v>296.5152852636622</v>
      </c>
      <c r="H382" s="198">
        <v>218543</v>
      </c>
      <c r="I382" s="198">
        <v>1968393</v>
      </c>
    </row>
    <row r="383" spans="1:9" ht="12.75">
      <c r="A383" s="233"/>
      <c r="B383" s="273" t="s">
        <v>1033</v>
      </c>
      <c r="C383" s="261">
        <v>6223</v>
      </c>
      <c r="D383" s="261">
        <v>6223</v>
      </c>
      <c r="E383" s="261">
        <v>6223</v>
      </c>
      <c r="F383" s="235">
        <v>100</v>
      </c>
      <c r="G383" s="235">
        <v>100</v>
      </c>
      <c r="H383" s="198">
        <v>0</v>
      </c>
      <c r="I383" s="198">
        <v>0</v>
      </c>
    </row>
    <row r="384" spans="1:9" ht="12.75">
      <c r="A384" s="233"/>
      <c r="B384" s="247" t="s">
        <v>1003</v>
      </c>
      <c r="C384" s="261">
        <v>280312535</v>
      </c>
      <c r="D384" s="261">
        <v>125760801</v>
      </c>
      <c r="E384" s="261">
        <v>125760801</v>
      </c>
      <c r="F384" s="235">
        <v>44.864494197521346</v>
      </c>
      <c r="G384" s="235">
        <v>100</v>
      </c>
      <c r="H384" s="198">
        <v>21553843</v>
      </c>
      <c r="I384" s="198">
        <v>21553843</v>
      </c>
    </row>
    <row r="385" spans="1:9" ht="25.5">
      <c r="A385" s="233"/>
      <c r="B385" s="249" t="s">
        <v>1004</v>
      </c>
      <c r="C385" s="261">
        <v>277742364</v>
      </c>
      <c r="D385" s="198">
        <v>124327393</v>
      </c>
      <c r="E385" s="198">
        <v>124327393</v>
      </c>
      <c r="F385" s="235">
        <v>44.763568369426</v>
      </c>
      <c r="G385" s="235">
        <v>100</v>
      </c>
      <c r="H385" s="198">
        <v>21382338</v>
      </c>
      <c r="I385" s="198">
        <v>21382338</v>
      </c>
    </row>
    <row r="386" spans="1:9" ht="25.5">
      <c r="A386" s="233"/>
      <c r="B386" s="249" t="s">
        <v>170</v>
      </c>
      <c r="C386" s="261">
        <v>2570171</v>
      </c>
      <c r="D386" s="198">
        <v>1433408</v>
      </c>
      <c r="E386" s="198">
        <v>1433408</v>
      </c>
      <c r="F386" s="235">
        <v>55.770919522475346</v>
      </c>
      <c r="G386" s="235">
        <v>100</v>
      </c>
      <c r="H386" s="198">
        <v>171505</v>
      </c>
      <c r="I386" s="198">
        <v>171505</v>
      </c>
    </row>
    <row r="387" spans="1:9" ht="12.75">
      <c r="A387" s="233"/>
      <c r="B387" s="238" t="s">
        <v>1005</v>
      </c>
      <c r="C387" s="229">
        <v>298067993</v>
      </c>
      <c r="D387" s="229">
        <v>132533611</v>
      </c>
      <c r="E387" s="229">
        <v>107596182</v>
      </c>
      <c r="F387" s="231">
        <v>36.09786509348557</v>
      </c>
      <c r="G387" s="231">
        <v>81.18407186536251</v>
      </c>
      <c r="H387" s="229">
        <v>23547597</v>
      </c>
      <c r="I387" s="229">
        <v>21313777</v>
      </c>
    </row>
    <row r="388" spans="1:9" ht="12.75">
      <c r="A388" s="233"/>
      <c r="B388" s="247" t="s">
        <v>1006</v>
      </c>
      <c r="C388" s="261">
        <v>288111177</v>
      </c>
      <c r="D388" s="261">
        <v>128085889</v>
      </c>
      <c r="E388" s="261">
        <v>105784834</v>
      </c>
      <c r="F388" s="235">
        <v>36.71667135634936</v>
      </c>
      <c r="G388" s="235">
        <v>82.58898370920468</v>
      </c>
      <c r="H388" s="198">
        <v>22345022</v>
      </c>
      <c r="I388" s="198">
        <v>21002112</v>
      </c>
    </row>
    <row r="389" spans="1:9" ht="12.75">
      <c r="A389" s="233"/>
      <c r="B389" s="262" t="s">
        <v>1007</v>
      </c>
      <c r="C389" s="261">
        <v>90364255</v>
      </c>
      <c r="D389" s="261">
        <v>28910764</v>
      </c>
      <c r="E389" s="261">
        <v>22194276</v>
      </c>
      <c r="F389" s="235">
        <v>24.5609018743086</v>
      </c>
      <c r="G389" s="235">
        <v>76.76820993039132</v>
      </c>
      <c r="H389" s="198">
        <v>8096030</v>
      </c>
      <c r="I389" s="198">
        <v>6557209</v>
      </c>
    </row>
    <row r="390" spans="1:9" ht="12.75">
      <c r="A390" s="233"/>
      <c r="B390" s="264" t="s">
        <v>1008</v>
      </c>
      <c r="C390" s="261">
        <v>63341537</v>
      </c>
      <c r="D390" s="198">
        <v>17730819</v>
      </c>
      <c r="E390" s="198">
        <v>15303725</v>
      </c>
      <c r="F390" s="235">
        <v>24.160646749067677</v>
      </c>
      <c r="G390" s="235">
        <v>86.31143885682889</v>
      </c>
      <c r="H390" s="198">
        <v>4840427</v>
      </c>
      <c r="I390" s="198">
        <v>4307747</v>
      </c>
    </row>
    <row r="391" spans="1:9" ht="12.75">
      <c r="A391" s="233"/>
      <c r="B391" s="269" t="s">
        <v>1009</v>
      </c>
      <c r="C391" s="261">
        <v>47625638</v>
      </c>
      <c r="D391" s="198">
        <v>13385671</v>
      </c>
      <c r="E391" s="198">
        <v>11960596</v>
      </c>
      <c r="F391" s="235">
        <v>25.113775903642487</v>
      </c>
      <c r="G391" s="235">
        <v>89.35372757928982</v>
      </c>
      <c r="H391" s="198">
        <v>3572742</v>
      </c>
      <c r="I391" s="198">
        <v>3255663</v>
      </c>
    </row>
    <row r="392" spans="1:9" ht="12.75">
      <c r="A392" s="233"/>
      <c r="B392" s="264" t="s">
        <v>1010</v>
      </c>
      <c r="C392" s="261">
        <v>27022718</v>
      </c>
      <c r="D392" s="198">
        <v>11179945</v>
      </c>
      <c r="E392" s="198">
        <v>6890551</v>
      </c>
      <c r="F392" s="235">
        <v>25.499104124166934</v>
      </c>
      <c r="G392" s="235">
        <v>61.6331386245639</v>
      </c>
      <c r="H392" s="198">
        <v>3255603</v>
      </c>
      <c r="I392" s="198">
        <v>2249462</v>
      </c>
    </row>
    <row r="393" spans="1:9" ht="12.75">
      <c r="A393" s="233"/>
      <c r="B393" s="262" t="s">
        <v>1043</v>
      </c>
      <c r="C393" s="261">
        <v>1531</v>
      </c>
      <c r="D393" s="198">
        <v>835</v>
      </c>
      <c r="E393" s="198">
        <v>0</v>
      </c>
      <c r="F393" s="235">
        <v>0</v>
      </c>
      <c r="G393" s="235">
        <v>0</v>
      </c>
      <c r="H393" s="198">
        <v>0</v>
      </c>
      <c r="I393" s="198">
        <v>0</v>
      </c>
    </row>
    <row r="394" spans="1:9" ht="12.75">
      <c r="A394" s="233"/>
      <c r="B394" s="262" t="s">
        <v>1011</v>
      </c>
      <c r="C394" s="261">
        <v>195935605</v>
      </c>
      <c r="D394" s="261">
        <v>98392599</v>
      </c>
      <c r="E394" s="261">
        <v>83068665</v>
      </c>
      <c r="F394" s="235">
        <v>42.39590093898452</v>
      </c>
      <c r="G394" s="235">
        <v>84.42572494705624</v>
      </c>
      <c r="H394" s="198">
        <v>13872979</v>
      </c>
      <c r="I394" s="198">
        <v>14221814</v>
      </c>
    </row>
    <row r="395" spans="1:9" ht="12.75">
      <c r="A395" s="233"/>
      <c r="B395" s="264" t="s">
        <v>1023</v>
      </c>
      <c r="C395" s="261">
        <v>195257444</v>
      </c>
      <c r="D395" s="198">
        <v>98101399</v>
      </c>
      <c r="E395" s="198">
        <v>82820530</v>
      </c>
      <c r="F395" s="235">
        <v>42.41606788625175</v>
      </c>
      <c r="G395" s="235">
        <v>84.42339339115847</v>
      </c>
      <c r="H395" s="198">
        <v>13807679</v>
      </c>
      <c r="I395" s="198">
        <v>14156448</v>
      </c>
    </row>
    <row r="396" spans="1:9" ht="12.75">
      <c r="A396" s="233"/>
      <c r="B396" s="264" t="s">
        <v>1012</v>
      </c>
      <c r="C396" s="261">
        <v>678161</v>
      </c>
      <c r="D396" s="198">
        <v>291200</v>
      </c>
      <c r="E396" s="198">
        <v>248135</v>
      </c>
      <c r="F396" s="235">
        <v>36.58939396397021</v>
      </c>
      <c r="G396" s="235">
        <v>85.21119505494505</v>
      </c>
      <c r="H396" s="198">
        <v>65300</v>
      </c>
      <c r="I396" s="198">
        <v>65366</v>
      </c>
    </row>
    <row r="397" spans="1:9" ht="25.5">
      <c r="A397" s="233"/>
      <c r="B397" s="249" t="s">
        <v>1016</v>
      </c>
      <c r="C397" s="261">
        <v>242510</v>
      </c>
      <c r="D397" s="261">
        <v>23200</v>
      </c>
      <c r="E397" s="261">
        <v>12724</v>
      </c>
      <c r="F397" s="235">
        <v>5.246793946641375</v>
      </c>
      <c r="G397" s="235">
        <v>54.844827586206904</v>
      </c>
      <c r="H397" s="198">
        <v>2000</v>
      </c>
      <c r="I397" s="198">
        <v>8525</v>
      </c>
    </row>
    <row r="398" spans="1:9" ht="12.75">
      <c r="A398" s="233"/>
      <c r="B398" s="273" t="s">
        <v>1017</v>
      </c>
      <c r="C398" s="261">
        <v>242510</v>
      </c>
      <c r="D398" s="198">
        <v>23200</v>
      </c>
      <c r="E398" s="198">
        <v>12724</v>
      </c>
      <c r="F398" s="235">
        <v>5.246793946641375</v>
      </c>
      <c r="G398" s="235">
        <v>54.844827586206904</v>
      </c>
      <c r="H398" s="198">
        <v>2000</v>
      </c>
      <c r="I398" s="198">
        <v>8525</v>
      </c>
    </row>
    <row r="399" spans="1:9" ht="12.75">
      <c r="A399" s="233"/>
      <c r="B399" s="262" t="s">
        <v>60</v>
      </c>
      <c r="C399" s="198">
        <v>1567276</v>
      </c>
      <c r="D399" s="198">
        <v>758491</v>
      </c>
      <c r="E399" s="198">
        <v>509169</v>
      </c>
      <c r="F399" s="235">
        <v>32.48751336714146</v>
      </c>
      <c r="G399" s="235">
        <v>67.12920786139848</v>
      </c>
      <c r="H399" s="198">
        <v>374013</v>
      </c>
      <c r="I399" s="198">
        <v>214564</v>
      </c>
    </row>
    <row r="400" spans="1:9" ht="25.5">
      <c r="A400" s="233"/>
      <c r="B400" s="273" t="s">
        <v>1049</v>
      </c>
      <c r="C400" s="198">
        <v>435056</v>
      </c>
      <c r="D400" s="198">
        <v>432556</v>
      </c>
      <c r="E400" s="198">
        <v>416077</v>
      </c>
      <c r="F400" s="235">
        <v>95.63757309403846</v>
      </c>
      <c r="G400" s="235">
        <v>96.19031986609826</v>
      </c>
      <c r="H400" s="198">
        <v>202508</v>
      </c>
      <c r="I400" s="198">
        <v>214564</v>
      </c>
    </row>
    <row r="401" spans="1:9" ht="25.5">
      <c r="A401" s="233"/>
      <c r="B401" s="273" t="s">
        <v>1039</v>
      </c>
      <c r="C401" s="198">
        <v>1132220</v>
      </c>
      <c r="D401" s="198">
        <v>325935</v>
      </c>
      <c r="E401" s="198">
        <v>93092</v>
      </c>
      <c r="F401" s="235">
        <v>8.22207698150536</v>
      </c>
      <c r="G401" s="235">
        <v>28.56152300305276</v>
      </c>
      <c r="H401" s="198">
        <v>171505</v>
      </c>
      <c r="I401" s="198">
        <v>0</v>
      </c>
    </row>
    <row r="402" spans="1:9" ht="38.25">
      <c r="A402" s="233"/>
      <c r="B402" s="275" t="s">
        <v>1040</v>
      </c>
      <c r="C402" s="198">
        <v>1132220</v>
      </c>
      <c r="D402" s="198">
        <v>325935</v>
      </c>
      <c r="E402" s="198">
        <v>93092</v>
      </c>
      <c r="F402" s="235">
        <v>8.22207698150536</v>
      </c>
      <c r="G402" s="235">
        <v>28.56152300305276</v>
      </c>
      <c r="H402" s="198">
        <v>171505</v>
      </c>
      <c r="I402" s="198">
        <v>0</v>
      </c>
    </row>
    <row r="403" spans="1:9" ht="12.75">
      <c r="A403" s="233"/>
      <c r="B403" s="247" t="s">
        <v>65</v>
      </c>
      <c r="C403" s="261">
        <v>9956816</v>
      </c>
      <c r="D403" s="261">
        <v>4447722</v>
      </c>
      <c r="E403" s="261">
        <v>1811348</v>
      </c>
      <c r="F403" s="235">
        <v>18.192040507728574</v>
      </c>
      <c r="G403" s="235">
        <v>40.725297129631755</v>
      </c>
      <c r="H403" s="198">
        <v>1202575</v>
      </c>
      <c r="I403" s="198">
        <v>311665</v>
      </c>
    </row>
    <row r="404" spans="1:9" ht="12.75">
      <c r="A404" s="233"/>
      <c r="B404" s="262" t="s">
        <v>1013</v>
      </c>
      <c r="C404" s="261">
        <v>8518865</v>
      </c>
      <c r="D404" s="198">
        <v>3340249</v>
      </c>
      <c r="E404" s="198">
        <v>1118216</v>
      </c>
      <c r="F404" s="235">
        <v>13.126349578259545</v>
      </c>
      <c r="G404" s="235">
        <v>33.47702521578481</v>
      </c>
      <c r="H404" s="198">
        <v>1202575</v>
      </c>
      <c r="I404" s="198">
        <v>208487</v>
      </c>
    </row>
    <row r="405" spans="1:9" ht="12.75">
      <c r="A405" s="233"/>
      <c r="B405" s="262" t="s">
        <v>1050</v>
      </c>
      <c r="C405" s="261">
        <v>1437951</v>
      </c>
      <c r="D405" s="261">
        <v>1107473</v>
      </c>
      <c r="E405" s="261">
        <v>693132</v>
      </c>
      <c r="F405" s="235">
        <v>48.20275517037785</v>
      </c>
      <c r="G405" s="235">
        <v>62.58680798538655</v>
      </c>
      <c r="H405" s="198">
        <v>0</v>
      </c>
      <c r="I405" s="198">
        <v>103178</v>
      </c>
    </row>
    <row r="406" spans="1:9" ht="25.5">
      <c r="A406" s="233"/>
      <c r="B406" s="273" t="s">
        <v>1051</v>
      </c>
      <c r="C406" s="261">
        <v>1437951</v>
      </c>
      <c r="D406" s="198">
        <v>1107473</v>
      </c>
      <c r="E406" s="198">
        <v>693132</v>
      </c>
      <c r="F406" s="235">
        <v>48.20275517037785</v>
      </c>
      <c r="G406" s="235">
        <v>62.58680798538655</v>
      </c>
      <c r="H406" s="198">
        <v>0</v>
      </c>
      <c r="I406" s="198">
        <v>103178</v>
      </c>
    </row>
    <row r="407" spans="1:9" ht="12.75">
      <c r="A407" s="233"/>
      <c r="B407" s="190" t="s">
        <v>627</v>
      </c>
      <c r="C407" s="198">
        <v>-1143280</v>
      </c>
      <c r="D407" s="198">
        <v>-1147918</v>
      </c>
      <c r="E407" s="198">
        <v>26736356</v>
      </c>
      <c r="F407" s="235" t="s">
        <v>623</v>
      </c>
      <c r="G407" s="235" t="s">
        <v>623</v>
      </c>
      <c r="H407" s="198">
        <v>-202508</v>
      </c>
      <c r="I407" s="198">
        <v>3302484</v>
      </c>
    </row>
    <row r="408" spans="1:9" ht="12.75">
      <c r="A408" s="233"/>
      <c r="B408" s="190" t="s">
        <v>628</v>
      </c>
      <c r="C408" s="261">
        <v>1143280</v>
      </c>
      <c r="D408" s="261">
        <v>1147918</v>
      </c>
      <c r="E408" s="261">
        <v>1152556</v>
      </c>
      <c r="F408" s="235" t="s">
        <v>623</v>
      </c>
      <c r="G408" s="235" t="s">
        <v>623</v>
      </c>
      <c r="H408" s="198">
        <v>202508</v>
      </c>
      <c r="I408" s="198">
        <v>202508</v>
      </c>
    </row>
    <row r="409" spans="1:9" ht="12.75">
      <c r="A409" s="233"/>
      <c r="B409" s="247" t="s">
        <v>632</v>
      </c>
      <c r="C409" s="261">
        <v>-9276</v>
      </c>
      <c r="D409" s="261">
        <v>-4638</v>
      </c>
      <c r="E409" s="261">
        <v>0</v>
      </c>
      <c r="F409" s="235" t="s">
        <v>623</v>
      </c>
      <c r="G409" s="235" t="s">
        <v>623</v>
      </c>
      <c r="H409" s="198">
        <v>0</v>
      </c>
      <c r="I409" s="198">
        <v>0</v>
      </c>
    </row>
    <row r="410" spans="1:9" ht="12.75">
      <c r="A410" s="233"/>
      <c r="B410" s="262" t="s">
        <v>171</v>
      </c>
      <c r="C410" s="261">
        <v>-9276</v>
      </c>
      <c r="D410" s="198">
        <v>-4638</v>
      </c>
      <c r="E410" s="198">
        <v>0</v>
      </c>
      <c r="F410" s="235" t="s">
        <v>623</v>
      </c>
      <c r="G410" s="235" t="s">
        <v>623</v>
      </c>
      <c r="H410" s="198">
        <v>0</v>
      </c>
      <c r="I410" s="198">
        <v>0</v>
      </c>
    </row>
    <row r="411" spans="1:9" ht="12.75">
      <c r="A411" s="233"/>
      <c r="B411" s="247" t="s">
        <v>1026</v>
      </c>
      <c r="C411" s="261">
        <v>1152556</v>
      </c>
      <c r="D411" s="261">
        <v>1152556</v>
      </c>
      <c r="E411" s="261">
        <v>1152556</v>
      </c>
      <c r="F411" s="235" t="s">
        <v>623</v>
      </c>
      <c r="G411" s="235" t="s">
        <v>623</v>
      </c>
      <c r="H411" s="198">
        <v>202508</v>
      </c>
      <c r="I411" s="198">
        <v>202508</v>
      </c>
    </row>
    <row r="412" spans="1:9" ht="51">
      <c r="A412" s="233"/>
      <c r="B412" s="249" t="s">
        <v>1027</v>
      </c>
      <c r="C412" s="261">
        <v>1152556</v>
      </c>
      <c r="D412" s="198">
        <v>1152556</v>
      </c>
      <c r="E412" s="198">
        <v>1152556</v>
      </c>
      <c r="F412" s="235">
        <v>100</v>
      </c>
      <c r="G412" s="235" t="s">
        <v>623</v>
      </c>
      <c r="H412" s="198">
        <v>202508</v>
      </c>
      <c r="I412" s="198">
        <v>202508</v>
      </c>
    </row>
    <row r="413" spans="1:9" ht="12.75">
      <c r="A413" s="233"/>
      <c r="B413" s="190"/>
      <c r="C413" s="198"/>
      <c r="D413" s="198"/>
      <c r="E413" s="198"/>
      <c r="F413" s="235"/>
      <c r="G413" s="235"/>
      <c r="H413" s="198"/>
      <c r="I413" s="198"/>
    </row>
    <row r="414" spans="1:9" ht="12.75">
      <c r="A414" s="233"/>
      <c r="B414" s="257" t="s">
        <v>172</v>
      </c>
      <c r="C414" s="229"/>
      <c r="D414" s="198"/>
      <c r="E414" s="198"/>
      <c r="F414" s="235"/>
      <c r="G414" s="235"/>
      <c r="H414" s="198"/>
      <c r="I414" s="198"/>
    </row>
    <row r="415" spans="1:9" ht="12.75">
      <c r="A415" s="233"/>
      <c r="B415" s="238" t="s">
        <v>1002</v>
      </c>
      <c r="C415" s="260">
        <v>393412239</v>
      </c>
      <c r="D415" s="260">
        <v>114711460</v>
      </c>
      <c r="E415" s="260">
        <v>105169982</v>
      </c>
      <c r="F415" s="231">
        <v>26.732768219750273</v>
      </c>
      <c r="G415" s="231">
        <v>91.68219286896009</v>
      </c>
      <c r="H415" s="229">
        <v>27388865</v>
      </c>
      <c r="I415" s="229">
        <v>25431029</v>
      </c>
    </row>
    <row r="416" spans="1:9" ht="25.5">
      <c r="A416" s="233"/>
      <c r="B416" s="272" t="s">
        <v>1015</v>
      </c>
      <c r="C416" s="261">
        <v>1939428</v>
      </c>
      <c r="D416" s="198">
        <v>631822</v>
      </c>
      <c r="E416" s="198">
        <v>757586</v>
      </c>
      <c r="F416" s="235">
        <v>39.062342092616994</v>
      </c>
      <c r="G416" s="235">
        <v>119.90497323613296</v>
      </c>
      <c r="H416" s="198">
        <v>163922</v>
      </c>
      <c r="I416" s="198">
        <v>175879</v>
      </c>
    </row>
    <row r="417" spans="1:9" ht="12.75">
      <c r="A417" s="233"/>
      <c r="B417" s="247" t="s">
        <v>1019</v>
      </c>
      <c r="C417" s="261">
        <v>62049477</v>
      </c>
      <c r="D417" s="198">
        <v>31932097</v>
      </c>
      <c r="E417" s="198">
        <v>22164855</v>
      </c>
      <c r="F417" s="235">
        <v>35.72125998741294</v>
      </c>
      <c r="G417" s="235">
        <v>69.4124629522452</v>
      </c>
      <c r="H417" s="198">
        <v>5742155</v>
      </c>
      <c r="I417" s="198">
        <v>3672362</v>
      </c>
    </row>
    <row r="418" spans="1:9" ht="12.75">
      <c r="A418" s="233"/>
      <c r="B418" s="272" t="s">
        <v>1029</v>
      </c>
      <c r="C418" s="261">
        <v>200000</v>
      </c>
      <c r="D418" s="261">
        <v>0</v>
      </c>
      <c r="E418" s="261">
        <v>100000</v>
      </c>
      <c r="F418" s="235">
        <v>50</v>
      </c>
      <c r="G418" s="235">
        <v>0</v>
      </c>
      <c r="H418" s="198">
        <v>0</v>
      </c>
      <c r="I418" s="198">
        <v>100000</v>
      </c>
    </row>
    <row r="419" spans="1:9" ht="12.75">
      <c r="A419" s="233"/>
      <c r="B419" s="262" t="s">
        <v>1030</v>
      </c>
      <c r="C419" s="261">
        <v>200000</v>
      </c>
      <c r="D419" s="261">
        <v>0</v>
      </c>
      <c r="E419" s="261">
        <v>100000</v>
      </c>
      <c r="F419" s="235">
        <v>50</v>
      </c>
      <c r="G419" s="235">
        <v>0</v>
      </c>
      <c r="H419" s="198">
        <v>0</v>
      </c>
      <c r="I419" s="198">
        <v>100000</v>
      </c>
    </row>
    <row r="420" spans="1:9" ht="14.25" customHeight="1">
      <c r="A420" s="233"/>
      <c r="B420" s="273" t="s">
        <v>1031</v>
      </c>
      <c r="C420" s="261">
        <v>200000</v>
      </c>
      <c r="D420" s="261">
        <v>0</v>
      </c>
      <c r="E420" s="261">
        <v>100000</v>
      </c>
      <c r="F420" s="235">
        <v>50</v>
      </c>
      <c r="G420" s="235">
        <v>0</v>
      </c>
      <c r="H420" s="198">
        <v>0</v>
      </c>
      <c r="I420" s="198">
        <v>100000</v>
      </c>
    </row>
    <row r="421" spans="1:9" ht="12.75">
      <c r="A421" s="233"/>
      <c r="B421" s="273" t="s">
        <v>1033</v>
      </c>
      <c r="C421" s="261">
        <v>200000</v>
      </c>
      <c r="D421" s="198">
        <v>0</v>
      </c>
      <c r="E421" s="198">
        <v>100000</v>
      </c>
      <c r="F421" s="235">
        <v>50</v>
      </c>
      <c r="G421" s="235">
        <v>0</v>
      </c>
      <c r="H421" s="198">
        <v>0</v>
      </c>
      <c r="I421" s="198">
        <v>100000</v>
      </c>
    </row>
    <row r="422" spans="1:9" ht="12.75">
      <c r="A422" s="233"/>
      <c r="B422" s="247" t="s">
        <v>1003</v>
      </c>
      <c r="C422" s="261">
        <v>329223334</v>
      </c>
      <c r="D422" s="261">
        <v>82147541</v>
      </c>
      <c r="E422" s="261">
        <v>82147541</v>
      </c>
      <c r="F422" s="235">
        <v>24.951919416501624</v>
      </c>
      <c r="G422" s="235">
        <v>100</v>
      </c>
      <c r="H422" s="198">
        <v>21482788</v>
      </c>
      <c r="I422" s="198">
        <v>21482788</v>
      </c>
    </row>
    <row r="423" spans="1:9" ht="25.5">
      <c r="A423" s="233"/>
      <c r="B423" s="249" t="s">
        <v>1004</v>
      </c>
      <c r="C423" s="261">
        <v>329223334</v>
      </c>
      <c r="D423" s="198">
        <v>82147541</v>
      </c>
      <c r="E423" s="198">
        <v>82147541</v>
      </c>
      <c r="F423" s="235">
        <v>24.951919416501624</v>
      </c>
      <c r="G423" s="235">
        <v>100</v>
      </c>
      <c r="H423" s="198">
        <v>21482788</v>
      </c>
      <c r="I423" s="198">
        <v>21482788</v>
      </c>
    </row>
    <row r="424" spans="1:9" ht="12.75">
      <c r="A424" s="233"/>
      <c r="B424" s="238" t="s">
        <v>1005</v>
      </c>
      <c r="C424" s="229">
        <v>399068168</v>
      </c>
      <c r="D424" s="229">
        <v>103218362</v>
      </c>
      <c r="E424" s="229">
        <v>73922229</v>
      </c>
      <c r="F424" s="231">
        <v>18.523709713674783</v>
      </c>
      <c r="G424" s="231">
        <v>71.6173242508925</v>
      </c>
      <c r="H424" s="229">
        <v>29942509</v>
      </c>
      <c r="I424" s="229">
        <v>17095453</v>
      </c>
    </row>
    <row r="425" spans="1:9" ht="12.75">
      <c r="A425" s="233"/>
      <c r="B425" s="247" t="s">
        <v>1006</v>
      </c>
      <c r="C425" s="261">
        <v>170707125</v>
      </c>
      <c r="D425" s="261">
        <v>56785797</v>
      </c>
      <c r="E425" s="261">
        <v>52005862</v>
      </c>
      <c r="F425" s="235">
        <v>30.464962724900907</v>
      </c>
      <c r="G425" s="235">
        <v>91.58251666345372</v>
      </c>
      <c r="H425" s="198">
        <v>14367199</v>
      </c>
      <c r="I425" s="198">
        <v>13234120</v>
      </c>
    </row>
    <row r="426" spans="1:9" ht="12.75">
      <c r="A426" s="233"/>
      <c r="B426" s="262" t="s">
        <v>1007</v>
      </c>
      <c r="C426" s="261">
        <v>55847953</v>
      </c>
      <c r="D426" s="261">
        <v>18660807</v>
      </c>
      <c r="E426" s="261">
        <v>15785228</v>
      </c>
      <c r="F426" s="235">
        <v>28.264649198512252</v>
      </c>
      <c r="G426" s="235">
        <v>84.59027522228808</v>
      </c>
      <c r="H426" s="198">
        <v>4570306</v>
      </c>
      <c r="I426" s="198">
        <v>4223277</v>
      </c>
    </row>
    <row r="427" spans="1:9" ht="12.75">
      <c r="A427" s="233"/>
      <c r="B427" s="264" t="s">
        <v>1008</v>
      </c>
      <c r="C427" s="261">
        <v>5383782</v>
      </c>
      <c r="D427" s="198">
        <v>1561824</v>
      </c>
      <c r="E427" s="198">
        <v>1256581</v>
      </c>
      <c r="F427" s="235">
        <v>23.340116668914156</v>
      </c>
      <c r="G427" s="235">
        <v>80.4559924805868</v>
      </c>
      <c r="H427" s="198">
        <v>466727</v>
      </c>
      <c r="I427" s="198">
        <v>386318</v>
      </c>
    </row>
    <row r="428" spans="1:9" ht="12.75">
      <c r="A428" s="233"/>
      <c r="B428" s="269" t="s">
        <v>1009</v>
      </c>
      <c r="C428" s="261">
        <v>4045057</v>
      </c>
      <c r="D428" s="198">
        <v>1212992</v>
      </c>
      <c r="E428" s="198">
        <v>960253</v>
      </c>
      <c r="F428" s="235">
        <v>23.738923827278576</v>
      </c>
      <c r="G428" s="235">
        <v>79.16400108162296</v>
      </c>
      <c r="H428" s="198">
        <v>364555</v>
      </c>
      <c r="I428" s="198">
        <v>292528</v>
      </c>
    </row>
    <row r="429" spans="1:9" ht="12.75">
      <c r="A429" s="233"/>
      <c r="B429" s="264" t="s">
        <v>1010</v>
      </c>
      <c r="C429" s="261">
        <v>50464171</v>
      </c>
      <c r="D429" s="198">
        <v>17098983</v>
      </c>
      <c r="E429" s="198">
        <v>14528647</v>
      </c>
      <c r="F429" s="235">
        <v>28.79002411433649</v>
      </c>
      <c r="G429" s="235">
        <v>84.96790130734676</v>
      </c>
      <c r="H429" s="198">
        <v>4103579</v>
      </c>
      <c r="I429" s="198">
        <v>3836959</v>
      </c>
    </row>
    <row r="430" spans="1:9" ht="12.75">
      <c r="A430" s="233"/>
      <c r="B430" s="262" t="s">
        <v>1011</v>
      </c>
      <c r="C430" s="261">
        <v>48873236</v>
      </c>
      <c r="D430" s="261">
        <v>16050520</v>
      </c>
      <c r="E430" s="261">
        <v>14167731</v>
      </c>
      <c r="F430" s="235">
        <v>28.98873117384738</v>
      </c>
      <c r="G430" s="235">
        <v>88.26960746443106</v>
      </c>
      <c r="H430" s="198">
        <v>4294298</v>
      </c>
      <c r="I430" s="198">
        <v>3509992</v>
      </c>
    </row>
    <row r="431" spans="1:9" ht="12.75">
      <c r="A431" s="233"/>
      <c r="B431" s="264" t="s">
        <v>1023</v>
      </c>
      <c r="C431" s="261">
        <v>48873236</v>
      </c>
      <c r="D431" s="198">
        <v>16050520</v>
      </c>
      <c r="E431" s="198">
        <v>14167731</v>
      </c>
      <c r="F431" s="235">
        <v>28.98873117384738</v>
      </c>
      <c r="G431" s="235">
        <v>88.26960746443106</v>
      </c>
      <c r="H431" s="198">
        <v>4294298</v>
      </c>
      <c r="I431" s="198">
        <v>3509992</v>
      </c>
    </row>
    <row r="432" spans="1:9" s="291" customFormat="1" ht="12.75" hidden="1">
      <c r="A432" s="287"/>
      <c r="B432" s="288" t="s">
        <v>1012</v>
      </c>
      <c r="C432" s="289">
        <v>0</v>
      </c>
      <c r="D432" s="290"/>
      <c r="E432" s="290"/>
      <c r="F432" s="235" t="e">
        <v>#DIV/0!</v>
      </c>
      <c r="G432" s="235" t="e">
        <v>#DIV/0!</v>
      </c>
      <c r="H432" s="198">
        <v>0</v>
      </c>
      <c r="I432" s="198">
        <v>0</v>
      </c>
    </row>
    <row r="433" spans="1:9" ht="25.5">
      <c r="A433" s="233"/>
      <c r="B433" s="249" t="s">
        <v>1016</v>
      </c>
      <c r="C433" s="261">
        <v>201990</v>
      </c>
      <c r="D433" s="261">
        <v>146490</v>
      </c>
      <c r="E433" s="261">
        <v>124923</v>
      </c>
      <c r="F433" s="235">
        <v>61.846130996583994</v>
      </c>
      <c r="G433" s="235">
        <v>85.27749334425559</v>
      </c>
      <c r="H433" s="198">
        <v>20600</v>
      </c>
      <c r="I433" s="198">
        <v>18856</v>
      </c>
    </row>
    <row r="434" spans="1:9" s="291" customFormat="1" ht="25.5" hidden="1">
      <c r="A434" s="287"/>
      <c r="B434" s="292" t="s">
        <v>1045</v>
      </c>
      <c r="C434" s="289">
        <v>0</v>
      </c>
      <c r="D434" s="290"/>
      <c r="E434" s="290"/>
      <c r="F434" s="235" t="e">
        <v>#DIV/0!</v>
      </c>
      <c r="G434" s="235" t="e">
        <v>#DIV/0!</v>
      </c>
      <c r="H434" s="198">
        <v>0</v>
      </c>
      <c r="I434" s="198">
        <v>0</v>
      </c>
    </row>
    <row r="435" spans="1:9" ht="12.75">
      <c r="A435" s="233"/>
      <c r="B435" s="273" t="s">
        <v>1017</v>
      </c>
      <c r="C435" s="261">
        <v>201990</v>
      </c>
      <c r="D435" s="198">
        <v>146490</v>
      </c>
      <c r="E435" s="198">
        <v>124923</v>
      </c>
      <c r="F435" s="235">
        <v>61.846130996583994</v>
      </c>
      <c r="G435" s="235">
        <v>85.27749334425559</v>
      </c>
      <c r="H435" s="198">
        <v>20600</v>
      </c>
      <c r="I435" s="198">
        <v>18856</v>
      </c>
    </row>
    <row r="436" spans="1:9" ht="12.75">
      <c r="A436" s="233"/>
      <c r="B436" s="262" t="s">
        <v>60</v>
      </c>
      <c r="C436" s="198">
        <v>65783946</v>
      </c>
      <c r="D436" s="198">
        <v>21927980</v>
      </c>
      <c r="E436" s="198">
        <v>21927980</v>
      </c>
      <c r="F436" s="235">
        <v>33.33333029307789</v>
      </c>
      <c r="G436" s="235">
        <v>100</v>
      </c>
      <c r="H436" s="198">
        <v>5481995</v>
      </c>
      <c r="I436" s="198">
        <v>5481995</v>
      </c>
    </row>
    <row r="437" spans="1:9" ht="25.5" hidden="1">
      <c r="A437" s="233"/>
      <c r="B437" s="273" t="s">
        <v>1024</v>
      </c>
      <c r="C437" s="198">
        <v>0</v>
      </c>
      <c r="D437" s="198"/>
      <c r="E437" s="198"/>
      <c r="F437" s="235" t="e">
        <v>#DIV/0!</v>
      </c>
      <c r="G437" s="235" t="e">
        <v>#DIV/0!</v>
      </c>
      <c r="H437" s="198">
        <v>0</v>
      </c>
      <c r="I437" s="198">
        <v>0</v>
      </c>
    </row>
    <row r="438" spans="1:9" ht="38.25" hidden="1">
      <c r="A438" s="233"/>
      <c r="B438" s="275" t="s">
        <v>1025</v>
      </c>
      <c r="C438" s="198">
        <v>0</v>
      </c>
      <c r="D438" s="198"/>
      <c r="E438" s="198"/>
      <c r="F438" s="235" t="e">
        <v>#DIV/0!</v>
      </c>
      <c r="G438" s="235" t="e">
        <v>#DIV/0!</v>
      </c>
      <c r="H438" s="198">
        <v>0</v>
      </c>
      <c r="I438" s="198">
        <v>0</v>
      </c>
    </row>
    <row r="439" spans="1:9" ht="12.75">
      <c r="A439" s="233"/>
      <c r="B439" s="273" t="s">
        <v>1038</v>
      </c>
      <c r="C439" s="198">
        <v>65783946</v>
      </c>
      <c r="D439" s="198">
        <v>21927980</v>
      </c>
      <c r="E439" s="198">
        <v>21927980</v>
      </c>
      <c r="F439" s="235">
        <v>33.33333029307789</v>
      </c>
      <c r="G439" s="235">
        <v>100</v>
      </c>
      <c r="H439" s="198">
        <v>5481995</v>
      </c>
      <c r="I439" s="198">
        <v>5481995</v>
      </c>
    </row>
    <row r="440" spans="1:9" ht="25.5" hidden="1">
      <c r="A440" s="233"/>
      <c r="B440" s="273" t="s">
        <v>1049</v>
      </c>
      <c r="C440" s="198">
        <v>0</v>
      </c>
      <c r="D440" s="198"/>
      <c r="E440" s="198"/>
      <c r="F440" s="235" t="e">
        <v>#DIV/0!</v>
      </c>
      <c r="G440" s="235" t="e">
        <v>#DIV/0!</v>
      </c>
      <c r="H440" s="198">
        <v>0</v>
      </c>
      <c r="I440" s="198">
        <v>0</v>
      </c>
    </row>
    <row r="441" spans="1:9" ht="12.75">
      <c r="A441" s="233"/>
      <c r="B441" s="247" t="s">
        <v>65</v>
      </c>
      <c r="C441" s="261">
        <v>228361043</v>
      </c>
      <c r="D441" s="261">
        <v>46432565</v>
      </c>
      <c r="E441" s="261">
        <v>21916367</v>
      </c>
      <c r="F441" s="235">
        <v>9.597244219978448</v>
      </c>
      <c r="G441" s="235">
        <v>47.20042280670904</v>
      </c>
      <c r="H441" s="198">
        <v>15575310</v>
      </c>
      <c r="I441" s="198">
        <v>3861333</v>
      </c>
    </row>
    <row r="442" spans="1:9" ht="12.75">
      <c r="A442" s="233"/>
      <c r="B442" s="262" t="s">
        <v>1013</v>
      </c>
      <c r="C442" s="261">
        <v>228361043</v>
      </c>
      <c r="D442" s="198">
        <v>46432565</v>
      </c>
      <c r="E442" s="198">
        <v>21916367</v>
      </c>
      <c r="F442" s="235">
        <v>9.597244219978448</v>
      </c>
      <c r="G442" s="235">
        <v>47.20042280670904</v>
      </c>
      <c r="H442" s="198">
        <v>15575310</v>
      </c>
      <c r="I442" s="198">
        <v>3861333</v>
      </c>
    </row>
    <row r="443" spans="1:9" s="291" customFormat="1" ht="12.75" hidden="1">
      <c r="A443" s="287"/>
      <c r="B443" s="293" t="s">
        <v>1050</v>
      </c>
      <c r="C443" s="289">
        <v>0</v>
      </c>
      <c r="D443" s="290"/>
      <c r="E443" s="290"/>
      <c r="F443" s="235" t="e">
        <v>#DIV/0!</v>
      </c>
      <c r="G443" s="235" t="e">
        <v>#DIV/0!</v>
      </c>
      <c r="H443" s="198">
        <v>0</v>
      </c>
      <c r="I443" s="198">
        <v>0</v>
      </c>
    </row>
    <row r="444" spans="1:9" s="291" customFormat="1" ht="25.5" hidden="1">
      <c r="A444" s="287"/>
      <c r="B444" s="292" t="s">
        <v>173</v>
      </c>
      <c r="C444" s="289">
        <v>0</v>
      </c>
      <c r="D444" s="290"/>
      <c r="E444" s="290"/>
      <c r="F444" s="235" t="e">
        <v>#DIV/0!</v>
      </c>
      <c r="G444" s="235" t="e">
        <v>#DIV/0!</v>
      </c>
      <c r="H444" s="198">
        <v>0</v>
      </c>
      <c r="I444" s="198">
        <v>0</v>
      </c>
    </row>
    <row r="445" spans="1:9" s="291" customFormat="1" ht="38.25" hidden="1">
      <c r="A445" s="287"/>
      <c r="B445" s="294" t="s">
        <v>174</v>
      </c>
      <c r="C445" s="290">
        <v>0</v>
      </c>
      <c r="D445" s="290"/>
      <c r="E445" s="290"/>
      <c r="F445" s="235" t="e">
        <v>#DIV/0!</v>
      </c>
      <c r="G445" s="235" t="e">
        <v>#DIV/0!</v>
      </c>
      <c r="H445" s="198">
        <v>0</v>
      </c>
      <c r="I445" s="198">
        <v>0</v>
      </c>
    </row>
    <row r="446" spans="1:9" s="291" customFormat="1" ht="25.5" hidden="1">
      <c r="A446" s="287"/>
      <c r="B446" s="292" t="s">
        <v>175</v>
      </c>
      <c r="C446" s="290">
        <v>0</v>
      </c>
      <c r="D446" s="290"/>
      <c r="E446" s="290"/>
      <c r="F446" s="235" t="e">
        <v>#DIV/0!</v>
      </c>
      <c r="G446" s="235" t="e">
        <v>#DIV/0!</v>
      </c>
      <c r="H446" s="198">
        <v>0</v>
      </c>
      <c r="I446" s="198">
        <v>0</v>
      </c>
    </row>
    <row r="447" spans="1:9" ht="12.75">
      <c r="A447" s="233"/>
      <c r="B447" s="190" t="s">
        <v>627</v>
      </c>
      <c r="C447" s="198">
        <v>-5655929</v>
      </c>
      <c r="D447" s="198">
        <v>11493098</v>
      </c>
      <c r="E447" s="198">
        <v>31247753</v>
      </c>
      <c r="F447" s="235" t="s">
        <v>623</v>
      </c>
      <c r="G447" s="235" t="s">
        <v>623</v>
      </c>
      <c r="H447" s="198">
        <v>-2553644</v>
      </c>
      <c r="I447" s="198">
        <v>8335576</v>
      </c>
    </row>
    <row r="448" spans="1:9" ht="12.75">
      <c r="A448" s="233"/>
      <c r="B448" s="190" t="s">
        <v>628</v>
      </c>
      <c r="C448" s="261">
        <v>5655929</v>
      </c>
      <c r="D448" s="261">
        <v>-11493098</v>
      </c>
      <c r="E448" s="261">
        <v>-11493098</v>
      </c>
      <c r="F448" s="235" t="s">
        <v>623</v>
      </c>
      <c r="G448" s="235" t="s">
        <v>623</v>
      </c>
      <c r="H448" s="198">
        <v>2553644</v>
      </c>
      <c r="I448" s="198">
        <v>2553644</v>
      </c>
    </row>
    <row r="449" spans="1:9" ht="12.75" hidden="1">
      <c r="A449" s="233"/>
      <c r="B449" s="247" t="s">
        <v>632</v>
      </c>
      <c r="C449" s="261">
        <v>0</v>
      </c>
      <c r="D449" s="261">
        <v>0</v>
      </c>
      <c r="E449" s="261">
        <v>0</v>
      </c>
      <c r="F449" s="235" t="e">
        <v>#DIV/0!</v>
      </c>
      <c r="G449" s="235" t="e">
        <v>#DIV/0!</v>
      </c>
      <c r="H449" s="198">
        <v>0</v>
      </c>
      <c r="I449" s="198">
        <v>0</v>
      </c>
    </row>
    <row r="450" spans="1:9" ht="12.75" hidden="1">
      <c r="A450" s="233"/>
      <c r="B450" s="247" t="s">
        <v>633</v>
      </c>
      <c r="C450" s="261">
        <v>0</v>
      </c>
      <c r="D450" s="261">
        <v>0</v>
      </c>
      <c r="E450" s="261">
        <v>0</v>
      </c>
      <c r="F450" s="235" t="e">
        <v>#DIV/0!</v>
      </c>
      <c r="G450" s="235" t="e">
        <v>#DIV/0!</v>
      </c>
      <c r="H450" s="198">
        <v>0</v>
      </c>
      <c r="I450" s="198">
        <v>0</v>
      </c>
    </row>
    <row r="451" spans="1:9" ht="12.75">
      <c r="A451" s="233"/>
      <c r="B451" s="247" t="s">
        <v>1026</v>
      </c>
      <c r="C451" s="261">
        <v>5655929</v>
      </c>
      <c r="D451" s="261">
        <v>-11493098</v>
      </c>
      <c r="E451" s="261">
        <v>-11493098</v>
      </c>
      <c r="F451" s="235" t="s">
        <v>623</v>
      </c>
      <c r="G451" s="235" t="s">
        <v>623</v>
      </c>
      <c r="H451" s="198">
        <v>2553644</v>
      </c>
      <c r="I451" s="198">
        <v>2553644</v>
      </c>
    </row>
    <row r="452" spans="1:9" s="291" customFormat="1" ht="51" hidden="1">
      <c r="A452" s="287"/>
      <c r="B452" s="295" t="s">
        <v>1052</v>
      </c>
      <c r="C452" s="289">
        <v>0</v>
      </c>
      <c r="D452" s="290"/>
      <c r="E452" s="290"/>
      <c r="F452" s="235" t="e">
        <v>#DIV/0!</v>
      </c>
      <c r="G452" s="235" t="e">
        <v>#DIV/0!</v>
      </c>
      <c r="H452" s="198">
        <v>0</v>
      </c>
      <c r="I452" s="198">
        <v>0</v>
      </c>
    </row>
    <row r="453" spans="1:9" ht="36" customHeight="1">
      <c r="A453" s="233"/>
      <c r="B453" s="249" t="s">
        <v>1027</v>
      </c>
      <c r="C453" s="261">
        <v>5655929</v>
      </c>
      <c r="D453" s="198">
        <v>-11493098</v>
      </c>
      <c r="E453" s="198">
        <v>-11493098</v>
      </c>
      <c r="F453" s="235" t="s">
        <v>623</v>
      </c>
      <c r="G453" s="235" t="s">
        <v>623</v>
      </c>
      <c r="H453" s="198">
        <v>2553644</v>
      </c>
      <c r="I453" s="198">
        <v>2553644</v>
      </c>
    </row>
    <row r="454" spans="1:9" s="291" customFormat="1" ht="38.25" hidden="1">
      <c r="A454" s="287"/>
      <c r="B454" s="295" t="s">
        <v>78</v>
      </c>
      <c r="C454" s="290">
        <v>0</v>
      </c>
      <c r="D454" s="290"/>
      <c r="E454" s="290"/>
      <c r="F454" s="235" t="e">
        <v>#DIV/0!</v>
      </c>
      <c r="G454" s="235" t="e">
        <v>#DIV/0!</v>
      </c>
      <c r="H454" s="198">
        <v>0</v>
      </c>
      <c r="I454" s="198">
        <v>0</v>
      </c>
    </row>
    <row r="455" spans="1:9" ht="12.75">
      <c r="A455" s="233"/>
      <c r="B455" s="189"/>
      <c r="C455" s="198"/>
      <c r="D455" s="198"/>
      <c r="E455" s="198"/>
      <c r="F455" s="235"/>
      <c r="G455" s="235"/>
      <c r="H455" s="198">
        <v>0</v>
      </c>
      <c r="I455" s="198">
        <v>0</v>
      </c>
    </row>
    <row r="456" spans="1:9" ht="12.75">
      <c r="A456" s="233"/>
      <c r="B456" s="237" t="s">
        <v>176</v>
      </c>
      <c r="C456" s="229"/>
      <c r="D456" s="198"/>
      <c r="E456" s="198"/>
      <c r="F456" s="235"/>
      <c r="G456" s="235"/>
      <c r="H456" s="198">
        <v>0</v>
      </c>
      <c r="I456" s="198">
        <v>0</v>
      </c>
    </row>
    <row r="457" spans="1:9" ht="12.75">
      <c r="A457" s="233"/>
      <c r="B457" s="238" t="s">
        <v>1002</v>
      </c>
      <c r="C457" s="260">
        <v>197792052</v>
      </c>
      <c r="D457" s="260">
        <v>76133065</v>
      </c>
      <c r="E457" s="260">
        <v>75810563</v>
      </c>
      <c r="F457" s="231">
        <v>38.328417261174884</v>
      </c>
      <c r="G457" s="231">
        <v>99.57639693082105</v>
      </c>
      <c r="H457" s="229">
        <v>19463467</v>
      </c>
      <c r="I457" s="229">
        <v>19437359</v>
      </c>
    </row>
    <row r="458" spans="1:9" ht="25.5">
      <c r="A458" s="233"/>
      <c r="B458" s="272" t="s">
        <v>1015</v>
      </c>
      <c r="C458" s="261">
        <v>4022818</v>
      </c>
      <c r="D458" s="198">
        <v>1374876</v>
      </c>
      <c r="E458" s="198">
        <v>1228486</v>
      </c>
      <c r="F458" s="235">
        <v>30.53794628541485</v>
      </c>
      <c r="G458" s="235">
        <v>89.35249433403449</v>
      </c>
      <c r="H458" s="198">
        <v>337857</v>
      </c>
      <c r="I458" s="198">
        <v>317573</v>
      </c>
    </row>
    <row r="459" spans="1:9" ht="12.75">
      <c r="A459" s="233"/>
      <c r="B459" s="247" t="s">
        <v>1019</v>
      </c>
      <c r="C459" s="261">
        <v>172818</v>
      </c>
      <c r="D459" s="198">
        <v>172818</v>
      </c>
      <c r="E459" s="198">
        <v>3373</v>
      </c>
      <c r="F459" s="235">
        <v>1.9517642838130285</v>
      </c>
      <c r="G459" s="235">
        <v>1.9517642838130285</v>
      </c>
      <c r="H459" s="198">
        <v>0</v>
      </c>
      <c r="I459" s="198">
        <v>843</v>
      </c>
    </row>
    <row r="460" spans="1:9" ht="12.75">
      <c r="A460" s="233"/>
      <c r="B460" s="272" t="s">
        <v>1029</v>
      </c>
      <c r="C460" s="261">
        <v>51387</v>
      </c>
      <c r="D460" s="261">
        <v>51387</v>
      </c>
      <c r="E460" s="261">
        <v>44720</v>
      </c>
      <c r="F460" s="235">
        <v>87.02590149259541</v>
      </c>
      <c r="G460" s="235">
        <v>87.02590149259541</v>
      </c>
      <c r="H460" s="198">
        <v>51387</v>
      </c>
      <c r="I460" s="198">
        <v>44720</v>
      </c>
    </row>
    <row r="461" spans="1:9" ht="12.75">
      <c r="A461" s="233"/>
      <c r="B461" s="278" t="s">
        <v>1030</v>
      </c>
      <c r="C461" s="261">
        <v>51387</v>
      </c>
      <c r="D461" s="261">
        <v>51387</v>
      </c>
      <c r="E461" s="261">
        <v>44720</v>
      </c>
      <c r="F461" s="235">
        <v>87.02590149259541</v>
      </c>
      <c r="G461" s="235">
        <v>87.02590149259541</v>
      </c>
      <c r="H461" s="198">
        <v>51387</v>
      </c>
      <c r="I461" s="198">
        <v>44720</v>
      </c>
    </row>
    <row r="462" spans="1:9" ht="25.5">
      <c r="A462" s="233"/>
      <c r="B462" s="273" t="s">
        <v>1031</v>
      </c>
      <c r="C462" s="261">
        <v>51387</v>
      </c>
      <c r="D462" s="261">
        <v>51387</v>
      </c>
      <c r="E462" s="261">
        <v>44720</v>
      </c>
      <c r="F462" s="235">
        <v>87.02590149259541</v>
      </c>
      <c r="G462" s="235">
        <v>87.02590149259541</v>
      </c>
      <c r="H462" s="198">
        <v>51387</v>
      </c>
      <c r="I462" s="198">
        <v>44720</v>
      </c>
    </row>
    <row r="463" spans="1:9" ht="12.75">
      <c r="A463" s="233"/>
      <c r="B463" s="273" t="s">
        <v>1033</v>
      </c>
      <c r="C463" s="261">
        <v>51387</v>
      </c>
      <c r="D463" s="198">
        <v>51387</v>
      </c>
      <c r="E463" s="198">
        <v>44720</v>
      </c>
      <c r="F463" s="235">
        <v>87.02590149259541</v>
      </c>
      <c r="G463" s="235">
        <v>87.02590149259541</v>
      </c>
      <c r="H463" s="198">
        <v>51387</v>
      </c>
      <c r="I463" s="198">
        <v>44720</v>
      </c>
    </row>
    <row r="464" spans="1:9" ht="12.75">
      <c r="A464" s="233"/>
      <c r="B464" s="247" t="s">
        <v>1003</v>
      </c>
      <c r="C464" s="261">
        <v>193545029</v>
      </c>
      <c r="D464" s="261">
        <v>74533984</v>
      </c>
      <c r="E464" s="261">
        <v>74533984</v>
      </c>
      <c r="F464" s="235">
        <v>38.50989321973234</v>
      </c>
      <c r="G464" s="235">
        <v>100</v>
      </c>
      <c r="H464" s="198">
        <v>19074223</v>
      </c>
      <c r="I464" s="198">
        <v>19074223</v>
      </c>
    </row>
    <row r="465" spans="1:9" ht="25.5">
      <c r="A465" s="233"/>
      <c r="B465" s="249" t="s">
        <v>1004</v>
      </c>
      <c r="C465" s="261">
        <v>176744269</v>
      </c>
      <c r="D465" s="198">
        <v>66309806</v>
      </c>
      <c r="E465" s="198">
        <v>66309806</v>
      </c>
      <c r="F465" s="235">
        <v>37.51737262835945</v>
      </c>
      <c r="G465" s="235">
        <v>100</v>
      </c>
      <c r="H465" s="198">
        <v>16695226</v>
      </c>
      <c r="I465" s="198">
        <v>16695226</v>
      </c>
    </row>
    <row r="466" spans="1:9" ht="25.5">
      <c r="A466" s="233"/>
      <c r="B466" s="249" t="s">
        <v>170</v>
      </c>
      <c r="C466" s="261">
        <v>16800760</v>
      </c>
      <c r="D466" s="198">
        <v>8224178</v>
      </c>
      <c r="E466" s="198">
        <v>8224178</v>
      </c>
      <c r="F466" s="235">
        <v>48.95122601596594</v>
      </c>
      <c r="G466" s="235">
        <v>100</v>
      </c>
      <c r="H466" s="198">
        <v>2378997</v>
      </c>
      <c r="I466" s="198">
        <v>2378997</v>
      </c>
    </row>
    <row r="467" spans="1:9" ht="12.75">
      <c r="A467" s="233"/>
      <c r="B467" s="238" t="s">
        <v>1005</v>
      </c>
      <c r="C467" s="229">
        <v>197792052</v>
      </c>
      <c r="D467" s="229">
        <v>76133065</v>
      </c>
      <c r="E467" s="229">
        <v>69359314</v>
      </c>
      <c r="F467" s="231">
        <v>35.0667851911461</v>
      </c>
      <c r="G467" s="231">
        <v>91.1027475381426</v>
      </c>
      <c r="H467" s="229">
        <v>19463467</v>
      </c>
      <c r="I467" s="229">
        <v>17718390</v>
      </c>
    </row>
    <row r="468" spans="1:9" ht="12.75">
      <c r="A468" s="233"/>
      <c r="B468" s="247" t="s">
        <v>1006</v>
      </c>
      <c r="C468" s="261">
        <v>196468616</v>
      </c>
      <c r="D468" s="261">
        <v>75260413</v>
      </c>
      <c r="E468" s="261">
        <v>68866785</v>
      </c>
      <c r="F468" s="235">
        <v>35.05230830353078</v>
      </c>
      <c r="G468" s="235">
        <v>91.5046599598118</v>
      </c>
      <c r="H468" s="198">
        <v>19330438</v>
      </c>
      <c r="I468" s="198">
        <v>17636284</v>
      </c>
    </row>
    <row r="469" spans="1:9" ht="12.75">
      <c r="A469" s="233"/>
      <c r="B469" s="262" t="s">
        <v>1007</v>
      </c>
      <c r="C469" s="261">
        <v>44614613</v>
      </c>
      <c r="D469" s="261">
        <v>16056427</v>
      </c>
      <c r="E469" s="261">
        <v>14280114</v>
      </c>
      <c r="F469" s="235">
        <v>32.00770563671593</v>
      </c>
      <c r="G469" s="235">
        <v>88.93705928473376</v>
      </c>
      <c r="H469" s="198">
        <v>4293346</v>
      </c>
      <c r="I469" s="198">
        <v>3356402</v>
      </c>
    </row>
    <row r="470" spans="1:9" ht="12.75">
      <c r="A470" s="233"/>
      <c r="B470" s="264" t="s">
        <v>1008</v>
      </c>
      <c r="C470" s="261">
        <v>30084137</v>
      </c>
      <c r="D470" s="198">
        <v>9622538</v>
      </c>
      <c r="E470" s="198">
        <v>8783737</v>
      </c>
      <c r="F470" s="235">
        <v>29.197237733626864</v>
      </c>
      <c r="G470" s="235">
        <v>91.28295466331232</v>
      </c>
      <c r="H470" s="198">
        <v>2647840</v>
      </c>
      <c r="I470" s="198">
        <v>2122179</v>
      </c>
    </row>
    <row r="471" spans="1:9" ht="12.75">
      <c r="A471" s="233"/>
      <c r="B471" s="269" t="s">
        <v>1009</v>
      </c>
      <c r="C471" s="261">
        <v>23767697</v>
      </c>
      <c r="D471" s="198">
        <v>7602547</v>
      </c>
      <c r="E471" s="198">
        <v>6938441</v>
      </c>
      <c r="F471" s="235">
        <v>29.19273583805785</v>
      </c>
      <c r="G471" s="235">
        <v>91.26469063591452</v>
      </c>
      <c r="H471" s="198">
        <v>2069522</v>
      </c>
      <c r="I471" s="198">
        <v>1719626</v>
      </c>
    </row>
    <row r="472" spans="1:9" ht="12.75">
      <c r="A472" s="233"/>
      <c r="B472" s="264" t="s">
        <v>1010</v>
      </c>
      <c r="C472" s="261">
        <v>14530476</v>
      </c>
      <c r="D472" s="198">
        <v>6433889</v>
      </c>
      <c r="E472" s="198">
        <v>5496377</v>
      </c>
      <c r="F472" s="235">
        <v>37.826544705073665</v>
      </c>
      <c r="G472" s="235">
        <v>85.42853319353195</v>
      </c>
      <c r="H472" s="198">
        <v>1645506</v>
      </c>
      <c r="I472" s="198">
        <v>1234223</v>
      </c>
    </row>
    <row r="473" spans="1:9" ht="12.75">
      <c r="A473" s="233"/>
      <c r="B473" s="262" t="s">
        <v>1043</v>
      </c>
      <c r="C473" s="261">
        <v>10266</v>
      </c>
      <c r="D473" s="198">
        <v>0</v>
      </c>
      <c r="E473" s="198">
        <v>0</v>
      </c>
      <c r="F473" s="235">
        <v>0</v>
      </c>
      <c r="G473" s="235">
        <v>0</v>
      </c>
      <c r="H473" s="198">
        <v>0</v>
      </c>
      <c r="I473" s="198">
        <v>0</v>
      </c>
    </row>
    <row r="474" spans="1:9" ht="12.75">
      <c r="A474" s="233"/>
      <c r="B474" s="262" t="s">
        <v>1011</v>
      </c>
      <c r="C474" s="261">
        <v>117039220</v>
      </c>
      <c r="D474" s="261">
        <v>44787255</v>
      </c>
      <c r="E474" s="261">
        <v>42705334</v>
      </c>
      <c r="F474" s="235">
        <v>36.48805417534396</v>
      </c>
      <c r="G474" s="235">
        <v>95.35153248396223</v>
      </c>
      <c r="H474" s="198">
        <v>11125705</v>
      </c>
      <c r="I474" s="198">
        <v>10921723</v>
      </c>
    </row>
    <row r="475" spans="1:9" ht="12.75">
      <c r="A475" s="233"/>
      <c r="B475" s="264" t="s">
        <v>1023</v>
      </c>
      <c r="C475" s="261">
        <v>13345869</v>
      </c>
      <c r="D475" s="198">
        <v>5553416</v>
      </c>
      <c r="E475" s="198">
        <v>3540995</v>
      </c>
      <c r="F475" s="235">
        <v>26.532517290556353</v>
      </c>
      <c r="G475" s="235">
        <v>63.762466200983326</v>
      </c>
      <c r="H475" s="198">
        <v>1369454</v>
      </c>
      <c r="I475" s="198">
        <v>933471</v>
      </c>
    </row>
    <row r="476" spans="1:9" ht="12.75">
      <c r="A476" s="233"/>
      <c r="B476" s="264" t="s">
        <v>1012</v>
      </c>
      <c r="C476" s="261">
        <v>103693351</v>
      </c>
      <c r="D476" s="198">
        <v>39233839</v>
      </c>
      <c r="E476" s="198">
        <v>39164339</v>
      </c>
      <c r="F476" s="235">
        <v>37.76938311116978</v>
      </c>
      <c r="G476" s="235">
        <v>99.8228569985211</v>
      </c>
      <c r="H476" s="198">
        <v>9756251</v>
      </c>
      <c r="I476" s="198">
        <v>9988252</v>
      </c>
    </row>
    <row r="477" spans="1:9" ht="25.5">
      <c r="A477" s="233"/>
      <c r="B477" s="249" t="s">
        <v>1016</v>
      </c>
      <c r="C477" s="261">
        <v>268726</v>
      </c>
      <c r="D477" s="261">
        <v>2060</v>
      </c>
      <c r="E477" s="261">
        <v>1961</v>
      </c>
      <c r="F477" s="235">
        <v>0.7297395860467539</v>
      </c>
      <c r="G477" s="235">
        <v>95.19417475728156</v>
      </c>
      <c r="H477" s="198">
        <v>0</v>
      </c>
      <c r="I477" s="198">
        <v>0</v>
      </c>
    </row>
    <row r="478" spans="1:9" s="291" customFormat="1" ht="25.5" hidden="1">
      <c r="A478" s="287"/>
      <c r="B478" s="292" t="s">
        <v>1045</v>
      </c>
      <c r="C478" s="289">
        <v>0</v>
      </c>
      <c r="D478" s="290"/>
      <c r="E478" s="290"/>
      <c r="F478" s="235" t="e">
        <v>#DIV/0!</v>
      </c>
      <c r="G478" s="235" t="e">
        <v>#DIV/0!</v>
      </c>
      <c r="H478" s="198">
        <v>0</v>
      </c>
      <c r="I478" s="198">
        <v>0</v>
      </c>
    </row>
    <row r="479" spans="1:9" ht="12.75">
      <c r="A479" s="233"/>
      <c r="B479" s="273" t="s">
        <v>1017</v>
      </c>
      <c r="C479" s="261">
        <v>268726</v>
      </c>
      <c r="D479" s="198">
        <v>2060</v>
      </c>
      <c r="E479" s="198">
        <v>1961</v>
      </c>
      <c r="F479" s="235">
        <v>0.7297395860467539</v>
      </c>
      <c r="G479" s="235">
        <v>95.19417475728156</v>
      </c>
      <c r="H479" s="198">
        <v>0</v>
      </c>
      <c r="I479" s="198">
        <v>0</v>
      </c>
    </row>
    <row r="480" spans="1:9" ht="12.75">
      <c r="A480" s="233"/>
      <c r="B480" s="262" t="s">
        <v>60</v>
      </c>
      <c r="C480" s="198">
        <v>34535791</v>
      </c>
      <c r="D480" s="198">
        <v>14414671</v>
      </c>
      <c r="E480" s="198">
        <v>11879376</v>
      </c>
      <c r="F480" s="235">
        <v>34.39728946703436</v>
      </c>
      <c r="G480" s="235">
        <v>82.41170402016112</v>
      </c>
      <c r="H480" s="198">
        <v>3911387</v>
      </c>
      <c r="I480" s="198">
        <v>3358159</v>
      </c>
    </row>
    <row r="481" spans="1:9" ht="25.5">
      <c r="A481" s="233"/>
      <c r="B481" s="273" t="s">
        <v>1024</v>
      </c>
      <c r="C481" s="198">
        <v>16520013</v>
      </c>
      <c r="D481" s="198">
        <v>5506668</v>
      </c>
      <c r="E481" s="198">
        <v>5506668</v>
      </c>
      <c r="F481" s="235">
        <v>33.33331517354133</v>
      </c>
      <c r="G481" s="235">
        <v>100</v>
      </c>
      <c r="H481" s="198">
        <v>1376667</v>
      </c>
      <c r="I481" s="198">
        <v>1376667</v>
      </c>
    </row>
    <row r="482" spans="1:9" ht="38.25">
      <c r="A482" s="233"/>
      <c r="B482" s="275" t="s">
        <v>1025</v>
      </c>
      <c r="C482" s="198">
        <v>16520013</v>
      </c>
      <c r="D482" s="198">
        <v>5506668</v>
      </c>
      <c r="E482" s="198">
        <v>5506668</v>
      </c>
      <c r="F482" s="235">
        <v>33.33331517354133</v>
      </c>
      <c r="G482" s="235">
        <v>100</v>
      </c>
      <c r="H482" s="198">
        <v>1376667</v>
      </c>
      <c r="I482" s="198">
        <v>1376667</v>
      </c>
    </row>
    <row r="483" spans="1:9" ht="12.75">
      <c r="A483" s="233"/>
      <c r="B483" s="273" t="s">
        <v>1038</v>
      </c>
      <c r="C483" s="198">
        <v>62720</v>
      </c>
      <c r="D483" s="198">
        <v>62720</v>
      </c>
      <c r="E483" s="198">
        <v>32577</v>
      </c>
      <c r="F483" s="235">
        <v>51.94036989795918</v>
      </c>
      <c r="G483" s="235">
        <v>51.94036989795918</v>
      </c>
      <c r="H483" s="198">
        <v>22339</v>
      </c>
      <c r="I483" s="198">
        <v>0</v>
      </c>
    </row>
    <row r="484" spans="1:9" ht="25.5">
      <c r="A484" s="233"/>
      <c r="B484" s="273" t="s">
        <v>1049</v>
      </c>
      <c r="C484" s="198">
        <v>1152298</v>
      </c>
      <c r="D484" s="198">
        <v>621105</v>
      </c>
      <c r="E484" s="198">
        <v>479256</v>
      </c>
      <c r="F484" s="235">
        <v>41.59132446641407</v>
      </c>
      <c r="G484" s="235">
        <v>77.16183254039171</v>
      </c>
      <c r="H484" s="198">
        <v>133384</v>
      </c>
      <c r="I484" s="198">
        <v>100852</v>
      </c>
    </row>
    <row r="485" spans="1:9" ht="25.5">
      <c r="A485" s="233"/>
      <c r="B485" s="273" t="s">
        <v>1039</v>
      </c>
      <c r="C485" s="198">
        <v>16800760</v>
      </c>
      <c r="D485" s="198">
        <v>8224178</v>
      </c>
      <c r="E485" s="198">
        <v>5860875</v>
      </c>
      <c r="F485" s="235">
        <v>34.884582602215616</v>
      </c>
      <c r="G485" s="235">
        <v>71.26396096971636</v>
      </c>
      <c r="H485" s="198">
        <v>2378997</v>
      </c>
      <c r="I485" s="198">
        <v>1880640</v>
      </c>
    </row>
    <row r="486" spans="1:9" ht="38.25">
      <c r="A486" s="233"/>
      <c r="B486" s="275" t="s">
        <v>1040</v>
      </c>
      <c r="C486" s="198">
        <v>16800760</v>
      </c>
      <c r="D486" s="198">
        <v>8224178</v>
      </c>
      <c r="E486" s="198">
        <v>5860875</v>
      </c>
      <c r="F486" s="235">
        <v>34.884582602215616</v>
      </c>
      <c r="G486" s="235">
        <v>71.26396096971636</v>
      </c>
      <c r="H486" s="198">
        <v>2378997</v>
      </c>
      <c r="I486" s="198">
        <v>1880640</v>
      </c>
    </row>
    <row r="487" spans="1:9" ht="12.75">
      <c r="A487" s="233"/>
      <c r="B487" s="247" t="s">
        <v>65</v>
      </c>
      <c r="C487" s="261">
        <v>1323436</v>
      </c>
      <c r="D487" s="261">
        <v>872652</v>
      </c>
      <c r="E487" s="261">
        <v>492529</v>
      </c>
      <c r="F487" s="235">
        <v>37.21592883977767</v>
      </c>
      <c r="G487" s="235">
        <v>56.44048257495542</v>
      </c>
      <c r="H487" s="198">
        <v>133029</v>
      </c>
      <c r="I487" s="198">
        <v>82106</v>
      </c>
    </row>
    <row r="488" spans="1:9" ht="12.75">
      <c r="A488" s="233"/>
      <c r="B488" s="262" t="s">
        <v>1013</v>
      </c>
      <c r="C488" s="261">
        <v>1323436</v>
      </c>
      <c r="D488" s="198">
        <v>872652</v>
      </c>
      <c r="E488" s="198">
        <v>492529</v>
      </c>
      <c r="F488" s="235">
        <v>37.21592883977767</v>
      </c>
      <c r="G488" s="235">
        <v>56.44048257495542</v>
      </c>
      <c r="H488" s="198">
        <v>133029</v>
      </c>
      <c r="I488" s="198">
        <v>82106</v>
      </c>
    </row>
    <row r="489" spans="1:9" s="291" customFormat="1" ht="12.75" hidden="1">
      <c r="A489" s="287"/>
      <c r="B489" s="293" t="s">
        <v>1050</v>
      </c>
      <c r="C489" s="289">
        <v>0</v>
      </c>
      <c r="D489" s="290"/>
      <c r="E489" s="290"/>
      <c r="F489" s="235" t="e">
        <v>#DIV/0!</v>
      </c>
      <c r="G489" s="235" t="e">
        <v>#DIV/0!</v>
      </c>
      <c r="H489" s="198">
        <v>0</v>
      </c>
      <c r="I489" s="198">
        <v>0</v>
      </c>
    </row>
    <row r="490" spans="1:9" s="291" customFormat="1" ht="25.5" hidden="1">
      <c r="A490" s="287"/>
      <c r="B490" s="292" t="s">
        <v>173</v>
      </c>
      <c r="C490" s="289">
        <v>0</v>
      </c>
      <c r="D490" s="290"/>
      <c r="E490" s="290"/>
      <c r="F490" s="235" t="e">
        <v>#DIV/0!</v>
      </c>
      <c r="G490" s="235" t="e">
        <v>#DIV/0!</v>
      </c>
      <c r="H490" s="198">
        <v>0</v>
      </c>
      <c r="I490" s="198">
        <v>0</v>
      </c>
    </row>
    <row r="491" spans="1:9" s="291" customFormat="1" ht="38.25" hidden="1">
      <c r="A491" s="287"/>
      <c r="B491" s="294" t="s">
        <v>174</v>
      </c>
      <c r="C491" s="290">
        <v>0</v>
      </c>
      <c r="D491" s="290"/>
      <c r="E491" s="290"/>
      <c r="F491" s="235" t="e">
        <v>#DIV/0!</v>
      </c>
      <c r="G491" s="235" t="e">
        <v>#DIV/0!</v>
      </c>
      <c r="H491" s="198">
        <v>0</v>
      </c>
      <c r="I491" s="198">
        <v>0</v>
      </c>
    </row>
    <row r="492" spans="1:9" s="291" customFormat="1" ht="25.5" hidden="1">
      <c r="A492" s="287"/>
      <c r="B492" s="292" t="s">
        <v>175</v>
      </c>
      <c r="C492" s="290">
        <v>0</v>
      </c>
      <c r="D492" s="290"/>
      <c r="E492" s="290"/>
      <c r="F492" s="235" t="e">
        <v>#DIV/0!</v>
      </c>
      <c r="G492" s="235" t="e">
        <v>#DIV/0!</v>
      </c>
      <c r="H492" s="198">
        <v>0</v>
      </c>
      <c r="I492" s="198">
        <v>0</v>
      </c>
    </row>
    <row r="493" spans="1:9" s="291" customFormat="1" ht="12.75" hidden="1">
      <c r="A493" s="287"/>
      <c r="B493" s="296" t="s">
        <v>627</v>
      </c>
      <c r="C493" s="290">
        <v>0</v>
      </c>
      <c r="D493" s="290"/>
      <c r="E493" s="290"/>
      <c r="F493" s="235" t="e">
        <v>#DIV/0!</v>
      </c>
      <c r="G493" s="235" t="e">
        <v>#DIV/0!</v>
      </c>
      <c r="H493" s="198">
        <v>0</v>
      </c>
      <c r="I493" s="198">
        <v>0</v>
      </c>
    </row>
    <row r="494" spans="1:9" s="291" customFormat="1" ht="12.75" hidden="1">
      <c r="A494" s="287"/>
      <c r="B494" s="296" t="s">
        <v>628</v>
      </c>
      <c r="C494" s="289">
        <v>0</v>
      </c>
      <c r="D494" s="290"/>
      <c r="E494" s="290"/>
      <c r="F494" s="235" t="e">
        <v>#DIV/0!</v>
      </c>
      <c r="G494" s="235" t="e">
        <v>#DIV/0!</v>
      </c>
      <c r="H494" s="198">
        <v>0</v>
      </c>
      <c r="I494" s="198">
        <v>0</v>
      </c>
    </row>
    <row r="495" spans="1:9" s="291" customFormat="1" ht="12.75" hidden="1">
      <c r="A495" s="287"/>
      <c r="B495" s="297" t="s">
        <v>632</v>
      </c>
      <c r="C495" s="289">
        <v>0</v>
      </c>
      <c r="D495" s="290"/>
      <c r="E495" s="290"/>
      <c r="F495" s="235" t="e">
        <v>#DIV/0!</v>
      </c>
      <c r="G495" s="235" t="e">
        <v>#DIV/0!</v>
      </c>
      <c r="H495" s="198">
        <v>0</v>
      </c>
      <c r="I495" s="198">
        <v>0</v>
      </c>
    </row>
    <row r="496" spans="1:9" s="291" customFormat="1" ht="12.75" hidden="1">
      <c r="A496" s="287"/>
      <c r="B496" s="297" t="s">
        <v>633</v>
      </c>
      <c r="C496" s="289">
        <v>0</v>
      </c>
      <c r="D496" s="290"/>
      <c r="E496" s="290"/>
      <c r="F496" s="235" t="e">
        <v>#DIV/0!</v>
      </c>
      <c r="G496" s="235" t="e">
        <v>#DIV/0!</v>
      </c>
      <c r="H496" s="198">
        <v>0</v>
      </c>
      <c r="I496" s="198">
        <v>0</v>
      </c>
    </row>
    <row r="497" spans="1:9" s="291" customFormat="1" ht="12.75" hidden="1">
      <c r="A497" s="287"/>
      <c r="B497" s="297" t="s">
        <v>1026</v>
      </c>
      <c r="C497" s="289">
        <v>0</v>
      </c>
      <c r="D497" s="290"/>
      <c r="E497" s="290"/>
      <c r="F497" s="235" t="e">
        <v>#DIV/0!</v>
      </c>
      <c r="G497" s="235" t="e">
        <v>#DIV/0!</v>
      </c>
      <c r="H497" s="198">
        <v>0</v>
      </c>
      <c r="I497" s="198">
        <v>0</v>
      </c>
    </row>
    <row r="498" spans="1:9" s="291" customFormat="1" ht="51" hidden="1">
      <c r="A498" s="287"/>
      <c r="B498" s="295" t="s">
        <v>1052</v>
      </c>
      <c r="C498" s="289">
        <v>0</v>
      </c>
      <c r="D498" s="290"/>
      <c r="E498" s="290"/>
      <c r="F498" s="235" t="e">
        <v>#DIV/0!</v>
      </c>
      <c r="G498" s="235" t="e">
        <v>#DIV/0!</v>
      </c>
      <c r="H498" s="198">
        <v>0</v>
      </c>
      <c r="I498" s="198">
        <v>0</v>
      </c>
    </row>
    <row r="499" spans="1:9" s="291" customFormat="1" ht="51" hidden="1">
      <c r="A499" s="287"/>
      <c r="B499" s="295" t="s">
        <v>1027</v>
      </c>
      <c r="C499" s="289">
        <v>0</v>
      </c>
      <c r="D499" s="290"/>
      <c r="E499" s="290"/>
      <c r="F499" s="235" t="e">
        <v>#DIV/0!</v>
      </c>
      <c r="G499" s="235" t="e">
        <v>#DIV/0!</v>
      </c>
      <c r="H499" s="198">
        <v>0</v>
      </c>
      <c r="I499" s="198">
        <v>0</v>
      </c>
    </row>
    <row r="500" spans="1:9" s="291" customFormat="1" ht="38.25" hidden="1">
      <c r="A500" s="287"/>
      <c r="B500" s="295" t="s">
        <v>78</v>
      </c>
      <c r="C500" s="290">
        <v>0</v>
      </c>
      <c r="D500" s="290"/>
      <c r="E500" s="290"/>
      <c r="F500" s="235" t="e">
        <v>#DIV/0!</v>
      </c>
      <c r="G500" s="235" t="e">
        <v>#DIV/0!</v>
      </c>
      <c r="H500" s="198">
        <v>0</v>
      </c>
      <c r="I500" s="198">
        <v>0</v>
      </c>
    </row>
    <row r="501" spans="1:9" ht="12.75">
      <c r="A501" s="233"/>
      <c r="B501" s="194"/>
      <c r="C501" s="198"/>
      <c r="D501" s="198"/>
      <c r="E501" s="198"/>
      <c r="F501" s="235"/>
      <c r="G501" s="235"/>
      <c r="H501" s="198"/>
      <c r="I501" s="198"/>
    </row>
    <row r="502" spans="1:9" ht="12.75">
      <c r="A502" s="233"/>
      <c r="B502" s="237" t="s">
        <v>177</v>
      </c>
      <c r="C502" s="229"/>
      <c r="D502" s="198"/>
      <c r="E502" s="198"/>
      <c r="F502" s="235"/>
      <c r="G502" s="235"/>
      <c r="H502" s="198"/>
      <c r="I502" s="198"/>
    </row>
    <row r="503" spans="1:9" ht="12.75">
      <c r="A503" s="233"/>
      <c r="B503" s="238" t="s">
        <v>1002</v>
      </c>
      <c r="C503" s="260">
        <v>104773792</v>
      </c>
      <c r="D503" s="260">
        <v>35087851</v>
      </c>
      <c r="E503" s="260">
        <v>34825880</v>
      </c>
      <c r="F503" s="231">
        <v>33.239113842515124</v>
      </c>
      <c r="G503" s="231">
        <v>99.2533854524177</v>
      </c>
      <c r="H503" s="229">
        <v>8479243</v>
      </c>
      <c r="I503" s="229">
        <v>8358110</v>
      </c>
    </row>
    <row r="504" spans="1:9" ht="25.5">
      <c r="A504" s="233"/>
      <c r="B504" s="272" t="s">
        <v>1015</v>
      </c>
      <c r="C504" s="261">
        <v>12706564</v>
      </c>
      <c r="D504" s="198">
        <v>4423977</v>
      </c>
      <c r="E504" s="198">
        <v>4299763</v>
      </c>
      <c r="F504" s="235">
        <v>33.838911919854965</v>
      </c>
      <c r="G504" s="235">
        <v>97.1922548421929</v>
      </c>
      <c r="H504" s="198">
        <v>1077252</v>
      </c>
      <c r="I504" s="198">
        <v>986414</v>
      </c>
    </row>
    <row r="505" spans="1:9" ht="12.75">
      <c r="A505" s="233"/>
      <c r="B505" s="247" t="s">
        <v>1019</v>
      </c>
      <c r="C505" s="261">
        <v>638641</v>
      </c>
      <c r="D505" s="198">
        <v>179954</v>
      </c>
      <c r="E505" s="198">
        <v>42197</v>
      </c>
      <c r="F505" s="235">
        <v>6.607311462934576</v>
      </c>
      <c r="G505" s="235">
        <v>23.448770241283885</v>
      </c>
      <c r="H505" s="198">
        <v>47978</v>
      </c>
      <c r="I505" s="198">
        <v>17683</v>
      </c>
    </row>
    <row r="506" spans="1:9" ht="12.75">
      <c r="A506" s="233"/>
      <c r="B506" s="247" t="s">
        <v>1003</v>
      </c>
      <c r="C506" s="261">
        <v>91428587</v>
      </c>
      <c r="D506" s="261">
        <v>30483920</v>
      </c>
      <c r="E506" s="261">
        <v>30483920</v>
      </c>
      <c r="F506" s="235">
        <v>33.34178182147778</v>
      </c>
      <c r="G506" s="235">
        <v>100</v>
      </c>
      <c r="H506" s="198">
        <v>7354013</v>
      </c>
      <c r="I506" s="198">
        <v>7354013</v>
      </c>
    </row>
    <row r="507" spans="1:9" ht="25.5">
      <c r="A507" s="233"/>
      <c r="B507" s="249" t="s">
        <v>1004</v>
      </c>
      <c r="C507" s="261">
        <v>91428587</v>
      </c>
      <c r="D507" s="198">
        <v>30483920</v>
      </c>
      <c r="E507" s="198">
        <v>30483920</v>
      </c>
      <c r="F507" s="235">
        <v>33.34178182147778</v>
      </c>
      <c r="G507" s="235">
        <v>100</v>
      </c>
      <c r="H507" s="198">
        <v>7354013</v>
      </c>
      <c r="I507" s="198">
        <v>7354013</v>
      </c>
    </row>
    <row r="508" spans="1:9" ht="12.75">
      <c r="A508" s="233"/>
      <c r="B508" s="238" t="s">
        <v>1005</v>
      </c>
      <c r="C508" s="229">
        <v>105914723</v>
      </c>
      <c r="D508" s="229">
        <v>35580841</v>
      </c>
      <c r="E508" s="229">
        <v>28929470</v>
      </c>
      <c r="F508" s="231">
        <v>27.313926884367152</v>
      </c>
      <c r="G508" s="231">
        <v>81.30631313633087</v>
      </c>
      <c r="H508" s="229">
        <v>8383996</v>
      </c>
      <c r="I508" s="229">
        <v>7575562</v>
      </c>
    </row>
    <row r="509" spans="1:9" ht="12.75">
      <c r="A509" s="233"/>
      <c r="B509" s="247" t="s">
        <v>1006</v>
      </c>
      <c r="C509" s="261">
        <v>101265626</v>
      </c>
      <c r="D509" s="261">
        <v>33022548</v>
      </c>
      <c r="E509" s="261">
        <v>27605415</v>
      </c>
      <c r="F509" s="235">
        <v>27.260400286272855</v>
      </c>
      <c r="G509" s="235">
        <v>83.59565409670992</v>
      </c>
      <c r="H509" s="198">
        <v>8103243</v>
      </c>
      <c r="I509" s="198">
        <v>7381875</v>
      </c>
    </row>
    <row r="510" spans="1:9" ht="12.75">
      <c r="A510" s="233"/>
      <c r="B510" s="262" t="s">
        <v>1007</v>
      </c>
      <c r="C510" s="261">
        <v>98984771</v>
      </c>
      <c r="D510" s="261">
        <v>32293945</v>
      </c>
      <c r="E510" s="261">
        <v>27198108</v>
      </c>
      <c r="F510" s="235">
        <v>27.477063113072216</v>
      </c>
      <c r="G510" s="235">
        <v>84.22045680699586</v>
      </c>
      <c r="H510" s="198">
        <v>7928764</v>
      </c>
      <c r="I510" s="198">
        <v>7259876</v>
      </c>
    </row>
    <row r="511" spans="1:9" ht="12.75">
      <c r="A511" s="233"/>
      <c r="B511" s="264" t="s">
        <v>1008</v>
      </c>
      <c r="C511" s="261">
        <v>68590523</v>
      </c>
      <c r="D511" s="198">
        <v>22240167</v>
      </c>
      <c r="E511" s="198">
        <v>19736074</v>
      </c>
      <c r="F511" s="235">
        <v>28.77376222951383</v>
      </c>
      <c r="G511" s="235">
        <v>88.7406735749781</v>
      </c>
      <c r="H511" s="198">
        <v>5631449</v>
      </c>
      <c r="I511" s="198">
        <v>5413920</v>
      </c>
    </row>
    <row r="512" spans="1:9" ht="12.75">
      <c r="A512" s="233"/>
      <c r="B512" s="269" t="s">
        <v>1009</v>
      </c>
      <c r="C512" s="261">
        <v>49942126</v>
      </c>
      <c r="D512" s="198">
        <v>16107699</v>
      </c>
      <c r="E512" s="198">
        <v>14478178</v>
      </c>
      <c r="F512" s="235">
        <v>28.989911242464927</v>
      </c>
      <c r="G512" s="235">
        <v>89.88358920786887</v>
      </c>
      <c r="H512" s="198">
        <v>4109537</v>
      </c>
      <c r="I512" s="198">
        <v>4014186</v>
      </c>
    </row>
    <row r="513" spans="1:9" ht="12.75">
      <c r="A513" s="233"/>
      <c r="B513" s="264" t="s">
        <v>1010</v>
      </c>
      <c r="C513" s="261">
        <v>30394248</v>
      </c>
      <c r="D513" s="198">
        <v>10053778</v>
      </c>
      <c r="E513" s="198">
        <v>7462034</v>
      </c>
      <c r="F513" s="235">
        <v>24.5508097453176</v>
      </c>
      <c r="G513" s="235">
        <v>74.22119326684954</v>
      </c>
      <c r="H513" s="198">
        <v>2297315</v>
      </c>
      <c r="I513" s="198">
        <v>1845956</v>
      </c>
    </row>
    <row r="514" spans="1:9" s="291" customFormat="1" ht="12.75" hidden="1">
      <c r="A514" s="287"/>
      <c r="B514" s="293" t="s">
        <v>1043</v>
      </c>
      <c r="C514" s="289">
        <v>0</v>
      </c>
      <c r="D514" s="290"/>
      <c r="E514" s="290"/>
      <c r="F514" s="235" t="e">
        <v>#DIV/0!</v>
      </c>
      <c r="G514" s="235" t="e">
        <v>#DIV/0!</v>
      </c>
      <c r="H514" s="198">
        <v>0</v>
      </c>
      <c r="I514" s="198">
        <v>0</v>
      </c>
    </row>
    <row r="515" spans="1:9" ht="12.75">
      <c r="A515" s="233"/>
      <c r="B515" s="262" t="s">
        <v>1011</v>
      </c>
      <c r="C515" s="261">
        <v>2233974</v>
      </c>
      <c r="D515" s="261">
        <v>706416</v>
      </c>
      <c r="E515" s="261">
        <v>401304</v>
      </c>
      <c r="F515" s="235">
        <v>17.963682657004963</v>
      </c>
      <c r="G515" s="235">
        <v>56.80845280967588</v>
      </c>
      <c r="H515" s="198">
        <v>174479</v>
      </c>
      <c r="I515" s="198">
        <v>121999</v>
      </c>
    </row>
    <row r="516" spans="1:9" ht="12.75">
      <c r="A516" s="233"/>
      <c r="B516" s="264" t="s">
        <v>1023</v>
      </c>
      <c r="C516" s="261">
        <v>1002245</v>
      </c>
      <c r="D516" s="198">
        <v>292858</v>
      </c>
      <c r="E516" s="198">
        <v>238509</v>
      </c>
      <c r="F516" s="235">
        <v>23.797474669367272</v>
      </c>
      <c r="G516" s="235">
        <v>81.44185919455845</v>
      </c>
      <c r="H516" s="198">
        <v>71339</v>
      </c>
      <c r="I516" s="198">
        <v>68564</v>
      </c>
    </row>
    <row r="517" spans="1:9" ht="12.75">
      <c r="A517" s="233"/>
      <c r="B517" s="264" t="s">
        <v>1012</v>
      </c>
      <c r="C517" s="261">
        <v>1231729</v>
      </c>
      <c r="D517" s="198">
        <v>413558</v>
      </c>
      <c r="E517" s="198">
        <v>162795</v>
      </c>
      <c r="F517" s="235">
        <v>13.216787134182924</v>
      </c>
      <c r="G517" s="235">
        <v>39.36449059140435</v>
      </c>
      <c r="H517" s="198">
        <v>103140</v>
      </c>
      <c r="I517" s="198">
        <v>53435</v>
      </c>
    </row>
    <row r="518" spans="1:9" ht="25.5">
      <c r="A518" s="233"/>
      <c r="B518" s="249" t="s">
        <v>1016</v>
      </c>
      <c r="C518" s="261">
        <v>46881</v>
      </c>
      <c r="D518" s="261">
        <v>22187</v>
      </c>
      <c r="E518" s="261">
        <v>6003</v>
      </c>
      <c r="F518" s="235">
        <v>12.804760990593204</v>
      </c>
      <c r="G518" s="235">
        <v>27.056384369225224</v>
      </c>
      <c r="H518" s="198">
        <v>0</v>
      </c>
      <c r="I518" s="198">
        <v>0</v>
      </c>
    </row>
    <row r="519" spans="1:9" s="291" customFormat="1" ht="25.5" hidden="1">
      <c r="A519" s="287"/>
      <c r="B519" s="292" t="s">
        <v>1045</v>
      </c>
      <c r="C519" s="289">
        <v>0</v>
      </c>
      <c r="D519" s="290"/>
      <c r="E519" s="290"/>
      <c r="F519" s="235" t="e">
        <v>#DIV/0!</v>
      </c>
      <c r="G519" s="235" t="e">
        <v>#DIV/0!</v>
      </c>
      <c r="H519" s="198">
        <v>0</v>
      </c>
      <c r="I519" s="198">
        <v>0</v>
      </c>
    </row>
    <row r="520" spans="1:9" ht="12.75">
      <c r="A520" s="233"/>
      <c r="B520" s="273" t="s">
        <v>1017</v>
      </c>
      <c r="C520" s="261">
        <v>46881</v>
      </c>
      <c r="D520" s="198">
        <v>22187</v>
      </c>
      <c r="E520" s="198">
        <v>6003</v>
      </c>
      <c r="F520" s="235">
        <v>12.804760990593204</v>
      </c>
      <c r="G520" s="235">
        <v>27.056384369225224</v>
      </c>
      <c r="H520" s="198">
        <v>0</v>
      </c>
      <c r="I520" s="198">
        <v>0</v>
      </c>
    </row>
    <row r="521" spans="1:9" s="291" customFormat="1" ht="12.75" hidden="1">
      <c r="A521" s="287"/>
      <c r="B521" s="293" t="s">
        <v>60</v>
      </c>
      <c r="C521" s="290">
        <v>0</v>
      </c>
      <c r="D521" s="290"/>
      <c r="E521" s="290"/>
      <c r="F521" s="235" t="e">
        <v>#DIV/0!</v>
      </c>
      <c r="G521" s="235" t="e">
        <v>#DIV/0!</v>
      </c>
      <c r="H521" s="198">
        <v>0</v>
      </c>
      <c r="I521" s="198">
        <v>0</v>
      </c>
    </row>
    <row r="522" spans="1:9" s="291" customFormat="1" ht="25.5" hidden="1">
      <c r="A522" s="287"/>
      <c r="B522" s="292" t="s">
        <v>1024</v>
      </c>
      <c r="C522" s="290">
        <v>0</v>
      </c>
      <c r="D522" s="290"/>
      <c r="E522" s="290"/>
      <c r="F522" s="235" t="e">
        <v>#DIV/0!</v>
      </c>
      <c r="G522" s="235" t="e">
        <v>#DIV/0!</v>
      </c>
      <c r="H522" s="198">
        <v>0</v>
      </c>
      <c r="I522" s="198">
        <v>0</v>
      </c>
    </row>
    <row r="523" spans="1:9" s="291" customFormat="1" ht="38.25" hidden="1">
      <c r="A523" s="287"/>
      <c r="B523" s="294" t="s">
        <v>1025</v>
      </c>
      <c r="C523" s="290">
        <v>0</v>
      </c>
      <c r="D523" s="290"/>
      <c r="E523" s="290"/>
      <c r="F523" s="235" t="e">
        <v>#DIV/0!</v>
      </c>
      <c r="G523" s="235" t="e">
        <v>#DIV/0!</v>
      </c>
      <c r="H523" s="198">
        <v>0</v>
      </c>
      <c r="I523" s="198">
        <v>0</v>
      </c>
    </row>
    <row r="524" spans="1:9" s="291" customFormat="1" ht="12.75" hidden="1">
      <c r="A524" s="287"/>
      <c r="B524" s="292" t="s">
        <v>1038</v>
      </c>
      <c r="C524" s="290">
        <v>0</v>
      </c>
      <c r="D524" s="290"/>
      <c r="E524" s="290"/>
      <c r="F524" s="235" t="e">
        <v>#DIV/0!</v>
      </c>
      <c r="G524" s="235" t="e">
        <v>#DIV/0!</v>
      </c>
      <c r="H524" s="198">
        <v>0</v>
      </c>
      <c r="I524" s="198">
        <v>0</v>
      </c>
    </row>
    <row r="525" spans="1:9" s="291" customFormat="1" ht="25.5" hidden="1">
      <c r="A525" s="287"/>
      <c r="B525" s="292" t="s">
        <v>1049</v>
      </c>
      <c r="C525" s="290">
        <v>0</v>
      </c>
      <c r="D525" s="290"/>
      <c r="E525" s="290"/>
      <c r="F525" s="235" t="e">
        <v>#DIV/0!</v>
      </c>
      <c r="G525" s="235" t="e">
        <v>#DIV/0!</v>
      </c>
      <c r="H525" s="198">
        <v>0</v>
      </c>
      <c r="I525" s="198">
        <v>0</v>
      </c>
    </row>
    <row r="526" spans="1:9" ht="12.75">
      <c r="A526" s="233"/>
      <c r="B526" s="247" t="s">
        <v>65</v>
      </c>
      <c r="C526" s="261">
        <v>4649097</v>
      </c>
      <c r="D526" s="261">
        <v>2558293</v>
      </c>
      <c r="E526" s="261">
        <v>1324055</v>
      </c>
      <c r="F526" s="235">
        <v>28.47983167483922</v>
      </c>
      <c r="G526" s="235">
        <v>51.75540878234042</v>
      </c>
      <c r="H526" s="198">
        <v>280753</v>
      </c>
      <c r="I526" s="198">
        <v>193687</v>
      </c>
    </row>
    <row r="527" spans="1:9" ht="12.75">
      <c r="A527" s="233"/>
      <c r="B527" s="262" t="s">
        <v>1013</v>
      </c>
      <c r="C527" s="261">
        <v>4649097</v>
      </c>
      <c r="D527" s="198">
        <v>2558293</v>
      </c>
      <c r="E527" s="198">
        <v>1324055</v>
      </c>
      <c r="F527" s="235">
        <v>28.47983167483922</v>
      </c>
      <c r="G527" s="235">
        <v>51.75540878234042</v>
      </c>
      <c r="H527" s="198">
        <v>280753</v>
      </c>
      <c r="I527" s="198">
        <v>193687</v>
      </c>
    </row>
    <row r="528" spans="1:9" s="291" customFormat="1" ht="12.75" hidden="1">
      <c r="A528" s="287"/>
      <c r="B528" s="293" t="s">
        <v>1050</v>
      </c>
      <c r="C528" s="289">
        <v>0</v>
      </c>
      <c r="D528" s="290"/>
      <c r="E528" s="290"/>
      <c r="F528" s="235" t="e">
        <v>#DIV/0!</v>
      </c>
      <c r="G528" s="235" t="e">
        <v>#DIV/0!</v>
      </c>
      <c r="H528" s="198">
        <v>0</v>
      </c>
      <c r="I528" s="198">
        <v>0</v>
      </c>
    </row>
    <row r="529" spans="1:9" s="291" customFormat="1" ht="25.5" hidden="1">
      <c r="A529" s="287"/>
      <c r="B529" s="292" t="s">
        <v>173</v>
      </c>
      <c r="C529" s="289">
        <v>0</v>
      </c>
      <c r="D529" s="290"/>
      <c r="E529" s="290"/>
      <c r="F529" s="235" t="e">
        <v>#DIV/0!</v>
      </c>
      <c r="G529" s="235" t="e">
        <v>#DIV/0!</v>
      </c>
      <c r="H529" s="198">
        <v>0</v>
      </c>
      <c r="I529" s="198">
        <v>0</v>
      </c>
    </row>
    <row r="530" spans="1:9" s="291" customFormat="1" ht="38.25" hidden="1">
      <c r="A530" s="287"/>
      <c r="B530" s="294" t="s">
        <v>174</v>
      </c>
      <c r="C530" s="290">
        <v>0</v>
      </c>
      <c r="D530" s="290"/>
      <c r="E530" s="290"/>
      <c r="F530" s="235" t="e">
        <v>#DIV/0!</v>
      </c>
      <c r="G530" s="235" t="e">
        <v>#DIV/0!</v>
      </c>
      <c r="H530" s="198">
        <v>0</v>
      </c>
      <c r="I530" s="198">
        <v>0</v>
      </c>
    </row>
    <row r="531" spans="1:9" s="291" customFormat="1" ht="25.5" hidden="1">
      <c r="A531" s="287"/>
      <c r="B531" s="292" t="s">
        <v>175</v>
      </c>
      <c r="C531" s="290">
        <v>0</v>
      </c>
      <c r="D531" s="290"/>
      <c r="E531" s="290"/>
      <c r="F531" s="235" t="e">
        <v>#DIV/0!</v>
      </c>
      <c r="G531" s="235" t="e">
        <v>#DIV/0!</v>
      </c>
      <c r="H531" s="198">
        <v>0</v>
      </c>
      <c r="I531" s="198">
        <v>0</v>
      </c>
    </row>
    <row r="532" spans="1:9" ht="12.75">
      <c r="A532" s="233"/>
      <c r="B532" s="190" t="s">
        <v>627</v>
      </c>
      <c r="C532" s="198">
        <v>-1140931</v>
      </c>
      <c r="D532" s="198">
        <v>-492990</v>
      </c>
      <c r="E532" s="198">
        <v>5896410</v>
      </c>
      <c r="F532" s="235" t="s">
        <v>623</v>
      </c>
      <c r="G532" s="235" t="s">
        <v>623</v>
      </c>
      <c r="H532" s="198">
        <v>95247</v>
      </c>
      <c r="I532" s="198">
        <v>782548</v>
      </c>
    </row>
    <row r="533" spans="1:9" ht="12.75">
      <c r="A533" s="233"/>
      <c r="B533" s="190" t="s">
        <v>628</v>
      </c>
      <c r="C533" s="261">
        <v>1140931</v>
      </c>
      <c r="D533" s="261">
        <v>236724</v>
      </c>
      <c r="E533" s="261">
        <v>236724</v>
      </c>
      <c r="F533" s="235" t="s">
        <v>623</v>
      </c>
      <c r="G533" s="235" t="s">
        <v>623</v>
      </c>
      <c r="H533" s="198">
        <v>-113917</v>
      </c>
      <c r="I533" s="198">
        <v>-113917</v>
      </c>
    </row>
    <row r="534" spans="1:9" s="291" customFormat="1" ht="12.75" hidden="1">
      <c r="A534" s="287"/>
      <c r="B534" s="297" t="s">
        <v>632</v>
      </c>
      <c r="C534" s="289">
        <v>0</v>
      </c>
      <c r="D534" s="289">
        <v>0</v>
      </c>
      <c r="E534" s="289">
        <v>0</v>
      </c>
      <c r="F534" s="235" t="e">
        <v>#DIV/0!</v>
      </c>
      <c r="G534" s="235" t="e">
        <v>#DIV/0!</v>
      </c>
      <c r="H534" s="198">
        <v>0</v>
      </c>
      <c r="I534" s="198">
        <v>0</v>
      </c>
    </row>
    <row r="535" spans="1:9" s="291" customFormat="1" ht="12.75" hidden="1">
      <c r="A535" s="287"/>
      <c r="B535" s="297" t="s">
        <v>633</v>
      </c>
      <c r="C535" s="289">
        <v>0</v>
      </c>
      <c r="D535" s="289">
        <v>0</v>
      </c>
      <c r="E535" s="289">
        <v>0</v>
      </c>
      <c r="F535" s="235" t="e">
        <v>#DIV/0!</v>
      </c>
      <c r="G535" s="235" t="e">
        <v>#DIV/0!</v>
      </c>
      <c r="H535" s="198">
        <v>0</v>
      </c>
      <c r="I535" s="198">
        <v>0</v>
      </c>
    </row>
    <row r="536" spans="1:9" ht="12.75">
      <c r="A536" s="233"/>
      <c r="B536" s="247" t="s">
        <v>1026</v>
      </c>
      <c r="C536" s="261">
        <v>1140931</v>
      </c>
      <c r="D536" s="261">
        <v>236724</v>
      </c>
      <c r="E536" s="261">
        <v>236724</v>
      </c>
      <c r="F536" s="235" t="s">
        <v>623</v>
      </c>
      <c r="G536" s="235" t="s">
        <v>623</v>
      </c>
      <c r="H536" s="198">
        <v>-113917</v>
      </c>
      <c r="I536" s="198">
        <v>-113917</v>
      </c>
    </row>
    <row r="537" spans="1:9" ht="40.5" customHeight="1">
      <c r="A537" s="233"/>
      <c r="B537" s="249" t="s">
        <v>1052</v>
      </c>
      <c r="C537" s="261">
        <v>1136722</v>
      </c>
      <c r="D537" s="198">
        <v>236724</v>
      </c>
      <c r="E537" s="198">
        <v>236724</v>
      </c>
      <c r="F537" s="235" t="s">
        <v>623</v>
      </c>
      <c r="G537" s="235" t="s">
        <v>623</v>
      </c>
      <c r="H537" s="198">
        <v>112501</v>
      </c>
      <c r="I537" s="198">
        <v>112501</v>
      </c>
    </row>
    <row r="538" spans="1:9" s="291" customFormat="1" ht="38.25" customHeight="1">
      <c r="A538" s="287"/>
      <c r="B538" s="249" t="s">
        <v>1027</v>
      </c>
      <c r="C538" s="261">
        <v>4209</v>
      </c>
      <c r="D538" s="198">
        <v>0</v>
      </c>
      <c r="E538" s="198">
        <v>0</v>
      </c>
      <c r="F538" s="235">
        <v>0</v>
      </c>
      <c r="G538" s="235">
        <v>0</v>
      </c>
      <c r="H538" s="198">
        <v>-226418</v>
      </c>
      <c r="I538" s="198">
        <v>-226418</v>
      </c>
    </row>
    <row r="539" spans="1:9" s="291" customFormat="1" ht="38.25" hidden="1">
      <c r="A539" s="287"/>
      <c r="B539" s="295" t="s">
        <v>78</v>
      </c>
      <c r="C539" s="290">
        <v>0</v>
      </c>
      <c r="D539" s="290"/>
      <c r="E539" s="290"/>
      <c r="F539" s="235" t="e">
        <v>#DIV/0!</v>
      </c>
      <c r="G539" s="235" t="e">
        <v>#DIV/0!</v>
      </c>
      <c r="H539" s="198">
        <v>0</v>
      </c>
      <c r="I539" s="198">
        <v>0</v>
      </c>
    </row>
    <row r="540" spans="1:9" ht="12.75">
      <c r="A540" s="233"/>
      <c r="B540" s="298"/>
      <c r="C540" s="229"/>
      <c r="D540" s="198"/>
      <c r="E540" s="198"/>
      <c r="F540" s="235"/>
      <c r="G540" s="235"/>
      <c r="H540" s="198">
        <v>0</v>
      </c>
      <c r="I540" s="198">
        <v>0</v>
      </c>
    </row>
    <row r="541" spans="1:9" ht="12.75">
      <c r="A541" s="233"/>
      <c r="B541" s="184" t="s">
        <v>178</v>
      </c>
      <c r="C541" s="198"/>
      <c r="D541" s="198"/>
      <c r="E541" s="198"/>
      <c r="F541" s="235"/>
      <c r="G541" s="235"/>
      <c r="H541" s="198">
        <v>0</v>
      </c>
      <c r="I541" s="198">
        <v>0</v>
      </c>
    </row>
    <row r="542" spans="1:9" ht="12.75">
      <c r="A542" s="233"/>
      <c r="B542" s="238" t="s">
        <v>1002</v>
      </c>
      <c r="C542" s="260">
        <v>139610914</v>
      </c>
      <c r="D542" s="260">
        <v>40724828</v>
      </c>
      <c r="E542" s="260">
        <v>31099749</v>
      </c>
      <c r="F542" s="231">
        <v>22.2760156129341</v>
      </c>
      <c r="G542" s="231">
        <v>76.36557482821044</v>
      </c>
      <c r="H542" s="229">
        <v>13288598</v>
      </c>
      <c r="I542" s="229">
        <v>6097160</v>
      </c>
    </row>
    <row r="543" spans="1:9" ht="25.5">
      <c r="A543" s="233"/>
      <c r="B543" s="272" t="s">
        <v>1015</v>
      </c>
      <c r="C543" s="261">
        <v>2152210</v>
      </c>
      <c r="D543" s="198">
        <v>677983</v>
      </c>
      <c r="E543" s="198">
        <v>888645</v>
      </c>
      <c r="F543" s="235">
        <v>41.28988342215676</v>
      </c>
      <c r="G543" s="235">
        <v>131.07187053362694</v>
      </c>
      <c r="H543" s="198">
        <v>219593</v>
      </c>
      <c r="I543" s="198">
        <v>191953</v>
      </c>
    </row>
    <row r="544" spans="1:9" ht="12.75">
      <c r="A544" s="233"/>
      <c r="B544" s="247" t="s">
        <v>1019</v>
      </c>
      <c r="C544" s="261">
        <v>71283945</v>
      </c>
      <c r="D544" s="198">
        <v>21676071</v>
      </c>
      <c r="E544" s="198">
        <v>11798497</v>
      </c>
      <c r="F544" s="235">
        <v>16.551408595582075</v>
      </c>
      <c r="G544" s="235">
        <v>54.43097598268616</v>
      </c>
      <c r="H544" s="198">
        <v>9319007</v>
      </c>
      <c r="I544" s="198">
        <v>2113376</v>
      </c>
    </row>
    <row r="545" spans="1:9" ht="25.5">
      <c r="A545" s="233"/>
      <c r="B545" s="249" t="s">
        <v>1035</v>
      </c>
      <c r="C545" s="261">
        <v>54807</v>
      </c>
      <c r="D545" s="198">
        <v>35317</v>
      </c>
      <c r="E545" s="198">
        <v>0</v>
      </c>
      <c r="F545" s="235">
        <v>0</v>
      </c>
      <c r="G545" s="235">
        <v>0</v>
      </c>
      <c r="H545" s="198">
        <v>12706</v>
      </c>
      <c r="I545" s="198">
        <v>0</v>
      </c>
    </row>
    <row r="546" spans="1:9" ht="12.75">
      <c r="A546" s="233"/>
      <c r="B546" s="272" t="s">
        <v>1029</v>
      </c>
      <c r="C546" s="261">
        <v>63973</v>
      </c>
      <c r="D546" s="261">
        <v>22140</v>
      </c>
      <c r="E546" s="261">
        <v>63973</v>
      </c>
      <c r="F546" s="235">
        <v>100</v>
      </c>
      <c r="G546" s="235">
        <v>288.9476061427281</v>
      </c>
      <c r="H546" s="198">
        <v>22140</v>
      </c>
      <c r="I546" s="198">
        <v>63973</v>
      </c>
    </row>
    <row r="547" spans="1:9" ht="12.75">
      <c r="A547" s="233"/>
      <c r="B547" s="278" t="s">
        <v>1030</v>
      </c>
      <c r="C547" s="261">
        <v>63973</v>
      </c>
      <c r="D547" s="261">
        <v>22140</v>
      </c>
      <c r="E547" s="261">
        <v>63973</v>
      </c>
      <c r="F547" s="235">
        <v>100</v>
      </c>
      <c r="G547" s="235">
        <v>288.9476061427281</v>
      </c>
      <c r="H547" s="198">
        <v>22140</v>
      </c>
      <c r="I547" s="198">
        <v>63973</v>
      </c>
    </row>
    <row r="548" spans="1:9" ht="25.5">
      <c r="A548" s="233"/>
      <c r="B548" s="273" t="s">
        <v>1031</v>
      </c>
      <c r="C548" s="261">
        <v>63973</v>
      </c>
      <c r="D548" s="261">
        <v>22140</v>
      </c>
      <c r="E548" s="261">
        <v>63973</v>
      </c>
      <c r="F548" s="235">
        <v>100</v>
      </c>
      <c r="G548" s="235">
        <v>288.9476061427281</v>
      </c>
      <c r="H548" s="198">
        <v>22140</v>
      </c>
      <c r="I548" s="198">
        <v>63973</v>
      </c>
    </row>
    <row r="549" spans="1:9" ht="51">
      <c r="A549" s="233"/>
      <c r="B549" s="275" t="s">
        <v>1032</v>
      </c>
      <c r="C549" s="261">
        <v>63973</v>
      </c>
      <c r="D549" s="261">
        <v>22140</v>
      </c>
      <c r="E549" s="261">
        <v>63973</v>
      </c>
      <c r="F549" s="235">
        <v>100</v>
      </c>
      <c r="G549" s="235">
        <v>288.9476061427281</v>
      </c>
      <c r="H549" s="198">
        <v>22140</v>
      </c>
      <c r="I549" s="198">
        <v>63973</v>
      </c>
    </row>
    <row r="550" spans="1:9" ht="51">
      <c r="A550" s="233"/>
      <c r="B550" s="284" t="s">
        <v>1056</v>
      </c>
      <c r="C550" s="261">
        <v>63973</v>
      </c>
      <c r="D550" s="198">
        <v>22140</v>
      </c>
      <c r="E550" s="198">
        <v>63973</v>
      </c>
      <c r="F550" s="235">
        <v>100</v>
      </c>
      <c r="G550" s="235">
        <v>288.9476061427281</v>
      </c>
      <c r="H550" s="198">
        <v>22140</v>
      </c>
      <c r="I550" s="198">
        <v>63973</v>
      </c>
    </row>
    <row r="551" spans="1:9" ht="12.75">
      <c r="A551" s="233"/>
      <c r="B551" s="247" t="s">
        <v>1003</v>
      </c>
      <c r="C551" s="261">
        <v>66110786</v>
      </c>
      <c r="D551" s="261">
        <v>18348634</v>
      </c>
      <c r="E551" s="261">
        <v>18348634</v>
      </c>
      <c r="F551" s="235">
        <v>27.754372788730723</v>
      </c>
      <c r="G551" s="235">
        <v>100</v>
      </c>
      <c r="H551" s="198">
        <v>3727858</v>
      </c>
      <c r="I551" s="198">
        <v>3727858</v>
      </c>
    </row>
    <row r="552" spans="1:9" ht="25.5">
      <c r="A552" s="233"/>
      <c r="B552" s="249" t="s">
        <v>1004</v>
      </c>
      <c r="C552" s="261">
        <v>66110786</v>
      </c>
      <c r="D552" s="198">
        <v>18348634</v>
      </c>
      <c r="E552" s="198">
        <v>18348634</v>
      </c>
      <c r="F552" s="235">
        <v>27.754372788730723</v>
      </c>
      <c r="G552" s="235">
        <v>100</v>
      </c>
      <c r="H552" s="198">
        <v>3727858</v>
      </c>
      <c r="I552" s="198">
        <v>3727858</v>
      </c>
    </row>
    <row r="553" spans="1:9" ht="12.75">
      <c r="A553" s="233"/>
      <c r="B553" s="238" t="s">
        <v>1005</v>
      </c>
      <c r="C553" s="229">
        <v>142701242</v>
      </c>
      <c r="D553" s="229">
        <v>40642320</v>
      </c>
      <c r="E553" s="229">
        <v>14505152</v>
      </c>
      <c r="F553" s="231">
        <v>10.164699197222124</v>
      </c>
      <c r="G553" s="231">
        <v>35.689773615285745</v>
      </c>
      <c r="H553" s="229">
        <v>9198712</v>
      </c>
      <c r="I553" s="229">
        <v>4773627</v>
      </c>
    </row>
    <row r="554" spans="1:9" ht="12.75">
      <c r="A554" s="233"/>
      <c r="B554" s="247" t="s">
        <v>1006</v>
      </c>
      <c r="C554" s="261">
        <v>135981247</v>
      </c>
      <c r="D554" s="261">
        <v>38285072</v>
      </c>
      <c r="E554" s="261">
        <v>14057534</v>
      </c>
      <c r="F554" s="235">
        <v>10.337847541580494</v>
      </c>
      <c r="G554" s="235">
        <v>36.71805553872277</v>
      </c>
      <c r="H554" s="198">
        <v>8524736</v>
      </c>
      <c r="I554" s="198">
        <v>4734291</v>
      </c>
    </row>
    <row r="555" spans="1:9" ht="12.75">
      <c r="A555" s="233"/>
      <c r="B555" s="262" t="s">
        <v>1007</v>
      </c>
      <c r="C555" s="261">
        <v>27733852</v>
      </c>
      <c r="D555" s="261">
        <v>9924350</v>
      </c>
      <c r="E555" s="261">
        <v>5776310</v>
      </c>
      <c r="F555" s="235">
        <v>20.827651348251226</v>
      </c>
      <c r="G555" s="235">
        <v>58.203408787477265</v>
      </c>
      <c r="H555" s="198">
        <v>2017419</v>
      </c>
      <c r="I555" s="198">
        <v>1277607</v>
      </c>
    </row>
    <row r="556" spans="1:9" ht="12.75">
      <c r="A556" s="233"/>
      <c r="B556" s="264" t="s">
        <v>1008</v>
      </c>
      <c r="C556" s="261">
        <v>11887824</v>
      </c>
      <c r="D556" s="198">
        <v>3896656</v>
      </c>
      <c r="E556" s="198">
        <v>3077253</v>
      </c>
      <c r="F556" s="235">
        <v>25.88575503809612</v>
      </c>
      <c r="G556" s="235">
        <v>78.97163619267393</v>
      </c>
      <c r="H556" s="198">
        <v>1045864</v>
      </c>
      <c r="I556" s="198">
        <v>814685</v>
      </c>
    </row>
    <row r="557" spans="1:9" ht="12.75">
      <c r="A557" s="233"/>
      <c r="B557" s="269" t="s">
        <v>1009</v>
      </c>
      <c r="C557" s="261">
        <v>9273952</v>
      </c>
      <c r="D557" s="198">
        <v>3036817</v>
      </c>
      <c r="E557" s="198">
        <v>2372536</v>
      </c>
      <c r="F557" s="235">
        <v>25.582793613768974</v>
      </c>
      <c r="G557" s="235">
        <v>78.12574811060396</v>
      </c>
      <c r="H557" s="198">
        <v>803500</v>
      </c>
      <c r="I557" s="198">
        <v>612218</v>
      </c>
    </row>
    <row r="558" spans="1:9" ht="12.75">
      <c r="A558" s="233"/>
      <c r="B558" s="264" t="s">
        <v>1010</v>
      </c>
      <c r="C558" s="261">
        <v>15846028</v>
      </c>
      <c r="D558" s="198">
        <v>6027694</v>
      </c>
      <c r="E558" s="198">
        <v>2699057</v>
      </c>
      <c r="F558" s="235">
        <v>17.033019252521832</v>
      </c>
      <c r="G558" s="235">
        <v>44.77760483528195</v>
      </c>
      <c r="H558" s="198">
        <v>971555</v>
      </c>
      <c r="I558" s="198">
        <v>462922</v>
      </c>
    </row>
    <row r="559" spans="1:9" s="291" customFormat="1" ht="12.75" hidden="1">
      <c r="A559" s="287"/>
      <c r="B559" s="293" t="s">
        <v>1043</v>
      </c>
      <c r="C559" s="289">
        <v>0</v>
      </c>
      <c r="D559" s="290"/>
      <c r="E559" s="290"/>
      <c r="F559" s="235" t="e">
        <v>#DIV/0!</v>
      </c>
      <c r="G559" s="235" t="e">
        <v>#DIV/0!</v>
      </c>
      <c r="H559" s="198">
        <v>0</v>
      </c>
      <c r="I559" s="198">
        <v>0</v>
      </c>
    </row>
    <row r="560" spans="1:9" ht="12.75">
      <c r="A560" s="233"/>
      <c r="B560" s="262" t="s">
        <v>1011</v>
      </c>
      <c r="C560" s="261">
        <v>107881466</v>
      </c>
      <c r="D560" s="261">
        <v>28180205</v>
      </c>
      <c r="E560" s="261">
        <v>8150623</v>
      </c>
      <c r="F560" s="235">
        <v>7.555165221800007</v>
      </c>
      <c r="G560" s="235">
        <v>28.923221105027448</v>
      </c>
      <c r="H560" s="198">
        <v>6494611</v>
      </c>
      <c r="I560" s="198">
        <v>3454853</v>
      </c>
    </row>
    <row r="561" spans="1:9" ht="12.75">
      <c r="A561" s="233"/>
      <c r="B561" s="264" t="s">
        <v>1023</v>
      </c>
      <c r="C561" s="261">
        <v>107881466</v>
      </c>
      <c r="D561" s="198">
        <v>28180205</v>
      </c>
      <c r="E561" s="198">
        <v>8150623</v>
      </c>
      <c r="F561" s="235">
        <v>7.555165221800007</v>
      </c>
      <c r="G561" s="235">
        <v>28.923221105027448</v>
      </c>
      <c r="H561" s="198">
        <v>6494611</v>
      </c>
      <c r="I561" s="198">
        <v>3454853</v>
      </c>
    </row>
    <row r="562" spans="1:9" s="291" customFormat="1" ht="12.75" hidden="1">
      <c r="A562" s="287"/>
      <c r="B562" s="288" t="s">
        <v>1012</v>
      </c>
      <c r="C562" s="289">
        <v>0</v>
      </c>
      <c r="D562" s="290"/>
      <c r="E562" s="290"/>
      <c r="F562" s="235" t="e">
        <v>#DIV/0!</v>
      </c>
      <c r="G562" s="235" t="e">
        <v>#DIV/0!</v>
      </c>
      <c r="H562" s="198">
        <v>0</v>
      </c>
      <c r="I562" s="198">
        <v>0</v>
      </c>
    </row>
    <row r="563" spans="1:9" ht="25.5">
      <c r="A563" s="233"/>
      <c r="B563" s="249" t="s">
        <v>1016</v>
      </c>
      <c r="C563" s="261">
        <v>311122</v>
      </c>
      <c r="D563" s="261">
        <v>145200</v>
      </c>
      <c r="E563" s="261">
        <v>129144</v>
      </c>
      <c r="F563" s="235">
        <v>41.5091186094201</v>
      </c>
      <c r="G563" s="235">
        <v>88.94214876033058</v>
      </c>
      <c r="H563" s="198">
        <v>0</v>
      </c>
      <c r="I563" s="198">
        <v>374</v>
      </c>
    </row>
    <row r="564" spans="1:9" s="291" customFormat="1" ht="25.5" hidden="1">
      <c r="A564" s="287"/>
      <c r="B564" s="292" t="s">
        <v>1045</v>
      </c>
      <c r="C564" s="289">
        <v>0</v>
      </c>
      <c r="D564" s="290"/>
      <c r="E564" s="290"/>
      <c r="F564" s="235" t="e">
        <v>#DIV/0!</v>
      </c>
      <c r="G564" s="235" t="e">
        <v>#DIV/0!</v>
      </c>
      <c r="H564" s="198">
        <v>0</v>
      </c>
      <c r="I564" s="198">
        <v>0</v>
      </c>
    </row>
    <row r="565" spans="1:9" ht="12.75">
      <c r="A565" s="233"/>
      <c r="B565" s="273" t="s">
        <v>1017</v>
      </c>
      <c r="C565" s="261">
        <v>311122</v>
      </c>
      <c r="D565" s="198">
        <v>145200</v>
      </c>
      <c r="E565" s="198">
        <v>129144</v>
      </c>
      <c r="F565" s="235">
        <v>41.5091186094201</v>
      </c>
      <c r="G565" s="235">
        <v>88.94214876033058</v>
      </c>
      <c r="H565" s="198">
        <v>0</v>
      </c>
      <c r="I565" s="198">
        <v>374</v>
      </c>
    </row>
    <row r="566" spans="1:9" ht="12.75">
      <c r="A566" s="233"/>
      <c r="B566" s="262" t="s">
        <v>60</v>
      </c>
      <c r="C566" s="198">
        <v>54807</v>
      </c>
      <c r="D566" s="198">
        <v>35317</v>
      </c>
      <c r="E566" s="198">
        <v>1457</v>
      </c>
      <c r="F566" s="235">
        <v>2.658419544948638</v>
      </c>
      <c r="G566" s="235">
        <v>4.1254919727043635</v>
      </c>
      <c r="H566" s="198">
        <v>12706</v>
      </c>
      <c r="I566" s="198">
        <v>1457</v>
      </c>
    </row>
    <row r="567" spans="1:9" ht="25.5">
      <c r="A567" s="233"/>
      <c r="B567" s="273" t="s">
        <v>1039</v>
      </c>
      <c r="C567" s="198">
        <v>54807</v>
      </c>
      <c r="D567" s="198">
        <v>35317</v>
      </c>
      <c r="E567" s="198">
        <v>1457</v>
      </c>
      <c r="F567" s="235">
        <v>2.658419544948638</v>
      </c>
      <c r="G567" s="235">
        <v>4.1254919727043635</v>
      </c>
      <c r="H567" s="198">
        <v>12706</v>
      </c>
      <c r="I567" s="198">
        <v>1457</v>
      </c>
    </row>
    <row r="568" spans="1:9" ht="38.25">
      <c r="A568" s="233"/>
      <c r="B568" s="275" t="s">
        <v>1040</v>
      </c>
      <c r="C568" s="198">
        <v>54807</v>
      </c>
      <c r="D568" s="198">
        <v>35317</v>
      </c>
      <c r="E568" s="198">
        <v>1457</v>
      </c>
      <c r="F568" s="235">
        <v>2.658419544948638</v>
      </c>
      <c r="G568" s="235">
        <v>4.1254919727043635</v>
      </c>
      <c r="H568" s="198">
        <v>12706</v>
      </c>
      <c r="I568" s="198">
        <v>1457</v>
      </c>
    </row>
    <row r="569" spans="1:9" s="291" customFormat="1" ht="25.5" hidden="1">
      <c r="A569" s="287"/>
      <c r="B569" s="292" t="s">
        <v>1024</v>
      </c>
      <c r="C569" s="290">
        <v>0</v>
      </c>
      <c r="D569" s="290"/>
      <c r="E569" s="290"/>
      <c r="F569" s="235" t="e">
        <v>#DIV/0!</v>
      </c>
      <c r="G569" s="235" t="e">
        <v>#DIV/0!</v>
      </c>
      <c r="H569" s="198">
        <v>0</v>
      </c>
      <c r="I569" s="198">
        <v>0</v>
      </c>
    </row>
    <row r="570" spans="1:9" s="291" customFormat="1" ht="38.25" hidden="1">
      <c r="A570" s="287"/>
      <c r="B570" s="294" t="s">
        <v>1025</v>
      </c>
      <c r="C570" s="290">
        <v>0</v>
      </c>
      <c r="D570" s="290"/>
      <c r="E570" s="290"/>
      <c r="F570" s="235" t="e">
        <v>#DIV/0!</v>
      </c>
      <c r="G570" s="235" t="e">
        <v>#DIV/0!</v>
      </c>
      <c r="H570" s="198">
        <v>0</v>
      </c>
      <c r="I570" s="198">
        <v>0</v>
      </c>
    </row>
    <row r="571" spans="1:9" s="291" customFormat="1" ht="12.75" hidden="1">
      <c r="A571" s="287"/>
      <c r="B571" s="292" t="s">
        <v>1038</v>
      </c>
      <c r="C571" s="290">
        <v>0</v>
      </c>
      <c r="D571" s="290"/>
      <c r="E571" s="290"/>
      <c r="F571" s="235" t="e">
        <v>#DIV/0!</v>
      </c>
      <c r="G571" s="235" t="e">
        <v>#DIV/0!</v>
      </c>
      <c r="H571" s="198">
        <v>0</v>
      </c>
      <c r="I571" s="198">
        <v>0</v>
      </c>
    </row>
    <row r="572" spans="1:9" s="291" customFormat="1" ht="25.5" hidden="1">
      <c r="A572" s="287"/>
      <c r="B572" s="292" t="s">
        <v>1049</v>
      </c>
      <c r="C572" s="290">
        <v>0</v>
      </c>
      <c r="D572" s="290"/>
      <c r="E572" s="290"/>
      <c r="F572" s="235" t="e">
        <v>#DIV/0!</v>
      </c>
      <c r="G572" s="235" t="e">
        <v>#DIV/0!</v>
      </c>
      <c r="H572" s="198">
        <v>0</v>
      </c>
      <c r="I572" s="198">
        <v>0</v>
      </c>
    </row>
    <row r="573" spans="1:9" ht="12.75">
      <c r="A573" s="233"/>
      <c r="B573" s="247" t="s">
        <v>65</v>
      </c>
      <c r="C573" s="261">
        <v>6719995</v>
      </c>
      <c r="D573" s="261">
        <v>2357248</v>
      </c>
      <c r="E573" s="261">
        <v>447618</v>
      </c>
      <c r="F573" s="235">
        <v>6.660987098948734</v>
      </c>
      <c r="G573" s="235">
        <v>18.98900752063423</v>
      </c>
      <c r="H573" s="198">
        <v>673976</v>
      </c>
      <c r="I573" s="198">
        <v>39336</v>
      </c>
    </row>
    <row r="574" spans="1:9" ht="12.75">
      <c r="A574" s="233"/>
      <c r="B574" s="262" t="s">
        <v>1013</v>
      </c>
      <c r="C574" s="261">
        <v>6719995</v>
      </c>
      <c r="D574" s="198">
        <v>2357248</v>
      </c>
      <c r="E574" s="198">
        <v>447618</v>
      </c>
      <c r="F574" s="235">
        <v>6.660987098948734</v>
      </c>
      <c r="G574" s="235">
        <v>18.98900752063423</v>
      </c>
      <c r="H574" s="198">
        <v>673976</v>
      </c>
      <c r="I574" s="198">
        <v>39336</v>
      </c>
    </row>
    <row r="575" spans="1:9" s="291" customFormat="1" ht="12.75" hidden="1">
      <c r="A575" s="287"/>
      <c r="B575" s="293" t="s">
        <v>1050</v>
      </c>
      <c r="C575" s="289">
        <v>0</v>
      </c>
      <c r="D575" s="290"/>
      <c r="E575" s="290"/>
      <c r="F575" s="235" t="e">
        <v>#DIV/0!</v>
      </c>
      <c r="G575" s="235" t="e">
        <v>#DIV/0!</v>
      </c>
      <c r="H575" s="198">
        <v>0</v>
      </c>
      <c r="I575" s="198">
        <v>0</v>
      </c>
    </row>
    <row r="576" spans="1:9" s="291" customFormat="1" ht="25.5" hidden="1">
      <c r="A576" s="287"/>
      <c r="B576" s="292" t="s">
        <v>173</v>
      </c>
      <c r="C576" s="289">
        <v>0</v>
      </c>
      <c r="D576" s="290"/>
      <c r="E576" s="290"/>
      <c r="F576" s="235" t="e">
        <v>#DIV/0!</v>
      </c>
      <c r="G576" s="235" t="e">
        <v>#DIV/0!</v>
      </c>
      <c r="H576" s="198">
        <v>0</v>
      </c>
      <c r="I576" s="198">
        <v>0</v>
      </c>
    </row>
    <row r="577" spans="1:9" s="291" customFormat="1" ht="38.25" hidden="1">
      <c r="A577" s="287"/>
      <c r="B577" s="294" t="s">
        <v>174</v>
      </c>
      <c r="C577" s="290">
        <v>0</v>
      </c>
      <c r="D577" s="290"/>
      <c r="E577" s="290"/>
      <c r="F577" s="235" t="e">
        <v>#DIV/0!</v>
      </c>
      <c r="G577" s="235" t="e">
        <v>#DIV/0!</v>
      </c>
      <c r="H577" s="198">
        <v>0</v>
      </c>
      <c r="I577" s="198">
        <v>0</v>
      </c>
    </row>
    <row r="578" spans="1:9" s="291" customFormat="1" ht="25.5" hidden="1">
      <c r="A578" s="287"/>
      <c r="B578" s="292" t="s">
        <v>175</v>
      </c>
      <c r="C578" s="290">
        <v>0</v>
      </c>
      <c r="D578" s="290"/>
      <c r="E578" s="290"/>
      <c r="F578" s="235" t="e">
        <v>#DIV/0!</v>
      </c>
      <c r="G578" s="235" t="e">
        <v>#DIV/0!</v>
      </c>
      <c r="H578" s="198">
        <v>0</v>
      </c>
      <c r="I578" s="198">
        <v>0</v>
      </c>
    </row>
    <row r="579" spans="1:9" ht="12.75">
      <c r="A579" s="233"/>
      <c r="B579" s="190" t="s">
        <v>627</v>
      </c>
      <c r="C579" s="198">
        <v>-3090328</v>
      </c>
      <c r="D579" s="198">
        <v>82508</v>
      </c>
      <c r="E579" s="198">
        <v>16594597</v>
      </c>
      <c r="F579" s="235" t="s">
        <v>623</v>
      </c>
      <c r="G579" s="235" t="s">
        <v>623</v>
      </c>
      <c r="H579" s="198">
        <v>4089886</v>
      </c>
      <c r="I579" s="198">
        <v>1323533</v>
      </c>
    </row>
    <row r="580" spans="1:9" ht="12.75">
      <c r="A580" s="233"/>
      <c r="B580" s="190" t="s">
        <v>628</v>
      </c>
      <c r="C580" s="261">
        <v>3090328</v>
      </c>
      <c r="D580" s="261">
        <v>-82508</v>
      </c>
      <c r="E580" s="261">
        <v>-82508</v>
      </c>
      <c r="F580" s="235" t="s">
        <v>623</v>
      </c>
      <c r="G580" s="235" t="s">
        <v>623</v>
      </c>
      <c r="H580" s="198">
        <v>-4089886</v>
      </c>
      <c r="I580" s="198">
        <v>-4089886</v>
      </c>
    </row>
    <row r="581" spans="1:9" s="291" customFormat="1" ht="12.75" hidden="1">
      <c r="A581" s="287"/>
      <c r="B581" s="297" t="s">
        <v>632</v>
      </c>
      <c r="C581" s="289">
        <v>0</v>
      </c>
      <c r="D581" s="289">
        <v>0</v>
      </c>
      <c r="E581" s="289">
        <v>0</v>
      </c>
      <c r="F581" s="235" t="e">
        <v>#DIV/0!</v>
      </c>
      <c r="G581" s="235" t="e">
        <v>#DIV/0!</v>
      </c>
      <c r="H581" s="198">
        <v>0</v>
      </c>
      <c r="I581" s="198">
        <v>0</v>
      </c>
    </row>
    <row r="582" spans="1:9" s="291" customFormat="1" ht="12.75" hidden="1">
      <c r="A582" s="287"/>
      <c r="B582" s="297" t="s">
        <v>633</v>
      </c>
      <c r="C582" s="289">
        <v>0</v>
      </c>
      <c r="D582" s="289">
        <v>0</v>
      </c>
      <c r="E582" s="289">
        <v>0</v>
      </c>
      <c r="F582" s="235" t="e">
        <v>#DIV/0!</v>
      </c>
      <c r="G582" s="235" t="e">
        <v>#DIV/0!</v>
      </c>
      <c r="H582" s="198">
        <v>0</v>
      </c>
      <c r="I582" s="198">
        <v>0</v>
      </c>
    </row>
    <row r="583" spans="1:9" ht="12.75">
      <c r="A583" s="233"/>
      <c r="B583" s="247" t="s">
        <v>1026</v>
      </c>
      <c r="C583" s="261">
        <v>3090328</v>
      </c>
      <c r="D583" s="261">
        <v>-82508</v>
      </c>
      <c r="E583" s="261">
        <v>-82508</v>
      </c>
      <c r="F583" s="235" t="s">
        <v>623</v>
      </c>
      <c r="G583" s="235" t="s">
        <v>623</v>
      </c>
      <c r="H583" s="198">
        <v>-4089886</v>
      </c>
      <c r="I583" s="198">
        <v>-4089886</v>
      </c>
    </row>
    <row r="584" spans="1:9" ht="37.5" customHeight="1">
      <c r="A584" s="233"/>
      <c r="B584" s="249" t="s">
        <v>1052</v>
      </c>
      <c r="C584" s="261">
        <v>12250</v>
      </c>
      <c r="D584" s="198">
        <v>12250</v>
      </c>
      <c r="E584" s="198">
        <v>12250</v>
      </c>
      <c r="F584" s="235" t="s">
        <v>623</v>
      </c>
      <c r="G584" s="235" t="s">
        <v>623</v>
      </c>
      <c r="H584" s="198">
        <v>0</v>
      </c>
      <c r="I584" s="198">
        <v>0</v>
      </c>
    </row>
    <row r="585" spans="1:9" ht="37.5" customHeight="1">
      <c r="A585" s="233"/>
      <c r="B585" s="249" t="s">
        <v>1027</v>
      </c>
      <c r="C585" s="261">
        <v>3078078</v>
      </c>
      <c r="D585" s="198">
        <v>-94758</v>
      </c>
      <c r="E585" s="198">
        <v>-94758</v>
      </c>
      <c r="F585" s="235" t="s">
        <v>623</v>
      </c>
      <c r="G585" s="235" t="s">
        <v>623</v>
      </c>
      <c r="H585" s="198">
        <v>-4089886</v>
      </c>
      <c r="I585" s="198">
        <v>-4089886</v>
      </c>
    </row>
    <row r="586" spans="1:9" s="291" customFormat="1" ht="38.25" hidden="1">
      <c r="A586" s="287"/>
      <c r="B586" s="295" t="s">
        <v>78</v>
      </c>
      <c r="C586" s="290">
        <v>0</v>
      </c>
      <c r="D586" s="290"/>
      <c r="E586" s="290"/>
      <c r="F586" s="235" t="e">
        <v>#DIV/0!</v>
      </c>
      <c r="G586" s="235" t="e">
        <v>#DIV/0!</v>
      </c>
      <c r="H586" s="198">
        <v>-22611</v>
      </c>
      <c r="I586" s="198">
        <v>0</v>
      </c>
    </row>
    <row r="587" spans="1:9" ht="12.75">
      <c r="A587" s="233"/>
      <c r="B587" s="194"/>
      <c r="C587" s="198"/>
      <c r="D587" s="198"/>
      <c r="E587" s="198"/>
      <c r="F587" s="235"/>
      <c r="G587" s="235"/>
      <c r="H587" s="198"/>
      <c r="I587" s="198"/>
    </row>
    <row r="588" spans="1:9" ht="12.75">
      <c r="A588" s="233"/>
      <c r="B588" s="237" t="s">
        <v>179</v>
      </c>
      <c r="C588" s="229"/>
      <c r="D588" s="198"/>
      <c r="E588" s="198"/>
      <c r="F588" s="235"/>
      <c r="G588" s="235"/>
      <c r="H588" s="229"/>
      <c r="I588" s="198"/>
    </row>
    <row r="589" spans="1:9" ht="12.75">
      <c r="A589" s="233"/>
      <c r="B589" s="238" t="s">
        <v>1002</v>
      </c>
      <c r="C589" s="260">
        <v>108126110</v>
      </c>
      <c r="D589" s="260">
        <v>36545581</v>
      </c>
      <c r="E589" s="260">
        <v>36490386</v>
      </c>
      <c r="F589" s="231">
        <v>33.747987419504874</v>
      </c>
      <c r="G589" s="231">
        <v>99.84896942806847</v>
      </c>
      <c r="H589" s="229">
        <v>11091405</v>
      </c>
      <c r="I589" s="229">
        <v>11170023</v>
      </c>
    </row>
    <row r="590" spans="1:9" ht="25.5">
      <c r="A590" s="233"/>
      <c r="B590" s="272" t="s">
        <v>1015</v>
      </c>
      <c r="C590" s="261">
        <v>4953414</v>
      </c>
      <c r="D590" s="198">
        <v>1756312</v>
      </c>
      <c r="E590" s="198">
        <v>1612839</v>
      </c>
      <c r="F590" s="235">
        <v>32.560149424215304</v>
      </c>
      <c r="G590" s="235">
        <v>91.83100724700395</v>
      </c>
      <c r="H590" s="198">
        <v>404732</v>
      </c>
      <c r="I590" s="198">
        <v>372487</v>
      </c>
    </row>
    <row r="591" spans="1:9" s="291" customFormat="1" ht="12.75" hidden="1">
      <c r="A591" s="287"/>
      <c r="B591" s="297" t="s">
        <v>1019</v>
      </c>
      <c r="C591" s="289">
        <v>0</v>
      </c>
      <c r="D591" s="290"/>
      <c r="E591" s="290"/>
      <c r="F591" s="235" t="e">
        <v>#DIV/0!</v>
      </c>
      <c r="G591" s="235" t="e">
        <v>#DIV/0!</v>
      </c>
      <c r="H591" s="198">
        <v>0</v>
      </c>
      <c r="I591" s="198">
        <v>0</v>
      </c>
    </row>
    <row r="592" spans="1:9" ht="12.75">
      <c r="A592" s="233"/>
      <c r="B592" s="247" t="s">
        <v>1029</v>
      </c>
      <c r="C592" s="261">
        <v>166313</v>
      </c>
      <c r="D592" s="261">
        <v>55450</v>
      </c>
      <c r="E592" s="261">
        <v>143728</v>
      </c>
      <c r="F592" s="235">
        <v>86.42018362966213</v>
      </c>
      <c r="G592" s="235">
        <v>259.2028854824166</v>
      </c>
      <c r="H592" s="198">
        <v>32865</v>
      </c>
      <c r="I592" s="198">
        <v>143728</v>
      </c>
    </row>
    <row r="593" spans="1:9" ht="12.75">
      <c r="A593" s="233"/>
      <c r="B593" s="262" t="s">
        <v>1030</v>
      </c>
      <c r="C593" s="261">
        <v>166313</v>
      </c>
      <c r="D593" s="261">
        <v>55450</v>
      </c>
      <c r="E593" s="261">
        <v>143728</v>
      </c>
      <c r="F593" s="235">
        <v>86.42018362966213</v>
      </c>
      <c r="G593" s="235">
        <v>259.2028854824166</v>
      </c>
      <c r="H593" s="198">
        <v>32865</v>
      </c>
      <c r="I593" s="198">
        <v>143728</v>
      </c>
    </row>
    <row r="594" spans="1:9" ht="12.75">
      <c r="A594" s="233"/>
      <c r="B594" s="264" t="s">
        <v>1031</v>
      </c>
      <c r="C594" s="261">
        <v>166313</v>
      </c>
      <c r="D594" s="261">
        <v>55450</v>
      </c>
      <c r="E594" s="261">
        <v>143728</v>
      </c>
      <c r="F594" s="235">
        <v>86.42018362966213</v>
      </c>
      <c r="G594" s="235">
        <v>259.2028854824166</v>
      </c>
      <c r="H594" s="198">
        <v>32865</v>
      </c>
      <c r="I594" s="198">
        <v>143728</v>
      </c>
    </row>
    <row r="595" spans="1:9" ht="51">
      <c r="A595" s="233"/>
      <c r="B595" s="275" t="s">
        <v>1032</v>
      </c>
      <c r="C595" s="261">
        <v>166313</v>
      </c>
      <c r="D595" s="261">
        <v>55450</v>
      </c>
      <c r="E595" s="261">
        <v>143728</v>
      </c>
      <c r="F595" s="235">
        <v>86.42018362966213</v>
      </c>
      <c r="G595" s="235">
        <v>259.2028854824166</v>
      </c>
      <c r="H595" s="198">
        <v>32865</v>
      </c>
      <c r="I595" s="198">
        <v>143728</v>
      </c>
    </row>
    <row r="596" spans="1:9" ht="51">
      <c r="A596" s="233"/>
      <c r="B596" s="284" t="s">
        <v>1056</v>
      </c>
      <c r="C596" s="261">
        <v>143728</v>
      </c>
      <c r="D596" s="261">
        <v>32865</v>
      </c>
      <c r="E596" s="261">
        <v>143728</v>
      </c>
      <c r="F596" s="235">
        <v>100</v>
      </c>
      <c r="G596" s="235">
        <v>437.3284649322988</v>
      </c>
      <c r="H596" s="198">
        <v>32865</v>
      </c>
      <c r="I596" s="198">
        <v>143728</v>
      </c>
    </row>
    <row r="597" spans="1:9" ht="51">
      <c r="A597" s="233"/>
      <c r="B597" s="284" t="s">
        <v>1057</v>
      </c>
      <c r="C597" s="261">
        <v>22585</v>
      </c>
      <c r="D597" s="198">
        <v>22585</v>
      </c>
      <c r="E597" s="198">
        <v>0</v>
      </c>
      <c r="F597" s="235">
        <v>0</v>
      </c>
      <c r="G597" s="235">
        <v>0</v>
      </c>
      <c r="H597" s="198">
        <v>0</v>
      </c>
      <c r="I597" s="198">
        <v>0</v>
      </c>
    </row>
    <row r="598" spans="1:9" ht="12.75">
      <c r="A598" s="233"/>
      <c r="B598" s="247" t="s">
        <v>1003</v>
      </c>
      <c r="C598" s="261">
        <v>103006383</v>
      </c>
      <c r="D598" s="261">
        <v>34733819</v>
      </c>
      <c r="E598" s="261">
        <v>34733819</v>
      </c>
      <c r="F598" s="235">
        <v>33.72006470705801</v>
      </c>
      <c r="G598" s="235">
        <v>100</v>
      </c>
      <c r="H598" s="198">
        <v>10653808</v>
      </c>
      <c r="I598" s="198">
        <v>10653808</v>
      </c>
    </row>
    <row r="599" spans="1:9" ht="25.5">
      <c r="A599" s="233"/>
      <c r="B599" s="249" t="s">
        <v>1004</v>
      </c>
      <c r="C599" s="261">
        <v>103006383</v>
      </c>
      <c r="D599" s="198">
        <v>34733819</v>
      </c>
      <c r="E599" s="198">
        <v>34733819</v>
      </c>
      <c r="F599" s="235">
        <v>33.72006470705801</v>
      </c>
      <c r="G599" s="235">
        <v>100</v>
      </c>
      <c r="H599" s="198">
        <v>10653808</v>
      </c>
      <c r="I599" s="198">
        <v>10653808</v>
      </c>
    </row>
    <row r="600" spans="1:9" ht="12.75">
      <c r="A600" s="233"/>
      <c r="B600" s="238" t="s">
        <v>1005</v>
      </c>
      <c r="C600" s="229">
        <v>108138298</v>
      </c>
      <c r="D600" s="229">
        <v>36557769</v>
      </c>
      <c r="E600" s="229">
        <v>27754746</v>
      </c>
      <c r="F600" s="231">
        <v>25.665972660305787</v>
      </c>
      <c r="G600" s="231">
        <v>75.92024009999079</v>
      </c>
      <c r="H600" s="229">
        <v>11103593</v>
      </c>
      <c r="I600" s="229">
        <v>10173969</v>
      </c>
    </row>
    <row r="601" spans="1:9" ht="12.75">
      <c r="A601" s="233"/>
      <c r="B601" s="247" t="s">
        <v>1006</v>
      </c>
      <c r="C601" s="261">
        <v>84359249</v>
      </c>
      <c r="D601" s="261">
        <v>29685198</v>
      </c>
      <c r="E601" s="261">
        <v>25809780</v>
      </c>
      <c r="F601" s="235">
        <v>30.595080333159437</v>
      </c>
      <c r="G601" s="235">
        <v>86.94494811858759</v>
      </c>
      <c r="H601" s="198">
        <v>8967390</v>
      </c>
      <c r="I601" s="198">
        <v>8577138</v>
      </c>
    </row>
    <row r="602" spans="1:9" ht="12.75">
      <c r="A602" s="233"/>
      <c r="B602" s="262" t="s">
        <v>1007</v>
      </c>
      <c r="C602" s="261">
        <v>48113277</v>
      </c>
      <c r="D602" s="261">
        <v>16349328</v>
      </c>
      <c r="E602" s="261">
        <v>14170353</v>
      </c>
      <c r="F602" s="235">
        <v>29.4520637203739</v>
      </c>
      <c r="G602" s="235">
        <v>86.67238800273626</v>
      </c>
      <c r="H602" s="198">
        <v>4179379</v>
      </c>
      <c r="I602" s="198">
        <v>3844261</v>
      </c>
    </row>
    <row r="603" spans="1:9" ht="12.75">
      <c r="A603" s="233"/>
      <c r="B603" s="264" t="s">
        <v>1008</v>
      </c>
      <c r="C603" s="261">
        <v>37458332</v>
      </c>
      <c r="D603" s="198">
        <v>12053465</v>
      </c>
      <c r="E603" s="198">
        <v>10858481</v>
      </c>
      <c r="F603" s="235">
        <v>28.988159430056843</v>
      </c>
      <c r="G603" s="235">
        <v>90.0859711294636</v>
      </c>
      <c r="H603" s="198">
        <v>3148041</v>
      </c>
      <c r="I603" s="198">
        <v>3001754</v>
      </c>
    </row>
    <row r="604" spans="1:9" ht="12.75">
      <c r="A604" s="233"/>
      <c r="B604" s="269" t="s">
        <v>1009</v>
      </c>
      <c r="C604" s="261">
        <v>29771420</v>
      </c>
      <c r="D604" s="198">
        <v>9522257</v>
      </c>
      <c r="E604" s="198">
        <v>8692582</v>
      </c>
      <c r="F604" s="235">
        <v>29.197740651940684</v>
      </c>
      <c r="G604" s="235">
        <v>91.28699214902517</v>
      </c>
      <c r="H604" s="198">
        <v>2520011</v>
      </c>
      <c r="I604" s="198">
        <v>2432523</v>
      </c>
    </row>
    <row r="605" spans="1:9" ht="12.75">
      <c r="A605" s="233"/>
      <c r="B605" s="264" t="s">
        <v>1010</v>
      </c>
      <c r="C605" s="261">
        <v>10654945</v>
      </c>
      <c r="D605" s="198">
        <v>4295863</v>
      </c>
      <c r="E605" s="198">
        <v>3311872</v>
      </c>
      <c r="F605" s="235">
        <v>31.082957255997094</v>
      </c>
      <c r="G605" s="235">
        <v>77.09445110330567</v>
      </c>
      <c r="H605" s="198">
        <v>1031338</v>
      </c>
      <c r="I605" s="198">
        <v>842507</v>
      </c>
    </row>
    <row r="606" spans="1:9" s="291" customFormat="1" ht="12.75" hidden="1">
      <c r="A606" s="287"/>
      <c r="B606" s="293" t="s">
        <v>1043</v>
      </c>
      <c r="C606" s="289">
        <v>0</v>
      </c>
      <c r="D606" s="290"/>
      <c r="E606" s="290"/>
      <c r="F606" s="235" t="e">
        <v>#DIV/0!</v>
      </c>
      <c r="G606" s="235" t="e">
        <v>#DIV/0!</v>
      </c>
      <c r="H606" s="198">
        <v>0</v>
      </c>
      <c r="I606" s="198">
        <v>0</v>
      </c>
    </row>
    <row r="607" spans="1:9" ht="12.75">
      <c r="A607" s="233"/>
      <c r="B607" s="262" t="s">
        <v>1011</v>
      </c>
      <c r="C607" s="261">
        <v>24324171</v>
      </c>
      <c r="D607" s="261">
        <v>9362874</v>
      </c>
      <c r="E607" s="261">
        <v>7685697</v>
      </c>
      <c r="F607" s="235">
        <v>31.59695349946356</v>
      </c>
      <c r="G607" s="235">
        <v>82.08694253495241</v>
      </c>
      <c r="H607" s="198">
        <v>3798391</v>
      </c>
      <c r="I607" s="198">
        <v>3751570</v>
      </c>
    </row>
    <row r="608" spans="1:9" ht="12.75">
      <c r="A608" s="233"/>
      <c r="B608" s="264" t="s">
        <v>1023</v>
      </c>
      <c r="C608" s="261">
        <v>23485618</v>
      </c>
      <c r="D608" s="198">
        <v>9070621</v>
      </c>
      <c r="E608" s="198">
        <v>7405333</v>
      </c>
      <c r="F608" s="235">
        <v>31.53135250688315</v>
      </c>
      <c r="G608" s="235">
        <v>81.64086009105661</v>
      </c>
      <c r="H608" s="198">
        <v>3724537</v>
      </c>
      <c r="I608" s="198">
        <v>3670471</v>
      </c>
    </row>
    <row r="609" spans="1:9" ht="12.75">
      <c r="A609" s="233"/>
      <c r="B609" s="264" t="s">
        <v>1012</v>
      </c>
      <c r="C609" s="261">
        <v>838553</v>
      </c>
      <c r="D609" s="198">
        <v>292253</v>
      </c>
      <c r="E609" s="198">
        <v>280364</v>
      </c>
      <c r="F609" s="235">
        <v>33.434261161787035</v>
      </c>
      <c r="G609" s="235">
        <v>95.93194937263262</v>
      </c>
      <c r="H609" s="198">
        <v>73854</v>
      </c>
      <c r="I609" s="198">
        <v>81099</v>
      </c>
    </row>
    <row r="610" spans="1:9" ht="25.5">
      <c r="A610" s="233"/>
      <c r="B610" s="249" t="s">
        <v>1016</v>
      </c>
      <c r="C610" s="261">
        <v>83714</v>
      </c>
      <c r="D610" s="261">
        <v>48134</v>
      </c>
      <c r="E610" s="261">
        <v>28868</v>
      </c>
      <c r="F610" s="235">
        <v>34.48407673746326</v>
      </c>
      <c r="G610" s="235">
        <v>59.97423858395313</v>
      </c>
      <c r="H610" s="198">
        <v>8313</v>
      </c>
      <c r="I610" s="198">
        <v>0</v>
      </c>
    </row>
    <row r="611" spans="1:9" s="291" customFormat="1" ht="25.5" hidden="1">
      <c r="A611" s="287"/>
      <c r="B611" s="292" t="s">
        <v>1045</v>
      </c>
      <c r="C611" s="289">
        <v>0</v>
      </c>
      <c r="D611" s="290"/>
      <c r="E611" s="290"/>
      <c r="F611" s="235" t="e">
        <v>#DIV/0!</v>
      </c>
      <c r="G611" s="235" t="e">
        <v>#DIV/0!</v>
      </c>
      <c r="H611" s="198">
        <v>0</v>
      </c>
      <c r="I611" s="198">
        <v>0</v>
      </c>
    </row>
    <row r="612" spans="1:9" ht="12.75">
      <c r="A612" s="233"/>
      <c r="B612" s="273" t="s">
        <v>1017</v>
      </c>
      <c r="C612" s="261">
        <v>83714</v>
      </c>
      <c r="D612" s="198">
        <v>48134</v>
      </c>
      <c r="E612" s="198">
        <v>28868</v>
      </c>
      <c r="F612" s="235">
        <v>34.48407673746326</v>
      </c>
      <c r="G612" s="235">
        <v>59.97423858395313</v>
      </c>
      <c r="H612" s="198">
        <v>8313</v>
      </c>
      <c r="I612" s="198">
        <v>0</v>
      </c>
    </row>
    <row r="613" spans="1:9" ht="12.75">
      <c r="A613" s="233"/>
      <c r="B613" s="262" t="s">
        <v>60</v>
      </c>
      <c r="C613" s="198">
        <v>11838087</v>
      </c>
      <c r="D613" s="198">
        <v>3924862</v>
      </c>
      <c r="E613" s="198">
        <v>3924862</v>
      </c>
      <c r="F613" s="235">
        <v>33.15452910592733</v>
      </c>
      <c r="G613" s="235">
        <v>100</v>
      </c>
      <c r="H613" s="198">
        <v>981307</v>
      </c>
      <c r="I613" s="198">
        <v>981307</v>
      </c>
    </row>
    <row r="614" spans="1:9" s="291" customFormat="1" ht="25.5" hidden="1">
      <c r="A614" s="287"/>
      <c r="B614" s="292" t="s">
        <v>1024</v>
      </c>
      <c r="C614" s="290">
        <v>0</v>
      </c>
      <c r="D614" s="290"/>
      <c r="E614" s="290"/>
      <c r="F614" s="235" t="e">
        <v>#DIV/0!</v>
      </c>
      <c r="G614" s="235" t="e">
        <v>#DIV/0!</v>
      </c>
      <c r="H614" s="198">
        <v>0</v>
      </c>
      <c r="I614" s="198">
        <v>0</v>
      </c>
    </row>
    <row r="615" spans="1:9" s="291" customFormat="1" ht="38.25" hidden="1">
      <c r="A615" s="287"/>
      <c r="B615" s="294" t="s">
        <v>1025</v>
      </c>
      <c r="C615" s="290">
        <v>0</v>
      </c>
      <c r="D615" s="290"/>
      <c r="E615" s="290"/>
      <c r="F615" s="235" t="e">
        <v>#DIV/0!</v>
      </c>
      <c r="G615" s="235" t="e">
        <v>#DIV/0!</v>
      </c>
      <c r="H615" s="198">
        <v>0</v>
      </c>
      <c r="I615" s="198">
        <v>0</v>
      </c>
    </row>
    <row r="616" spans="1:9" s="291" customFormat="1" ht="12.75" hidden="1">
      <c r="A616" s="287"/>
      <c r="B616" s="292" t="s">
        <v>1038</v>
      </c>
      <c r="C616" s="290">
        <v>0</v>
      </c>
      <c r="D616" s="290"/>
      <c r="E616" s="290"/>
      <c r="F616" s="235" t="e">
        <v>#DIV/0!</v>
      </c>
      <c r="G616" s="235" t="e">
        <v>#DIV/0!</v>
      </c>
      <c r="H616" s="198">
        <v>0</v>
      </c>
      <c r="I616" s="198">
        <v>0</v>
      </c>
    </row>
    <row r="617" spans="1:9" ht="25.5">
      <c r="A617" s="233"/>
      <c r="B617" s="273" t="s">
        <v>1049</v>
      </c>
      <c r="C617" s="198">
        <v>11838087</v>
      </c>
      <c r="D617" s="198">
        <v>3924862</v>
      </c>
      <c r="E617" s="198">
        <v>3924862</v>
      </c>
      <c r="F617" s="235">
        <v>33.15452910592733</v>
      </c>
      <c r="G617" s="235">
        <v>100</v>
      </c>
      <c r="H617" s="198">
        <v>981307</v>
      </c>
      <c r="I617" s="198">
        <v>981307</v>
      </c>
    </row>
    <row r="618" spans="1:9" ht="12.75">
      <c r="A618" s="233"/>
      <c r="B618" s="247" t="s">
        <v>65</v>
      </c>
      <c r="C618" s="261">
        <v>23779049</v>
      </c>
      <c r="D618" s="261">
        <v>6872571</v>
      </c>
      <c r="E618" s="261">
        <v>1944966</v>
      </c>
      <c r="F618" s="235">
        <v>8.179326263215993</v>
      </c>
      <c r="G618" s="235">
        <v>28.300413338763615</v>
      </c>
      <c r="H618" s="198">
        <v>2136203</v>
      </c>
      <c r="I618" s="198">
        <v>1596831</v>
      </c>
    </row>
    <row r="619" spans="1:9" ht="12.75">
      <c r="A619" s="233"/>
      <c r="B619" s="262" t="s">
        <v>1013</v>
      </c>
      <c r="C619" s="261">
        <v>14979049</v>
      </c>
      <c r="D619" s="198">
        <v>5177506</v>
      </c>
      <c r="E619" s="198">
        <v>1944966</v>
      </c>
      <c r="F619" s="235">
        <v>12.98457599010458</v>
      </c>
      <c r="G619" s="235">
        <v>37.5656928258509</v>
      </c>
      <c r="H619" s="198">
        <v>1453737</v>
      </c>
      <c r="I619" s="198">
        <v>1596831</v>
      </c>
    </row>
    <row r="620" spans="1:9" ht="12.75">
      <c r="A620" s="233"/>
      <c r="B620" s="262" t="s">
        <v>1050</v>
      </c>
      <c r="C620" s="261">
        <v>8800000</v>
      </c>
      <c r="D620" s="261">
        <v>1695065</v>
      </c>
      <c r="E620" s="261">
        <v>0</v>
      </c>
      <c r="F620" s="235">
        <v>0</v>
      </c>
      <c r="G620" s="235">
        <v>0</v>
      </c>
      <c r="H620" s="198">
        <v>682466</v>
      </c>
      <c r="I620" s="198">
        <v>0</v>
      </c>
    </row>
    <row r="621" spans="1:9" ht="25.5">
      <c r="A621" s="233"/>
      <c r="B621" s="273" t="s">
        <v>173</v>
      </c>
      <c r="C621" s="261">
        <v>8800000</v>
      </c>
      <c r="D621" s="261">
        <v>1695065</v>
      </c>
      <c r="E621" s="261">
        <v>0</v>
      </c>
      <c r="F621" s="235">
        <v>0</v>
      </c>
      <c r="G621" s="235">
        <v>0</v>
      </c>
      <c r="H621" s="198">
        <v>682466</v>
      </c>
      <c r="I621" s="198">
        <v>0</v>
      </c>
    </row>
    <row r="622" spans="1:9" ht="38.25">
      <c r="A622" s="233"/>
      <c r="B622" s="275" t="s">
        <v>174</v>
      </c>
      <c r="C622" s="198">
        <v>8800000</v>
      </c>
      <c r="D622" s="198">
        <v>1695065</v>
      </c>
      <c r="E622" s="198">
        <v>0</v>
      </c>
      <c r="F622" s="235">
        <v>0</v>
      </c>
      <c r="G622" s="235">
        <v>0</v>
      </c>
      <c r="H622" s="198">
        <v>682466</v>
      </c>
      <c r="I622" s="198">
        <v>0</v>
      </c>
    </row>
    <row r="623" spans="1:9" s="291" customFormat="1" ht="25.5" hidden="1">
      <c r="A623" s="287"/>
      <c r="B623" s="292" t="s">
        <v>175</v>
      </c>
      <c r="C623" s="198">
        <v>0</v>
      </c>
      <c r="D623" s="198"/>
      <c r="E623" s="198"/>
      <c r="F623" s="235" t="e">
        <v>#DIV/0!</v>
      </c>
      <c r="G623" s="235" t="e">
        <v>#DIV/0!</v>
      </c>
      <c r="H623" s="198">
        <v>0</v>
      </c>
      <c r="I623" s="198">
        <v>0</v>
      </c>
    </row>
    <row r="624" spans="1:9" s="291" customFormat="1" ht="12.75" hidden="1">
      <c r="A624" s="287"/>
      <c r="B624" s="296" t="s">
        <v>627</v>
      </c>
      <c r="C624" s="198">
        <v>0</v>
      </c>
      <c r="D624" s="198"/>
      <c r="E624" s="198"/>
      <c r="F624" s="235" t="e">
        <v>#DIV/0!</v>
      </c>
      <c r="G624" s="235" t="e">
        <v>#DIV/0!</v>
      </c>
      <c r="H624" s="198">
        <v>-22585</v>
      </c>
      <c r="I624" s="198">
        <v>0</v>
      </c>
    </row>
    <row r="625" spans="1:9" s="291" customFormat="1" ht="12.75" hidden="1">
      <c r="A625" s="287"/>
      <c r="B625" s="296" t="s">
        <v>628</v>
      </c>
      <c r="C625" s="261">
        <v>0</v>
      </c>
      <c r="D625" s="198"/>
      <c r="E625" s="198"/>
      <c r="F625" s="235" t="e">
        <v>#DIV/0!</v>
      </c>
      <c r="G625" s="235" t="e">
        <v>#DIV/0!</v>
      </c>
      <c r="H625" s="198">
        <v>-22585</v>
      </c>
      <c r="I625" s="198">
        <v>0</v>
      </c>
    </row>
    <row r="626" spans="1:9" s="291" customFormat="1" ht="12.75" hidden="1">
      <c r="A626" s="287"/>
      <c r="B626" s="297" t="s">
        <v>632</v>
      </c>
      <c r="C626" s="261">
        <v>0</v>
      </c>
      <c r="D626" s="198"/>
      <c r="E626" s="198"/>
      <c r="F626" s="235" t="e">
        <v>#DIV/0!</v>
      </c>
      <c r="G626" s="235" t="e">
        <v>#DIV/0!</v>
      </c>
      <c r="H626" s="198">
        <v>-22585</v>
      </c>
      <c r="I626" s="198">
        <v>0</v>
      </c>
    </row>
    <row r="627" spans="1:9" s="291" customFormat="1" ht="12.75" hidden="1">
      <c r="A627" s="287"/>
      <c r="B627" s="297" t="s">
        <v>633</v>
      </c>
      <c r="C627" s="261">
        <v>0</v>
      </c>
      <c r="D627" s="198"/>
      <c r="E627" s="198"/>
      <c r="F627" s="235" t="e">
        <v>#DIV/0!</v>
      </c>
      <c r="G627" s="235" t="e">
        <v>#DIV/0!</v>
      </c>
      <c r="H627" s="198">
        <v>-22585</v>
      </c>
      <c r="I627" s="198">
        <v>0</v>
      </c>
    </row>
    <row r="628" spans="1:9" s="291" customFormat="1" ht="12.75" hidden="1">
      <c r="A628" s="287"/>
      <c r="B628" s="297" t="s">
        <v>1026</v>
      </c>
      <c r="C628" s="261">
        <v>0</v>
      </c>
      <c r="D628" s="198"/>
      <c r="E628" s="198"/>
      <c r="F628" s="235" t="e">
        <v>#DIV/0!</v>
      </c>
      <c r="G628" s="235" t="e">
        <v>#DIV/0!</v>
      </c>
      <c r="H628" s="198">
        <v>0</v>
      </c>
      <c r="I628" s="198">
        <v>0</v>
      </c>
    </row>
    <row r="629" spans="1:9" s="291" customFormat="1" ht="51" hidden="1">
      <c r="A629" s="287"/>
      <c r="B629" s="295" t="s">
        <v>1052</v>
      </c>
      <c r="C629" s="261">
        <v>0</v>
      </c>
      <c r="D629" s="198"/>
      <c r="E629" s="198"/>
      <c r="F629" s="235" t="e">
        <v>#DIV/0!</v>
      </c>
      <c r="G629" s="235" t="e">
        <v>#DIV/0!</v>
      </c>
      <c r="H629" s="198">
        <v>-22585</v>
      </c>
      <c r="I629" s="198">
        <v>0</v>
      </c>
    </row>
    <row r="630" spans="1:9" s="291" customFormat="1" ht="51" hidden="1">
      <c r="A630" s="287"/>
      <c r="B630" s="295" t="s">
        <v>1027</v>
      </c>
      <c r="C630" s="261">
        <v>0</v>
      </c>
      <c r="D630" s="198"/>
      <c r="E630" s="198"/>
      <c r="F630" s="235" t="e">
        <v>#DIV/0!</v>
      </c>
      <c r="G630" s="235" t="e">
        <v>#DIV/0!</v>
      </c>
      <c r="H630" s="198">
        <v>-24080011</v>
      </c>
      <c r="I630" s="198">
        <v>-24080011</v>
      </c>
    </row>
    <row r="631" spans="1:9" s="291" customFormat="1" ht="38.25" hidden="1">
      <c r="A631" s="287"/>
      <c r="B631" s="295" t="s">
        <v>78</v>
      </c>
      <c r="C631" s="198">
        <v>0</v>
      </c>
      <c r="D631" s="198"/>
      <c r="E631" s="198"/>
      <c r="F631" s="235" t="e">
        <v>#DIV/0!</v>
      </c>
      <c r="G631" s="235" t="e">
        <v>#DIV/0!</v>
      </c>
      <c r="H631" s="198">
        <v>-24080011</v>
      </c>
      <c r="I631" s="198">
        <v>-24080011</v>
      </c>
    </row>
    <row r="632" spans="1:9" s="291" customFormat="1" ht="12.75">
      <c r="A632" s="287"/>
      <c r="B632" s="190" t="s">
        <v>627</v>
      </c>
      <c r="C632" s="198">
        <v>-12188</v>
      </c>
      <c r="D632" s="198">
        <v>-12188</v>
      </c>
      <c r="E632" s="198">
        <v>8735640</v>
      </c>
      <c r="F632" s="235" t="s">
        <v>623</v>
      </c>
      <c r="G632" s="235" t="s">
        <v>623</v>
      </c>
      <c r="H632" s="198">
        <v>-12188</v>
      </c>
      <c r="I632" s="198">
        <v>8735640</v>
      </c>
    </row>
    <row r="633" spans="1:9" s="291" customFormat="1" ht="12.75">
      <c r="A633" s="287"/>
      <c r="B633" s="190" t="s">
        <v>628</v>
      </c>
      <c r="C633" s="198">
        <v>12188</v>
      </c>
      <c r="D633" s="198">
        <v>12188</v>
      </c>
      <c r="E633" s="198">
        <v>12188</v>
      </c>
      <c r="F633" s="235" t="s">
        <v>623</v>
      </c>
      <c r="G633" s="235" t="s">
        <v>623</v>
      </c>
      <c r="H633" s="198">
        <v>12188</v>
      </c>
      <c r="I633" s="198">
        <v>12188</v>
      </c>
    </row>
    <row r="634" spans="1:9" s="291" customFormat="1" ht="12.75">
      <c r="A634" s="287"/>
      <c r="B634" s="247" t="s">
        <v>1026</v>
      </c>
      <c r="C634" s="198">
        <v>12188</v>
      </c>
      <c r="D634" s="198">
        <v>12188</v>
      </c>
      <c r="E634" s="198">
        <v>12188</v>
      </c>
      <c r="F634" s="235" t="s">
        <v>623</v>
      </c>
      <c r="G634" s="235" t="s">
        <v>623</v>
      </c>
      <c r="H634" s="198">
        <v>12188</v>
      </c>
      <c r="I634" s="198">
        <v>12188</v>
      </c>
    </row>
    <row r="635" spans="1:9" ht="37.5" customHeight="1">
      <c r="A635" s="233"/>
      <c r="B635" s="249" t="s">
        <v>1027</v>
      </c>
      <c r="C635" s="198">
        <v>12188</v>
      </c>
      <c r="D635" s="198">
        <v>12188</v>
      </c>
      <c r="E635" s="198">
        <v>12188</v>
      </c>
      <c r="F635" s="235" t="s">
        <v>623</v>
      </c>
      <c r="G635" s="235" t="s">
        <v>623</v>
      </c>
      <c r="H635" s="198">
        <v>12188</v>
      </c>
      <c r="I635" s="198">
        <v>12188</v>
      </c>
    </row>
    <row r="636" spans="1:9" ht="12.75">
      <c r="A636" s="233"/>
      <c r="B636" s="249"/>
      <c r="C636" s="198"/>
      <c r="D636" s="198"/>
      <c r="E636" s="198"/>
      <c r="F636" s="235"/>
      <c r="G636" s="235"/>
      <c r="H636" s="198"/>
      <c r="I636" s="198"/>
    </row>
    <row r="637" spans="1:9" ht="12.75">
      <c r="A637" s="233"/>
      <c r="B637" s="237" t="s">
        <v>180</v>
      </c>
      <c r="C637" s="198"/>
      <c r="D637" s="198"/>
      <c r="E637" s="198"/>
      <c r="F637" s="235"/>
      <c r="G637" s="235"/>
      <c r="H637" s="198"/>
      <c r="I637" s="198"/>
    </row>
    <row r="638" spans="1:9" ht="12.75">
      <c r="A638" s="233"/>
      <c r="B638" s="238" t="s">
        <v>1002</v>
      </c>
      <c r="C638" s="260">
        <v>4817860</v>
      </c>
      <c r="D638" s="260">
        <v>1470485</v>
      </c>
      <c r="E638" s="260">
        <v>1162885</v>
      </c>
      <c r="F638" s="231">
        <v>24.136961223447756</v>
      </c>
      <c r="G638" s="231">
        <v>79.08173153755394</v>
      </c>
      <c r="H638" s="229">
        <v>356357</v>
      </c>
      <c r="I638" s="229">
        <v>354357</v>
      </c>
    </row>
    <row r="639" spans="1:9" s="291" customFormat="1" ht="25.5" hidden="1">
      <c r="A639" s="287"/>
      <c r="B639" s="299" t="s">
        <v>1015</v>
      </c>
      <c r="C639" s="289">
        <v>0</v>
      </c>
      <c r="D639" s="290"/>
      <c r="E639" s="290"/>
      <c r="F639" s="235" t="e">
        <v>#DIV/0!</v>
      </c>
      <c r="G639" s="235" t="e">
        <v>#DIV/0!</v>
      </c>
      <c r="H639" s="198">
        <v>0</v>
      </c>
      <c r="I639" s="198">
        <v>0</v>
      </c>
    </row>
    <row r="640" spans="1:9" ht="12.75">
      <c r="A640" s="233"/>
      <c r="B640" s="247" t="s">
        <v>1019</v>
      </c>
      <c r="C640" s="261">
        <v>431525</v>
      </c>
      <c r="D640" s="198">
        <v>307600</v>
      </c>
      <c r="E640" s="198">
        <v>0</v>
      </c>
      <c r="F640" s="235">
        <v>0</v>
      </c>
      <c r="G640" s="235">
        <v>0</v>
      </c>
      <c r="H640" s="198">
        <v>2000</v>
      </c>
      <c r="I640" s="198">
        <v>0</v>
      </c>
    </row>
    <row r="641" spans="1:9" ht="12.75">
      <c r="A641" s="233"/>
      <c r="B641" s="247" t="s">
        <v>1003</v>
      </c>
      <c r="C641" s="261">
        <v>4386335</v>
      </c>
      <c r="D641" s="261">
        <v>1162885</v>
      </c>
      <c r="E641" s="261">
        <v>1162885</v>
      </c>
      <c r="F641" s="235">
        <v>26.511540956174116</v>
      </c>
      <c r="G641" s="235">
        <v>100</v>
      </c>
      <c r="H641" s="198">
        <v>354357</v>
      </c>
      <c r="I641" s="198">
        <v>354357</v>
      </c>
    </row>
    <row r="642" spans="1:9" ht="25.5">
      <c r="A642" s="233"/>
      <c r="B642" s="249" t="s">
        <v>1004</v>
      </c>
      <c r="C642" s="261">
        <v>4386335</v>
      </c>
      <c r="D642" s="198">
        <v>1162885</v>
      </c>
      <c r="E642" s="198">
        <v>1162885</v>
      </c>
      <c r="F642" s="235">
        <v>26.511540956174116</v>
      </c>
      <c r="G642" s="235">
        <v>100</v>
      </c>
      <c r="H642" s="198">
        <v>354357</v>
      </c>
      <c r="I642" s="198">
        <v>354357</v>
      </c>
    </row>
    <row r="643" spans="1:9" ht="12.75">
      <c r="A643" s="233"/>
      <c r="B643" s="238" t="s">
        <v>1005</v>
      </c>
      <c r="C643" s="229">
        <v>4817860</v>
      </c>
      <c r="D643" s="229">
        <v>1470485</v>
      </c>
      <c r="E643" s="229">
        <v>634750</v>
      </c>
      <c r="F643" s="231">
        <v>13.17493659010432</v>
      </c>
      <c r="G643" s="231">
        <v>43.166030255323925</v>
      </c>
      <c r="H643" s="229">
        <v>356357</v>
      </c>
      <c r="I643" s="229">
        <v>198890</v>
      </c>
    </row>
    <row r="644" spans="1:9" ht="12.75">
      <c r="A644" s="233"/>
      <c r="B644" s="247" t="s">
        <v>1006</v>
      </c>
      <c r="C644" s="261">
        <v>4306660</v>
      </c>
      <c r="D644" s="261">
        <v>1385073</v>
      </c>
      <c r="E644" s="261">
        <v>624636</v>
      </c>
      <c r="F644" s="235">
        <v>14.503954340486594</v>
      </c>
      <c r="G644" s="235">
        <v>45.09769521173253</v>
      </c>
      <c r="H644" s="198">
        <v>280895</v>
      </c>
      <c r="I644" s="198">
        <v>189159</v>
      </c>
    </row>
    <row r="645" spans="1:9" ht="12.75">
      <c r="A645" s="233"/>
      <c r="B645" s="262" t="s">
        <v>1007</v>
      </c>
      <c r="C645" s="261">
        <v>4305710</v>
      </c>
      <c r="D645" s="261">
        <v>1384123</v>
      </c>
      <c r="E645" s="261">
        <v>623868</v>
      </c>
      <c r="F645" s="235">
        <v>14.489317673507971</v>
      </c>
      <c r="G645" s="235">
        <v>45.073161850500284</v>
      </c>
      <c r="H645" s="198">
        <v>280895</v>
      </c>
      <c r="I645" s="198">
        <v>189159</v>
      </c>
    </row>
    <row r="646" spans="1:9" ht="12.75">
      <c r="A646" s="233"/>
      <c r="B646" s="264" t="s">
        <v>1008</v>
      </c>
      <c r="C646" s="261">
        <v>3158967</v>
      </c>
      <c r="D646" s="198">
        <v>901241</v>
      </c>
      <c r="E646" s="198">
        <v>532636</v>
      </c>
      <c r="F646" s="235">
        <v>16.861081486447944</v>
      </c>
      <c r="G646" s="235">
        <v>59.100285051390244</v>
      </c>
      <c r="H646" s="198">
        <v>212069</v>
      </c>
      <c r="I646" s="198">
        <v>167387</v>
      </c>
    </row>
    <row r="647" spans="1:9" ht="12.75">
      <c r="A647" s="233"/>
      <c r="B647" s="269" t="s">
        <v>1009</v>
      </c>
      <c r="C647" s="261">
        <v>2225165</v>
      </c>
      <c r="D647" s="198">
        <v>645900</v>
      </c>
      <c r="E647" s="198">
        <v>335818</v>
      </c>
      <c r="F647" s="235">
        <v>15.09182465120564</v>
      </c>
      <c r="G647" s="235">
        <v>51.99225886360118</v>
      </c>
      <c r="H647" s="198">
        <v>160600</v>
      </c>
      <c r="I647" s="198">
        <v>99862</v>
      </c>
    </row>
    <row r="648" spans="1:9" ht="12.75">
      <c r="A648" s="233"/>
      <c r="B648" s="264" t="s">
        <v>1010</v>
      </c>
      <c r="C648" s="261">
        <v>1146743</v>
      </c>
      <c r="D648" s="198">
        <v>482882</v>
      </c>
      <c r="E648" s="198">
        <v>91232</v>
      </c>
      <c r="F648" s="235">
        <v>7.955749457376239</v>
      </c>
      <c r="G648" s="235">
        <v>18.8932285734403</v>
      </c>
      <c r="H648" s="198">
        <v>68826</v>
      </c>
      <c r="I648" s="198">
        <v>21772</v>
      </c>
    </row>
    <row r="649" spans="1:9" s="291" customFormat="1" ht="12.75" hidden="1">
      <c r="A649" s="287"/>
      <c r="B649" s="293" t="s">
        <v>1043</v>
      </c>
      <c r="C649" s="289">
        <v>0</v>
      </c>
      <c r="D649" s="290"/>
      <c r="E649" s="290"/>
      <c r="F649" s="235" t="e">
        <v>#DIV/0!</v>
      </c>
      <c r="G649" s="235" t="e">
        <v>#DIV/0!</v>
      </c>
      <c r="H649" s="198">
        <v>0</v>
      </c>
      <c r="I649" s="198">
        <v>0</v>
      </c>
    </row>
    <row r="650" spans="1:9" ht="12.75">
      <c r="A650" s="233"/>
      <c r="B650" s="262" t="s">
        <v>1011</v>
      </c>
      <c r="C650" s="261">
        <v>250</v>
      </c>
      <c r="D650" s="261">
        <v>250</v>
      </c>
      <c r="E650" s="261">
        <v>200</v>
      </c>
      <c r="F650" s="235">
        <v>80</v>
      </c>
      <c r="G650" s="235">
        <v>80</v>
      </c>
      <c r="H650" s="198">
        <v>0</v>
      </c>
      <c r="I650" s="198">
        <v>0</v>
      </c>
    </row>
    <row r="651" spans="1:9" ht="12.75">
      <c r="A651" s="233"/>
      <c r="B651" s="264" t="s">
        <v>1023</v>
      </c>
      <c r="C651" s="261">
        <v>250</v>
      </c>
      <c r="D651" s="198">
        <v>250</v>
      </c>
      <c r="E651" s="198">
        <v>200</v>
      </c>
      <c r="F651" s="235">
        <v>80</v>
      </c>
      <c r="G651" s="235">
        <v>80</v>
      </c>
      <c r="H651" s="198">
        <v>0</v>
      </c>
      <c r="I651" s="198">
        <v>0</v>
      </c>
    </row>
    <row r="652" spans="1:9" s="291" customFormat="1" ht="12.75" hidden="1">
      <c r="A652" s="287"/>
      <c r="B652" s="288" t="s">
        <v>1012</v>
      </c>
      <c r="C652" s="289">
        <v>0</v>
      </c>
      <c r="D652" s="290"/>
      <c r="E652" s="290"/>
      <c r="F652" s="235" t="e">
        <v>#DIV/0!</v>
      </c>
      <c r="G652" s="235" t="e">
        <v>#DIV/0!</v>
      </c>
      <c r="H652" s="198">
        <v>0</v>
      </c>
      <c r="I652" s="198">
        <v>0</v>
      </c>
    </row>
    <row r="653" spans="1:9" ht="25.5">
      <c r="A653" s="233"/>
      <c r="B653" s="249" t="s">
        <v>1016</v>
      </c>
      <c r="C653" s="261">
        <v>700</v>
      </c>
      <c r="D653" s="261">
        <v>700</v>
      </c>
      <c r="E653" s="261">
        <v>568</v>
      </c>
      <c r="F653" s="235">
        <v>81.14285714285714</v>
      </c>
      <c r="G653" s="235">
        <v>81.14285714285714</v>
      </c>
      <c r="H653" s="198">
        <v>0</v>
      </c>
      <c r="I653" s="198">
        <v>0</v>
      </c>
    </row>
    <row r="654" spans="1:9" s="291" customFormat="1" ht="25.5" hidden="1">
      <c r="A654" s="287"/>
      <c r="B654" s="292" t="s">
        <v>1045</v>
      </c>
      <c r="C654" s="289">
        <v>0</v>
      </c>
      <c r="D654" s="290"/>
      <c r="E654" s="290"/>
      <c r="F654" s="235" t="e">
        <v>#DIV/0!</v>
      </c>
      <c r="G654" s="235" t="e">
        <v>#DIV/0!</v>
      </c>
      <c r="H654" s="198">
        <v>0</v>
      </c>
      <c r="I654" s="198">
        <v>0</v>
      </c>
    </row>
    <row r="655" spans="1:9" ht="12.75">
      <c r="A655" s="233"/>
      <c r="B655" s="273" t="s">
        <v>1017</v>
      </c>
      <c r="C655" s="261">
        <v>700</v>
      </c>
      <c r="D655" s="198">
        <v>700</v>
      </c>
      <c r="E655" s="198">
        <v>568</v>
      </c>
      <c r="F655" s="235">
        <v>81.14285714285714</v>
      </c>
      <c r="G655" s="235">
        <v>81.14285714285714</v>
      </c>
      <c r="H655" s="198">
        <v>0</v>
      </c>
      <c r="I655" s="198">
        <v>0</v>
      </c>
    </row>
    <row r="656" spans="1:9" ht="12.75">
      <c r="A656" s="233"/>
      <c r="B656" s="247" t="s">
        <v>65</v>
      </c>
      <c r="C656" s="261">
        <v>511200</v>
      </c>
      <c r="D656" s="261">
        <v>85412</v>
      </c>
      <c r="E656" s="261">
        <v>10114</v>
      </c>
      <c r="F656" s="235">
        <v>1.9784820031298906</v>
      </c>
      <c r="G656" s="235">
        <v>11.841427434084203</v>
      </c>
      <c r="H656" s="198">
        <v>75462</v>
      </c>
      <c r="I656" s="198">
        <v>9731</v>
      </c>
    </row>
    <row r="657" spans="1:9" ht="12.75">
      <c r="A657" s="233"/>
      <c r="B657" s="262" t="s">
        <v>1013</v>
      </c>
      <c r="C657" s="261">
        <v>511200</v>
      </c>
      <c r="D657" s="198">
        <v>85412</v>
      </c>
      <c r="E657" s="198">
        <v>10114</v>
      </c>
      <c r="F657" s="235">
        <v>1.9784820031298906</v>
      </c>
      <c r="G657" s="235">
        <v>11.841427434084203</v>
      </c>
      <c r="H657" s="198">
        <v>75462</v>
      </c>
      <c r="I657" s="198">
        <v>9731</v>
      </c>
    </row>
    <row r="658" spans="1:9" ht="12.75">
      <c r="A658" s="233"/>
      <c r="B658" s="190"/>
      <c r="C658" s="198"/>
      <c r="D658" s="198"/>
      <c r="E658" s="198"/>
      <c r="F658" s="235"/>
      <c r="G658" s="235"/>
      <c r="H658" s="198"/>
      <c r="I658" s="198"/>
    </row>
    <row r="659" spans="1:9" ht="12.75">
      <c r="A659" s="233"/>
      <c r="B659" s="237" t="s">
        <v>181</v>
      </c>
      <c r="C659" s="229"/>
      <c r="D659" s="198"/>
      <c r="E659" s="198"/>
      <c r="F659" s="235"/>
      <c r="G659" s="235"/>
      <c r="H659" s="198"/>
      <c r="I659" s="198"/>
    </row>
    <row r="660" spans="1:9" ht="12.75">
      <c r="A660" s="233"/>
      <c r="B660" s="238" t="s">
        <v>1002</v>
      </c>
      <c r="C660" s="260">
        <v>3750238</v>
      </c>
      <c r="D660" s="260">
        <v>1293949</v>
      </c>
      <c r="E660" s="260">
        <v>1273080</v>
      </c>
      <c r="F660" s="231">
        <v>33.946645519564356</v>
      </c>
      <c r="G660" s="231">
        <v>98.38718527546294</v>
      </c>
      <c r="H660" s="229">
        <v>376449</v>
      </c>
      <c r="I660" s="229">
        <v>376522</v>
      </c>
    </row>
    <row r="661" spans="1:9" ht="25.5">
      <c r="A661" s="233"/>
      <c r="B661" s="272" t="s">
        <v>1015</v>
      </c>
      <c r="C661" s="261">
        <v>200</v>
      </c>
      <c r="D661" s="198">
        <v>200</v>
      </c>
      <c r="E661" s="198">
        <v>415</v>
      </c>
      <c r="F661" s="235">
        <v>207.5</v>
      </c>
      <c r="G661" s="235">
        <v>207.5</v>
      </c>
      <c r="H661" s="198">
        <v>0</v>
      </c>
      <c r="I661" s="198">
        <v>73</v>
      </c>
    </row>
    <row r="662" spans="1:9" ht="12.75">
      <c r="A662" s="233"/>
      <c r="B662" s="247" t="s">
        <v>1019</v>
      </c>
      <c r="C662" s="261">
        <v>21084</v>
      </c>
      <c r="D662" s="198">
        <v>21084</v>
      </c>
      <c r="E662" s="198">
        <v>0</v>
      </c>
      <c r="F662" s="235">
        <v>0</v>
      </c>
      <c r="G662" s="235">
        <v>0</v>
      </c>
      <c r="H662" s="198">
        <v>0</v>
      </c>
      <c r="I662" s="198">
        <v>0</v>
      </c>
    </row>
    <row r="663" spans="1:9" ht="12.75">
      <c r="A663" s="233"/>
      <c r="B663" s="247" t="s">
        <v>1003</v>
      </c>
      <c r="C663" s="261">
        <v>3728954</v>
      </c>
      <c r="D663" s="261">
        <v>1272665</v>
      </c>
      <c r="E663" s="261">
        <v>1272665</v>
      </c>
      <c r="F663" s="235">
        <v>34.12927593099834</v>
      </c>
      <c r="G663" s="235">
        <v>100</v>
      </c>
      <c r="H663" s="198">
        <v>376449</v>
      </c>
      <c r="I663" s="198">
        <v>376449</v>
      </c>
    </row>
    <row r="664" spans="1:9" ht="25.5">
      <c r="A664" s="233"/>
      <c r="B664" s="249" t="s">
        <v>1004</v>
      </c>
      <c r="C664" s="261">
        <v>3728954</v>
      </c>
      <c r="D664" s="198">
        <v>1272665</v>
      </c>
      <c r="E664" s="198">
        <v>1272665</v>
      </c>
      <c r="F664" s="235">
        <v>34.12927593099834</v>
      </c>
      <c r="G664" s="235">
        <v>100</v>
      </c>
      <c r="H664" s="198">
        <v>376449</v>
      </c>
      <c r="I664" s="198">
        <v>376449</v>
      </c>
    </row>
    <row r="665" spans="1:9" ht="12.75">
      <c r="A665" s="233"/>
      <c r="B665" s="238" t="s">
        <v>1005</v>
      </c>
      <c r="C665" s="229">
        <v>3750238</v>
      </c>
      <c r="D665" s="229">
        <v>1293949</v>
      </c>
      <c r="E665" s="229">
        <v>1020500</v>
      </c>
      <c r="F665" s="231">
        <v>27.21160630338661</v>
      </c>
      <c r="G665" s="231">
        <v>78.86709599837397</v>
      </c>
      <c r="H665" s="229">
        <v>376449</v>
      </c>
      <c r="I665" s="229">
        <v>322939</v>
      </c>
    </row>
    <row r="666" spans="1:9" ht="12.75">
      <c r="A666" s="233"/>
      <c r="B666" s="247" t="s">
        <v>1006</v>
      </c>
      <c r="C666" s="261">
        <v>3632846</v>
      </c>
      <c r="D666" s="261">
        <v>1176557</v>
      </c>
      <c r="E666" s="261">
        <v>1016891</v>
      </c>
      <c r="F666" s="235">
        <v>27.991580155063</v>
      </c>
      <c r="G666" s="235">
        <v>86.42938676154236</v>
      </c>
      <c r="H666" s="198">
        <v>373153</v>
      </c>
      <c r="I666" s="198">
        <v>322707</v>
      </c>
    </row>
    <row r="667" spans="1:9" ht="12.75">
      <c r="A667" s="233"/>
      <c r="B667" s="262" t="s">
        <v>1007</v>
      </c>
      <c r="C667" s="261">
        <v>3624167</v>
      </c>
      <c r="D667" s="261">
        <v>1167878</v>
      </c>
      <c r="E667" s="261">
        <v>1013914</v>
      </c>
      <c r="F667" s="235">
        <v>27.976470179216356</v>
      </c>
      <c r="G667" s="235">
        <v>86.8167736698525</v>
      </c>
      <c r="H667" s="198">
        <v>373153</v>
      </c>
      <c r="I667" s="198">
        <v>322707</v>
      </c>
    </row>
    <row r="668" spans="1:9" ht="12.75">
      <c r="A668" s="233"/>
      <c r="B668" s="264" t="s">
        <v>1008</v>
      </c>
      <c r="C668" s="261">
        <v>3221918</v>
      </c>
      <c r="D668" s="198">
        <v>1000435</v>
      </c>
      <c r="E668" s="198">
        <v>942815</v>
      </c>
      <c r="F668" s="235">
        <v>29.262538649338687</v>
      </c>
      <c r="G668" s="235">
        <v>94.24050538015963</v>
      </c>
      <c r="H668" s="198">
        <v>312756</v>
      </c>
      <c r="I668" s="198">
        <v>294592</v>
      </c>
    </row>
    <row r="669" spans="1:9" ht="12.75">
      <c r="A669" s="233"/>
      <c r="B669" s="269" t="s">
        <v>1009</v>
      </c>
      <c r="C669" s="261">
        <v>2467771</v>
      </c>
      <c r="D669" s="198">
        <v>765924</v>
      </c>
      <c r="E669" s="198">
        <v>721207</v>
      </c>
      <c r="F669" s="235">
        <v>29.22503749334926</v>
      </c>
      <c r="G669" s="235">
        <v>94.16169228278524</v>
      </c>
      <c r="H669" s="198">
        <v>243981</v>
      </c>
      <c r="I669" s="198">
        <v>234400</v>
      </c>
    </row>
    <row r="670" spans="1:9" ht="12.75">
      <c r="A670" s="233"/>
      <c r="B670" s="264" t="s">
        <v>1010</v>
      </c>
      <c r="C670" s="261">
        <v>402249</v>
      </c>
      <c r="D670" s="198">
        <v>167443</v>
      </c>
      <c r="E670" s="198">
        <v>71099</v>
      </c>
      <c r="F670" s="235">
        <v>17.675370230876894</v>
      </c>
      <c r="G670" s="235">
        <v>42.461613802906065</v>
      </c>
      <c r="H670" s="198">
        <v>60397</v>
      </c>
      <c r="I670" s="198">
        <v>28115</v>
      </c>
    </row>
    <row r="671" spans="1:9" s="291" customFormat="1" ht="12.75" hidden="1">
      <c r="A671" s="287"/>
      <c r="B671" s="293" t="s">
        <v>1043</v>
      </c>
      <c r="C671" s="289">
        <v>0</v>
      </c>
      <c r="D671" s="290"/>
      <c r="E671" s="290"/>
      <c r="F671" s="235" t="e">
        <v>#DIV/0!</v>
      </c>
      <c r="G671" s="235" t="e">
        <v>#DIV/0!</v>
      </c>
      <c r="H671" s="198">
        <v>0</v>
      </c>
      <c r="I671" s="198">
        <v>0</v>
      </c>
    </row>
    <row r="672" spans="1:9" s="291" customFormat="1" ht="12.75" hidden="1">
      <c r="A672" s="287"/>
      <c r="B672" s="293" t="s">
        <v>1011</v>
      </c>
      <c r="C672" s="289">
        <v>0</v>
      </c>
      <c r="D672" s="290"/>
      <c r="E672" s="290"/>
      <c r="F672" s="235" t="e">
        <v>#DIV/0!</v>
      </c>
      <c r="G672" s="235" t="e">
        <v>#DIV/0!</v>
      </c>
      <c r="H672" s="198">
        <v>0</v>
      </c>
      <c r="I672" s="198">
        <v>0</v>
      </c>
    </row>
    <row r="673" spans="1:9" s="291" customFormat="1" ht="12.75" hidden="1">
      <c r="A673" s="287"/>
      <c r="B673" s="288" t="s">
        <v>1023</v>
      </c>
      <c r="C673" s="289">
        <v>0</v>
      </c>
      <c r="D673" s="290"/>
      <c r="E673" s="290"/>
      <c r="F673" s="235" t="e">
        <v>#DIV/0!</v>
      </c>
      <c r="G673" s="235" t="e">
        <v>#DIV/0!</v>
      </c>
      <c r="H673" s="198">
        <v>0</v>
      </c>
      <c r="I673" s="198">
        <v>0</v>
      </c>
    </row>
    <row r="674" spans="1:9" s="291" customFormat="1" ht="12.75" hidden="1">
      <c r="A674" s="287"/>
      <c r="B674" s="288" t="s">
        <v>1012</v>
      </c>
      <c r="C674" s="289">
        <v>0</v>
      </c>
      <c r="D674" s="290"/>
      <c r="E674" s="290"/>
      <c r="F674" s="235" t="e">
        <v>#DIV/0!</v>
      </c>
      <c r="G674" s="235" t="e">
        <v>#DIV/0!</v>
      </c>
      <c r="H674" s="198">
        <v>0</v>
      </c>
      <c r="I674" s="198">
        <v>0</v>
      </c>
    </row>
    <row r="675" spans="1:9" ht="25.5">
      <c r="A675" s="233"/>
      <c r="B675" s="249" t="s">
        <v>1016</v>
      </c>
      <c r="C675" s="261">
        <v>8679</v>
      </c>
      <c r="D675" s="261">
        <v>8679</v>
      </c>
      <c r="E675" s="261">
        <v>2977</v>
      </c>
      <c r="F675" s="235">
        <v>34.30118677266966</v>
      </c>
      <c r="G675" s="235">
        <v>34.30118677266966</v>
      </c>
      <c r="H675" s="198">
        <v>0</v>
      </c>
      <c r="I675" s="198">
        <v>0</v>
      </c>
    </row>
    <row r="676" spans="1:9" s="291" customFormat="1" ht="25.5" hidden="1">
      <c r="A676" s="287"/>
      <c r="B676" s="292" t="s">
        <v>1045</v>
      </c>
      <c r="C676" s="289">
        <v>0</v>
      </c>
      <c r="D676" s="290"/>
      <c r="E676" s="290"/>
      <c r="F676" s="235" t="e">
        <v>#DIV/0!</v>
      </c>
      <c r="G676" s="235" t="e">
        <v>#DIV/0!</v>
      </c>
      <c r="H676" s="198">
        <v>0</v>
      </c>
      <c r="I676" s="198">
        <v>0</v>
      </c>
    </row>
    <row r="677" spans="1:9" ht="12.75">
      <c r="A677" s="233"/>
      <c r="B677" s="273" t="s">
        <v>1017</v>
      </c>
      <c r="C677" s="261">
        <v>8679</v>
      </c>
      <c r="D677" s="198">
        <v>8679</v>
      </c>
      <c r="E677" s="198">
        <v>2977</v>
      </c>
      <c r="F677" s="235">
        <v>34.30118677266966</v>
      </c>
      <c r="G677" s="235">
        <v>34.30118677266966</v>
      </c>
      <c r="H677" s="198">
        <v>0</v>
      </c>
      <c r="I677" s="198">
        <v>0</v>
      </c>
    </row>
    <row r="678" spans="1:9" ht="12.75">
      <c r="A678" s="233"/>
      <c r="B678" s="247" t="s">
        <v>65</v>
      </c>
      <c r="C678" s="261">
        <v>117392</v>
      </c>
      <c r="D678" s="261">
        <v>117392</v>
      </c>
      <c r="E678" s="261">
        <v>3609</v>
      </c>
      <c r="F678" s="235">
        <v>3.074315115169688</v>
      </c>
      <c r="G678" s="235">
        <v>3.074315115169688</v>
      </c>
      <c r="H678" s="198">
        <v>3296</v>
      </c>
      <c r="I678" s="198">
        <v>232</v>
      </c>
    </row>
    <row r="679" spans="1:9" ht="12.75">
      <c r="A679" s="233"/>
      <c r="B679" s="262" t="s">
        <v>1013</v>
      </c>
      <c r="C679" s="261">
        <v>117392</v>
      </c>
      <c r="D679" s="198">
        <v>117392</v>
      </c>
      <c r="E679" s="198">
        <v>3609</v>
      </c>
      <c r="F679" s="235">
        <v>3.074315115169688</v>
      </c>
      <c r="G679" s="235">
        <v>3.074315115169688</v>
      </c>
      <c r="H679" s="198">
        <v>3296</v>
      </c>
      <c r="I679" s="198">
        <v>232</v>
      </c>
    </row>
    <row r="680" spans="1:9" ht="12.75">
      <c r="A680" s="233"/>
      <c r="B680" s="237"/>
      <c r="C680" s="229"/>
      <c r="D680" s="198"/>
      <c r="E680" s="198"/>
      <c r="F680" s="235"/>
      <c r="G680" s="235"/>
      <c r="H680" s="198"/>
      <c r="I680" s="198"/>
    </row>
    <row r="681" spans="1:9" ht="12.75">
      <c r="A681" s="233"/>
      <c r="B681" s="237" t="s">
        <v>182</v>
      </c>
      <c r="C681" s="198"/>
      <c r="D681" s="198"/>
      <c r="E681" s="198"/>
      <c r="F681" s="235"/>
      <c r="G681" s="235"/>
      <c r="H681" s="198"/>
      <c r="I681" s="198"/>
    </row>
    <row r="682" spans="1:9" ht="12.75">
      <c r="A682" s="233"/>
      <c r="B682" s="238" t="s">
        <v>1002</v>
      </c>
      <c r="C682" s="260">
        <v>515925130</v>
      </c>
      <c r="D682" s="260">
        <v>168059036</v>
      </c>
      <c r="E682" s="260">
        <v>167980323</v>
      </c>
      <c r="F682" s="231">
        <v>32.55905038004255</v>
      </c>
      <c r="G682" s="231">
        <v>99.95316348238484</v>
      </c>
      <c r="H682" s="229">
        <v>43644956</v>
      </c>
      <c r="I682" s="229">
        <v>44031759</v>
      </c>
    </row>
    <row r="683" spans="1:9" ht="25.5">
      <c r="A683" s="233"/>
      <c r="B683" s="272" t="s">
        <v>1015</v>
      </c>
      <c r="C683" s="261">
        <v>11734547</v>
      </c>
      <c r="D683" s="198">
        <v>3927221</v>
      </c>
      <c r="E683" s="198">
        <v>3565822</v>
      </c>
      <c r="F683" s="235">
        <v>30.387385213932845</v>
      </c>
      <c r="G683" s="235">
        <v>90.79758944047202</v>
      </c>
      <c r="H683" s="198">
        <v>762997</v>
      </c>
      <c r="I683" s="198">
        <v>621061</v>
      </c>
    </row>
    <row r="684" spans="1:9" ht="12.75">
      <c r="A684" s="233"/>
      <c r="B684" s="247" t="s">
        <v>1019</v>
      </c>
      <c r="C684" s="261">
        <v>576765</v>
      </c>
      <c r="D684" s="198">
        <v>296851</v>
      </c>
      <c r="E684" s="198">
        <v>27608</v>
      </c>
      <c r="F684" s="235">
        <v>4.786698221979489</v>
      </c>
      <c r="G684" s="235">
        <v>9.300288697023086</v>
      </c>
      <c r="H684" s="198">
        <v>47033</v>
      </c>
      <c r="I684" s="198">
        <v>23843</v>
      </c>
    </row>
    <row r="685" spans="1:9" ht="25.5">
      <c r="A685" s="233"/>
      <c r="B685" s="249" t="s">
        <v>1035</v>
      </c>
      <c r="C685" s="261">
        <v>2846</v>
      </c>
      <c r="D685" s="198">
        <v>1040</v>
      </c>
      <c r="E685" s="198">
        <v>0</v>
      </c>
      <c r="F685" s="235">
        <v>0</v>
      </c>
      <c r="G685" s="235">
        <v>0</v>
      </c>
      <c r="H685" s="198">
        <v>260</v>
      </c>
      <c r="I685" s="198">
        <v>0</v>
      </c>
    </row>
    <row r="686" spans="1:9" ht="12.75">
      <c r="A686" s="233"/>
      <c r="B686" s="272" t="s">
        <v>1029</v>
      </c>
      <c r="C686" s="261">
        <v>847648</v>
      </c>
      <c r="D686" s="261">
        <v>282544</v>
      </c>
      <c r="E686" s="261">
        <v>834473</v>
      </c>
      <c r="F686" s="235">
        <v>98.44569915814112</v>
      </c>
      <c r="G686" s="235">
        <v>295.34267229174924</v>
      </c>
      <c r="H686" s="198">
        <v>282544</v>
      </c>
      <c r="I686" s="198">
        <v>834473</v>
      </c>
    </row>
    <row r="687" spans="1:9" ht="12.75">
      <c r="A687" s="233"/>
      <c r="B687" s="278" t="s">
        <v>1030</v>
      </c>
      <c r="C687" s="261">
        <v>847648</v>
      </c>
      <c r="D687" s="261">
        <v>282544</v>
      </c>
      <c r="E687" s="261">
        <v>834473</v>
      </c>
      <c r="F687" s="235">
        <v>98.44569915814112</v>
      </c>
      <c r="G687" s="235">
        <v>295.34267229174924</v>
      </c>
      <c r="H687" s="198">
        <v>282544</v>
      </c>
      <c r="I687" s="198">
        <v>834473</v>
      </c>
    </row>
    <row r="688" spans="1:9" ht="25.5">
      <c r="A688" s="233"/>
      <c r="B688" s="273" t="s">
        <v>1031</v>
      </c>
      <c r="C688" s="261">
        <v>847648</v>
      </c>
      <c r="D688" s="261">
        <v>282544</v>
      </c>
      <c r="E688" s="261">
        <v>834473</v>
      </c>
      <c r="F688" s="235">
        <v>98.44569915814112</v>
      </c>
      <c r="G688" s="235">
        <v>295.34267229174924</v>
      </c>
      <c r="H688" s="198">
        <v>282544</v>
      </c>
      <c r="I688" s="198">
        <v>834473</v>
      </c>
    </row>
    <row r="689" spans="1:9" ht="51">
      <c r="A689" s="233"/>
      <c r="B689" s="275" t="s">
        <v>1032</v>
      </c>
      <c r="C689" s="261">
        <v>847648</v>
      </c>
      <c r="D689" s="261">
        <v>282544</v>
      </c>
      <c r="E689" s="261">
        <v>834473</v>
      </c>
      <c r="F689" s="235">
        <v>98.44569915814112</v>
      </c>
      <c r="G689" s="235">
        <v>295.34267229174924</v>
      </c>
      <c r="H689" s="198">
        <v>282544</v>
      </c>
      <c r="I689" s="198">
        <v>834473</v>
      </c>
    </row>
    <row r="690" spans="1:9" ht="51">
      <c r="A690" s="233"/>
      <c r="B690" s="284" t="s">
        <v>1056</v>
      </c>
      <c r="C690" s="261">
        <v>847648</v>
      </c>
      <c r="D690" s="198">
        <v>282544</v>
      </c>
      <c r="E690" s="198">
        <v>834473</v>
      </c>
      <c r="F690" s="235">
        <v>98.44569915814112</v>
      </c>
      <c r="G690" s="235">
        <v>295.34267229174924</v>
      </c>
      <c r="H690" s="198">
        <v>282544</v>
      </c>
      <c r="I690" s="198">
        <v>834473</v>
      </c>
    </row>
    <row r="691" spans="1:9" ht="12.75">
      <c r="A691" s="233"/>
      <c r="B691" s="247" t="s">
        <v>1003</v>
      </c>
      <c r="C691" s="261">
        <v>502766170</v>
      </c>
      <c r="D691" s="261">
        <v>163552420</v>
      </c>
      <c r="E691" s="261">
        <v>163552420</v>
      </c>
      <c r="F691" s="235">
        <v>32.53051413542801</v>
      </c>
      <c r="G691" s="235">
        <v>100</v>
      </c>
      <c r="H691" s="198">
        <v>42552382</v>
      </c>
      <c r="I691" s="198">
        <v>42552382</v>
      </c>
    </row>
    <row r="692" spans="1:9" ht="25.5">
      <c r="A692" s="233"/>
      <c r="B692" s="249" t="s">
        <v>1004</v>
      </c>
      <c r="C692" s="261">
        <v>502766170</v>
      </c>
      <c r="D692" s="198">
        <v>163552420</v>
      </c>
      <c r="E692" s="198">
        <v>163552420</v>
      </c>
      <c r="F692" s="235">
        <v>32.53051413542801</v>
      </c>
      <c r="G692" s="235">
        <v>100</v>
      </c>
      <c r="H692" s="198">
        <v>42552382</v>
      </c>
      <c r="I692" s="198">
        <v>42552382</v>
      </c>
    </row>
    <row r="693" spans="1:9" ht="12.75">
      <c r="A693" s="233"/>
      <c r="B693" s="238" t="s">
        <v>1005</v>
      </c>
      <c r="C693" s="229">
        <v>515925130</v>
      </c>
      <c r="D693" s="229">
        <v>168059036</v>
      </c>
      <c r="E693" s="229">
        <v>136989326</v>
      </c>
      <c r="F693" s="231">
        <v>26.55217163001926</v>
      </c>
      <c r="G693" s="231">
        <v>81.51262155282147</v>
      </c>
      <c r="H693" s="229">
        <v>43644956</v>
      </c>
      <c r="I693" s="229">
        <v>35303200</v>
      </c>
    </row>
    <row r="694" spans="1:9" ht="12.75">
      <c r="A694" s="233"/>
      <c r="B694" s="247" t="s">
        <v>1006</v>
      </c>
      <c r="C694" s="261">
        <v>510247520</v>
      </c>
      <c r="D694" s="261">
        <v>165989854</v>
      </c>
      <c r="E694" s="261">
        <v>135840695</v>
      </c>
      <c r="F694" s="235">
        <v>26.62250960083059</v>
      </c>
      <c r="G694" s="235">
        <v>81.83674587725103</v>
      </c>
      <c r="H694" s="198">
        <v>43155073</v>
      </c>
      <c r="I694" s="198">
        <v>34970290</v>
      </c>
    </row>
    <row r="695" spans="1:9" ht="12.75">
      <c r="A695" s="233"/>
      <c r="B695" s="262" t="s">
        <v>1007</v>
      </c>
      <c r="C695" s="261">
        <v>75385110</v>
      </c>
      <c r="D695" s="261">
        <v>24785763</v>
      </c>
      <c r="E695" s="261">
        <v>19785497</v>
      </c>
      <c r="F695" s="235">
        <v>26.245895243768963</v>
      </c>
      <c r="G695" s="235">
        <v>79.82605578855893</v>
      </c>
      <c r="H695" s="198">
        <v>6014866</v>
      </c>
      <c r="I695" s="198">
        <v>4876820</v>
      </c>
    </row>
    <row r="696" spans="1:9" ht="12.75">
      <c r="A696" s="233"/>
      <c r="B696" s="264" t="s">
        <v>1008</v>
      </c>
      <c r="C696" s="261">
        <v>50532825</v>
      </c>
      <c r="D696" s="198">
        <v>16176616</v>
      </c>
      <c r="E696" s="198">
        <v>13101037</v>
      </c>
      <c r="F696" s="235">
        <v>25.925795757510095</v>
      </c>
      <c r="G696" s="235">
        <v>80.98750072326622</v>
      </c>
      <c r="H696" s="198">
        <v>3944433</v>
      </c>
      <c r="I696" s="198">
        <v>3285242</v>
      </c>
    </row>
    <row r="697" spans="1:9" ht="12.75">
      <c r="A697" s="233"/>
      <c r="B697" s="269" t="s">
        <v>1009</v>
      </c>
      <c r="C697" s="261">
        <v>38965954</v>
      </c>
      <c r="D697" s="198">
        <v>12349852</v>
      </c>
      <c r="E697" s="198">
        <v>10241841</v>
      </c>
      <c r="F697" s="235">
        <v>26.284076093709906</v>
      </c>
      <c r="G697" s="235">
        <v>82.9308804672315</v>
      </c>
      <c r="H697" s="198">
        <v>3067647</v>
      </c>
      <c r="I697" s="198">
        <v>2529467</v>
      </c>
    </row>
    <row r="698" spans="1:9" ht="12.75">
      <c r="A698" s="233"/>
      <c r="B698" s="264" t="s">
        <v>1010</v>
      </c>
      <c r="C698" s="261">
        <v>24852285</v>
      </c>
      <c r="D698" s="198">
        <v>8609147</v>
      </c>
      <c r="E698" s="198">
        <v>6684460</v>
      </c>
      <c r="F698" s="235">
        <v>26.89676220918922</v>
      </c>
      <c r="G698" s="235">
        <v>77.64369687264023</v>
      </c>
      <c r="H698" s="198">
        <v>2070433</v>
      </c>
      <c r="I698" s="198">
        <v>1591578</v>
      </c>
    </row>
    <row r="699" spans="1:9" s="291" customFormat="1" ht="12.75" hidden="1">
      <c r="A699" s="287"/>
      <c r="B699" s="293" t="s">
        <v>1043</v>
      </c>
      <c r="C699" s="289">
        <v>0</v>
      </c>
      <c r="D699" s="290"/>
      <c r="E699" s="290"/>
      <c r="F699" s="235" t="e">
        <v>#DIV/0!</v>
      </c>
      <c r="G699" s="235" t="e">
        <v>#DIV/0!</v>
      </c>
      <c r="H699" s="198">
        <v>0</v>
      </c>
      <c r="I699" s="198">
        <v>0</v>
      </c>
    </row>
    <row r="700" spans="1:9" ht="12.75">
      <c r="A700" s="233"/>
      <c r="B700" s="262" t="s">
        <v>1011</v>
      </c>
      <c r="C700" s="261">
        <v>434785202</v>
      </c>
      <c r="D700" s="261">
        <v>141170810</v>
      </c>
      <c r="E700" s="261">
        <v>116033732</v>
      </c>
      <c r="F700" s="235">
        <v>26.687599179145938</v>
      </c>
      <c r="G700" s="235">
        <v>82.19385579780976</v>
      </c>
      <c r="H700" s="198">
        <v>37139947</v>
      </c>
      <c r="I700" s="198">
        <v>30081936</v>
      </c>
    </row>
    <row r="701" spans="1:9" ht="12.75">
      <c r="A701" s="233"/>
      <c r="B701" s="264" t="s">
        <v>1023</v>
      </c>
      <c r="C701" s="261">
        <v>434036308</v>
      </c>
      <c r="D701" s="198">
        <v>140893710</v>
      </c>
      <c r="E701" s="198">
        <v>115791092</v>
      </c>
      <c r="F701" s="235">
        <v>26.677743282250937</v>
      </c>
      <c r="G701" s="235">
        <v>82.18329405904635</v>
      </c>
      <c r="H701" s="198">
        <v>37072997</v>
      </c>
      <c r="I701" s="198">
        <v>30011480</v>
      </c>
    </row>
    <row r="702" spans="1:9" ht="12.75">
      <c r="A702" s="233"/>
      <c r="B702" s="264" t="s">
        <v>1012</v>
      </c>
      <c r="C702" s="261">
        <v>748894</v>
      </c>
      <c r="D702" s="198">
        <v>277100</v>
      </c>
      <c r="E702" s="198">
        <v>242640</v>
      </c>
      <c r="F702" s="235">
        <v>32.39977887391273</v>
      </c>
      <c r="G702" s="235">
        <v>87.56405629736557</v>
      </c>
      <c r="H702" s="198">
        <v>66950</v>
      </c>
      <c r="I702" s="198">
        <v>70456</v>
      </c>
    </row>
    <row r="703" spans="1:9" ht="25.5">
      <c r="A703" s="233"/>
      <c r="B703" s="249" t="s">
        <v>1016</v>
      </c>
      <c r="C703" s="261">
        <v>74362</v>
      </c>
      <c r="D703" s="261">
        <v>32241</v>
      </c>
      <c r="E703" s="261">
        <v>21466</v>
      </c>
      <c r="F703" s="235">
        <v>28.86689438153896</v>
      </c>
      <c r="G703" s="235">
        <v>66.57982072516361</v>
      </c>
      <c r="H703" s="198">
        <v>0</v>
      </c>
      <c r="I703" s="198">
        <v>11534</v>
      </c>
    </row>
    <row r="704" spans="1:9" s="291" customFormat="1" ht="25.5" hidden="1">
      <c r="A704" s="287"/>
      <c r="B704" s="292" t="s">
        <v>1045</v>
      </c>
      <c r="C704" s="289">
        <v>0</v>
      </c>
      <c r="D704" s="290"/>
      <c r="E704" s="290"/>
      <c r="F704" s="235" t="e">
        <v>#DIV/0!</v>
      </c>
      <c r="G704" s="235" t="e">
        <v>#DIV/0!</v>
      </c>
      <c r="H704" s="198">
        <v>0</v>
      </c>
      <c r="I704" s="198">
        <v>0</v>
      </c>
    </row>
    <row r="705" spans="1:9" ht="12.75">
      <c r="A705" s="233"/>
      <c r="B705" s="273" t="s">
        <v>1017</v>
      </c>
      <c r="C705" s="261">
        <v>74362</v>
      </c>
      <c r="D705" s="198">
        <v>32241</v>
      </c>
      <c r="E705" s="198">
        <v>21466</v>
      </c>
      <c r="F705" s="235">
        <v>28.86689438153896</v>
      </c>
      <c r="G705" s="235">
        <v>66.57982072516361</v>
      </c>
      <c r="H705" s="198">
        <v>0</v>
      </c>
      <c r="I705" s="198">
        <v>11534</v>
      </c>
    </row>
    <row r="706" spans="1:9" ht="12.75">
      <c r="A706" s="233"/>
      <c r="B706" s="262" t="s">
        <v>60</v>
      </c>
      <c r="C706" s="198">
        <v>2846</v>
      </c>
      <c r="D706" s="198">
        <v>1040</v>
      </c>
      <c r="E706" s="198">
        <v>0</v>
      </c>
      <c r="F706" s="235">
        <v>0</v>
      </c>
      <c r="G706" s="235">
        <v>0</v>
      </c>
      <c r="H706" s="198">
        <v>260</v>
      </c>
      <c r="I706" s="198">
        <v>0</v>
      </c>
    </row>
    <row r="707" spans="1:9" ht="25.5">
      <c r="A707" s="233"/>
      <c r="B707" s="273" t="s">
        <v>1039</v>
      </c>
      <c r="C707" s="198">
        <v>2846</v>
      </c>
      <c r="D707" s="198">
        <v>1040</v>
      </c>
      <c r="E707" s="198">
        <v>0</v>
      </c>
      <c r="F707" s="235">
        <v>0</v>
      </c>
      <c r="G707" s="235">
        <v>0</v>
      </c>
      <c r="H707" s="198">
        <v>260</v>
      </c>
      <c r="I707" s="198">
        <v>0</v>
      </c>
    </row>
    <row r="708" spans="1:9" ht="38.25">
      <c r="A708" s="233"/>
      <c r="B708" s="275" t="s">
        <v>1040</v>
      </c>
      <c r="C708" s="198">
        <v>2846</v>
      </c>
      <c r="D708" s="198">
        <v>1040</v>
      </c>
      <c r="E708" s="198">
        <v>0</v>
      </c>
      <c r="F708" s="235">
        <v>0</v>
      </c>
      <c r="G708" s="235">
        <v>0</v>
      </c>
      <c r="H708" s="198">
        <v>260</v>
      </c>
      <c r="I708" s="198">
        <v>0</v>
      </c>
    </row>
    <row r="709" spans="1:9" s="291" customFormat="1" ht="25.5" hidden="1">
      <c r="A709" s="287"/>
      <c r="B709" s="292" t="s">
        <v>1024</v>
      </c>
      <c r="C709" s="290">
        <v>0</v>
      </c>
      <c r="D709" s="290"/>
      <c r="E709" s="290"/>
      <c r="F709" s="235" t="e">
        <v>#DIV/0!</v>
      </c>
      <c r="G709" s="235" t="e">
        <v>#DIV/0!</v>
      </c>
      <c r="H709" s="198">
        <v>0</v>
      </c>
      <c r="I709" s="198">
        <v>0</v>
      </c>
    </row>
    <row r="710" spans="1:9" s="291" customFormat="1" ht="38.25" hidden="1">
      <c r="A710" s="287"/>
      <c r="B710" s="294" t="s">
        <v>1025</v>
      </c>
      <c r="C710" s="290">
        <v>0</v>
      </c>
      <c r="D710" s="290"/>
      <c r="E710" s="290"/>
      <c r="F710" s="235" t="e">
        <v>#DIV/0!</v>
      </c>
      <c r="G710" s="235" t="e">
        <v>#DIV/0!</v>
      </c>
      <c r="H710" s="198">
        <v>0</v>
      </c>
      <c r="I710" s="198">
        <v>0</v>
      </c>
    </row>
    <row r="711" spans="1:9" s="291" customFormat="1" ht="12.75" hidden="1">
      <c r="A711" s="287"/>
      <c r="B711" s="292" t="s">
        <v>1038</v>
      </c>
      <c r="C711" s="290">
        <v>0</v>
      </c>
      <c r="D711" s="290"/>
      <c r="E711" s="290"/>
      <c r="F711" s="235" t="e">
        <v>#DIV/0!</v>
      </c>
      <c r="G711" s="235" t="e">
        <v>#DIV/0!</v>
      </c>
      <c r="H711" s="198">
        <v>0</v>
      </c>
      <c r="I711" s="198">
        <v>0</v>
      </c>
    </row>
    <row r="712" spans="1:9" s="291" customFormat="1" ht="25.5" hidden="1">
      <c r="A712" s="287"/>
      <c r="B712" s="292" t="s">
        <v>1049</v>
      </c>
      <c r="C712" s="290">
        <v>0</v>
      </c>
      <c r="D712" s="290"/>
      <c r="E712" s="290"/>
      <c r="F712" s="235" t="e">
        <v>#DIV/0!</v>
      </c>
      <c r="G712" s="235" t="e">
        <v>#DIV/0!</v>
      </c>
      <c r="H712" s="198">
        <v>0</v>
      </c>
      <c r="I712" s="198">
        <v>0</v>
      </c>
    </row>
    <row r="713" spans="1:9" ht="12.75">
      <c r="A713" s="233"/>
      <c r="B713" s="247" t="s">
        <v>65</v>
      </c>
      <c r="C713" s="261">
        <v>5677610</v>
      </c>
      <c r="D713" s="261">
        <v>2069182</v>
      </c>
      <c r="E713" s="261">
        <v>1148631</v>
      </c>
      <c r="F713" s="235">
        <v>20.23088940592961</v>
      </c>
      <c r="G713" s="235">
        <v>55.51135666171463</v>
      </c>
      <c r="H713" s="198">
        <v>489883</v>
      </c>
      <c r="I713" s="198">
        <v>332910</v>
      </c>
    </row>
    <row r="714" spans="1:9" ht="12.75">
      <c r="A714" s="233"/>
      <c r="B714" s="262" t="s">
        <v>1013</v>
      </c>
      <c r="C714" s="261">
        <v>5677610</v>
      </c>
      <c r="D714" s="198">
        <v>2069182</v>
      </c>
      <c r="E714" s="198">
        <v>1148631</v>
      </c>
      <c r="F714" s="235">
        <v>20.23088940592961</v>
      </c>
      <c r="G714" s="235">
        <v>55.51135666171463</v>
      </c>
      <c r="H714" s="198">
        <v>489883</v>
      </c>
      <c r="I714" s="198">
        <v>332910</v>
      </c>
    </row>
    <row r="715" spans="1:9" s="291" customFormat="1" ht="12.75" hidden="1">
      <c r="A715" s="287"/>
      <c r="B715" s="293" t="s">
        <v>1050</v>
      </c>
      <c r="C715" s="289">
        <v>0</v>
      </c>
      <c r="D715" s="290"/>
      <c r="E715" s="290"/>
      <c r="F715" s="235" t="e">
        <v>#DIV/0!</v>
      </c>
      <c r="G715" s="235" t="e">
        <v>#DIV/0!</v>
      </c>
      <c r="H715" s="198">
        <v>0</v>
      </c>
      <c r="I715" s="198">
        <v>0</v>
      </c>
    </row>
    <row r="716" spans="1:9" s="291" customFormat="1" ht="25.5" hidden="1">
      <c r="A716" s="287"/>
      <c r="B716" s="292" t="s">
        <v>173</v>
      </c>
      <c r="C716" s="289">
        <v>0</v>
      </c>
      <c r="D716" s="290"/>
      <c r="E716" s="290"/>
      <c r="F716" s="235" t="e">
        <v>#DIV/0!</v>
      </c>
      <c r="G716" s="235" t="e">
        <v>#DIV/0!</v>
      </c>
      <c r="H716" s="198">
        <v>0</v>
      </c>
      <c r="I716" s="198">
        <v>0</v>
      </c>
    </row>
    <row r="717" spans="1:9" s="291" customFormat="1" ht="38.25" hidden="1">
      <c r="A717" s="287"/>
      <c r="B717" s="294" t="s">
        <v>174</v>
      </c>
      <c r="C717" s="290">
        <v>0</v>
      </c>
      <c r="D717" s="290"/>
      <c r="E717" s="290"/>
      <c r="F717" s="235" t="e">
        <v>#DIV/0!</v>
      </c>
      <c r="G717" s="235" t="e">
        <v>#DIV/0!</v>
      </c>
      <c r="H717" s="198">
        <v>0</v>
      </c>
      <c r="I717" s="198">
        <v>0</v>
      </c>
    </row>
    <row r="718" spans="1:9" s="291" customFormat="1" ht="25.5" hidden="1">
      <c r="A718" s="287"/>
      <c r="B718" s="292" t="s">
        <v>175</v>
      </c>
      <c r="C718" s="290">
        <v>0</v>
      </c>
      <c r="D718" s="290"/>
      <c r="E718" s="290"/>
      <c r="F718" s="235" t="e">
        <v>#DIV/0!</v>
      </c>
      <c r="G718" s="235" t="e">
        <v>#DIV/0!</v>
      </c>
      <c r="H718" s="198">
        <v>0</v>
      </c>
      <c r="I718" s="198">
        <v>0</v>
      </c>
    </row>
    <row r="719" spans="1:9" s="291" customFormat="1" ht="12.75" hidden="1">
      <c r="A719" s="287"/>
      <c r="B719" s="296" t="s">
        <v>627</v>
      </c>
      <c r="C719" s="290">
        <v>0</v>
      </c>
      <c r="D719" s="290"/>
      <c r="E719" s="290"/>
      <c r="F719" s="235" t="e">
        <v>#DIV/0!</v>
      </c>
      <c r="G719" s="235" t="e">
        <v>#DIV/0!</v>
      </c>
      <c r="H719" s="198">
        <v>0</v>
      </c>
      <c r="I719" s="198">
        <v>0</v>
      </c>
    </row>
    <row r="720" spans="1:9" s="291" customFormat="1" ht="12.75" hidden="1">
      <c r="A720" s="287"/>
      <c r="B720" s="296" t="s">
        <v>628</v>
      </c>
      <c r="C720" s="289">
        <v>0</v>
      </c>
      <c r="D720" s="290"/>
      <c r="E720" s="290"/>
      <c r="F720" s="235" t="e">
        <v>#DIV/0!</v>
      </c>
      <c r="G720" s="235" t="e">
        <v>#DIV/0!</v>
      </c>
      <c r="H720" s="198">
        <v>0</v>
      </c>
      <c r="I720" s="198">
        <v>0</v>
      </c>
    </row>
    <row r="721" spans="1:9" s="291" customFormat="1" ht="12.75" hidden="1">
      <c r="A721" s="287"/>
      <c r="B721" s="297" t="s">
        <v>632</v>
      </c>
      <c r="C721" s="289">
        <v>0</v>
      </c>
      <c r="D721" s="290"/>
      <c r="E721" s="290"/>
      <c r="F721" s="235" t="e">
        <v>#DIV/0!</v>
      </c>
      <c r="G721" s="235" t="e">
        <v>#DIV/0!</v>
      </c>
      <c r="H721" s="198">
        <v>0</v>
      </c>
      <c r="I721" s="198">
        <v>0</v>
      </c>
    </row>
    <row r="722" spans="1:9" s="291" customFormat="1" ht="12.75" hidden="1">
      <c r="A722" s="287"/>
      <c r="B722" s="297" t="s">
        <v>633</v>
      </c>
      <c r="C722" s="289">
        <v>0</v>
      </c>
      <c r="D722" s="290"/>
      <c r="E722" s="290"/>
      <c r="F722" s="235" t="e">
        <v>#DIV/0!</v>
      </c>
      <c r="G722" s="235" t="e">
        <v>#DIV/0!</v>
      </c>
      <c r="H722" s="198">
        <v>0</v>
      </c>
      <c r="I722" s="198">
        <v>0</v>
      </c>
    </row>
    <row r="723" spans="1:9" s="291" customFormat="1" ht="12.75" hidden="1">
      <c r="A723" s="287"/>
      <c r="B723" s="297" t="s">
        <v>1026</v>
      </c>
      <c r="C723" s="289">
        <v>0</v>
      </c>
      <c r="D723" s="290"/>
      <c r="E723" s="290"/>
      <c r="F723" s="235" t="e">
        <v>#DIV/0!</v>
      </c>
      <c r="G723" s="235" t="e">
        <v>#DIV/0!</v>
      </c>
      <c r="H723" s="198">
        <v>0</v>
      </c>
      <c r="I723" s="198">
        <v>0</v>
      </c>
    </row>
    <row r="724" spans="1:9" s="291" customFormat="1" ht="51" hidden="1">
      <c r="A724" s="287"/>
      <c r="B724" s="295" t="s">
        <v>1052</v>
      </c>
      <c r="C724" s="289">
        <v>0</v>
      </c>
      <c r="D724" s="290"/>
      <c r="E724" s="290"/>
      <c r="F724" s="235" t="e">
        <v>#DIV/0!</v>
      </c>
      <c r="G724" s="235" t="e">
        <v>#DIV/0!</v>
      </c>
      <c r="H724" s="198">
        <v>0</v>
      </c>
      <c r="I724" s="198">
        <v>0</v>
      </c>
    </row>
    <row r="725" spans="1:9" s="291" customFormat="1" ht="51" hidden="1">
      <c r="A725" s="287"/>
      <c r="B725" s="295" t="s">
        <v>1027</v>
      </c>
      <c r="C725" s="289">
        <v>0</v>
      </c>
      <c r="D725" s="290"/>
      <c r="E725" s="290"/>
      <c r="F725" s="235" t="e">
        <v>#DIV/0!</v>
      </c>
      <c r="G725" s="235" t="e">
        <v>#DIV/0!</v>
      </c>
      <c r="H725" s="198">
        <v>0</v>
      </c>
      <c r="I725" s="198">
        <v>0</v>
      </c>
    </row>
    <row r="726" spans="1:9" s="291" customFormat="1" ht="38.25" hidden="1">
      <c r="A726" s="287"/>
      <c r="B726" s="295" t="s">
        <v>78</v>
      </c>
      <c r="C726" s="290">
        <v>0</v>
      </c>
      <c r="D726" s="290"/>
      <c r="E726" s="290"/>
      <c r="F726" s="235" t="e">
        <v>#DIV/0!</v>
      </c>
      <c r="G726" s="235" t="e">
        <v>#DIV/0!</v>
      </c>
      <c r="H726" s="198">
        <v>0</v>
      </c>
      <c r="I726" s="198">
        <v>0</v>
      </c>
    </row>
    <row r="727" spans="1:9" ht="12.75">
      <c r="A727" s="233"/>
      <c r="B727" s="189"/>
      <c r="C727" s="198"/>
      <c r="D727" s="198"/>
      <c r="E727" s="198"/>
      <c r="F727" s="235"/>
      <c r="G727" s="235"/>
      <c r="H727" s="198"/>
      <c r="I727" s="198"/>
    </row>
    <row r="728" spans="1:9" ht="12.75">
      <c r="A728" s="233"/>
      <c r="B728" s="237" t="s">
        <v>183</v>
      </c>
      <c r="C728" s="229"/>
      <c r="D728" s="198"/>
      <c r="E728" s="198"/>
      <c r="F728" s="235"/>
      <c r="G728" s="235"/>
      <c r="H728" s="198"/>
      <c r="I728" s="198"/>
    </row>
    <row r="729" spans="1:9" ht="12.75">
      <c r="A729" s="233"/>
      <c r="B729" s="238" t="s">
        <v>1002</v>
      </c>
      <c r="C729" s="260">
        <v>816764</v>
      </c>
      <c r="D729" s="260">
        <v>263370</v>
      </c>
      <c r="E729" s="260">
        <v>263373</v>
      </c>
      <c r="F729" s="231">
        <v>32.24591191580432</v>
      </c>
      <c r="G729" s="231">
        <v>100.00113908189998</v>
      </c>
      <c r="H729" s="229">
        <v>80701</v>
      </c>
      <c r="I729" s="229">
        <v>80702</v>
      </c>
    </row>
    <row r="730" spans="1:9" ht="25.5">
      <c r="A730" s="233"/>
      <c r="B730" s="272" t="s">
        <v>1015</v>
      </c>
      <c r="C730" s="261">
        <v>11650</v>
      </c>
      <c r="D730" s="198">
        <v>3880</v>
      </c>
      <c r="E730" s="198">
        <v>3883</v>
      </c>
      <c r="F730" s="235">
        <v>33.3304721030043</v>
      </c>
      <c r="G730" s="235">
        <v>100.07731958762886</v>
      </c>
      <c r="H730" s="198">
        <v>970</v>
      </c>
      <c r="I730" s="198">
        <v>971</v>
      </c>
    </row>
    <row r="731" spans="1:9" s="291" customFormat="1" ht="12.75" hidden="1">
      <c r="A731" s="287"/>
      <c r="B731" s="297" t="s">
        <v>1019</v>
      </c>
      <c r="C731" s="289">
        <v>0</v>
      </c>
      <c r="D731" s="290"/>
      <c r="E731" s="290"/>
      <c r="F731" s="235" t="e">
        <v>#DIV/0!</v>
      </c>
      <c r="G731" s="235" t="e">
        <v>#DIV/0!</v>
      </c>
      <c r="H731" s="198">
        <v>0</v>
      </c>
      <c r="I731" s="198">
        <v>0</v>
      </c>
    </row>
    <row r="732" spans="1:9" ht="12.75">
      <c r="A732" s="233"/>
      <c r="B732" s="247" t="s">
        <v>1003</v>
      </c>
      <c r="C732" s="261">
        <v>805114</v>
      </c>
      <c r="D732" s="261">
        <v>259490</v>
      </c>
      <c r="E732" s="261">
        <v>259490</v>
      </c>
      <c r="F732" s="235">
        <v>32.23021832932976</v>
      </c>
      <c r="G732" s="235">
        <v>100</v>
      </c>
      <c r="H732" s="198">
        <v>79731</v>
      </c>
      <c r="I732" s="198">
        <v>79731</v>
      </c>
    </row>
    <row r="733" spans="1:9" ht="25.5">
      <c r="A733" s="233"/>
      <c r="B733" s="249" t="s">
        <v>1004</v>
      </c>
      <c r="C733" s="261">
        <v>805114</v>
      </c>
      <c r="D733" s="198">
        <v>259490</v>
      </c>
      <c r="E733" s="198">
        <v>259490</v>
      </c>
      <c r="F733" s="235">
        <v>32.23021832932976</v>
      </c>
      <c r="G733" s="235">
        <v>100</v>
      </c>
      <c r="H733" s="198">
        <v>79731</v>
      </c>
      <c r="I733" s="198">
        <v>79731</v>
      </c>
    </row>
    <row r="734" spans="1:9" ht="12.75">
      <c r="A734" s="233"/>
      <c r="B734" s="238" t="s">
        <v>1005</v>
      </c>
      <c r="C734" s="229">
        <v>816764</v>
      </c>
      <c r="D734" s="229">
        <v>263370</v>
      </c>
      <c r="E734" s="229">
        <v>225765</v>
      </c>
      <c r="F734" s="231">
        <v>27.64139947402187</v>
      </c>
      <c r="G734" s="231">
        <v>85.72160838364279</v>
      </c>
      <c r="H734" s="229">
        <v>80701</v>
      </c>
      <c r="I734" s="229">
        <v>54365</v>
      </c>
    </row>
    <row r="735" spans="1:9" ht="12.75">
      <c r="A735" s="233"/>
      <c r="B735" s="247" t="s">
        <v>1006</v>
      </c>
      <c r="C735" s="261">
        <v>746814</v>
      </c>
      <c r="D735" s="261">
        <v>246870</v>
      </c>
      <c r="E735" s="261">
        <v>216371</v>
      </c>
      <c r="F735" s="235">
        <v>28.972542025189675</v>
      </c>
      <c r="G735" s="235">
        <v>87.64572447036902</v>
      </c>
      <c r="H735" s="198">
        <v>64451</v>
      </c>
      <c r="I735" s="198">
        <v>45216</v>
      </c>
    </row>
    <row r="736" spans="1:9" ht="12.75">
      <c r="A736" s="233"/>
      <c r="B736" s="262" t="s">
        <v>1007</v>
      </c>
      <c r="C736" s="261">
        <v>743814</v>
      </c>
      <c r="D736" s="261">
        <v>246870</v>
      </c>
      <c r="E736" s="261">
        <v>216371</v>
      </c>
      <c r="F736" s="235">
        <v>29.08939600491521</v>
      </c>
      <c r="G736" s="235">
        <v>87.64572447036902</v>
      </c>
      <c r="H736" s="198">
        <v>64451</v>
      </c>
      <c r="I736" s="198">
        <v>45216</v>
      </c>
    </row>
    <row r="737" spans="1:9" ht="12.75">
      <c r="A737" s="233"/>
      <c r="B737" s="264" t="s">
        <v>1008</v>
      </c>
      <c r="C737" s="261">
        <v>630890</v>
      </c>
      <c r="D737" s="198">
        <v>208470</v>
      </c>
      <c r="E737" s="198">
        <v>179399</v>
      </c>
      <c r="F737" s="235">
        <v>28.435860451108752</v>
      </c>
      <c r="G737" s="235">
        <v>86.0550678754737</v>
      </c>
      <c r="H737" s="198">
        <v>54601</v>
      </c>
      <c r="I737" s="198">
        <v>36608</v>
      </c>
    </row>
    <row r="738" spans="1:9" ht="12.75">
      <c r="A738" s="233"/>
      <c r="B738" s="269" t="s">
        <v>1009</v>
      </c>
      <c r="C738" s="261">
        <v>447420</v>
      </c>
      <c r="D738" s="198">
        <v>148000</v>
      </c>
      <c r="E738" s="198">
        <v>137996</v>
      </c>
      <c r="F738" s="235">
        <v>30.842608734522376</v>
      </c>
      <c r="G738" s="235">
        <v>93.24054054054054</v>
      </c>
      <c r="H738" s="198">
        <v>37000</v>
      </c>
      <c r="I738" s="198">
        <v>29156</v>
      </c>
    </row>
    <row r="739" spans="1:9" ht="12.75">
      <c r="A739" s="233"/>
      <c r="B739" s="264" t="s">
        <v>1010</v>
      </c>
      <c r="C739" s="261">
        <v>112924</v>
      </c>
      <c r="D739" s="198">
        <v>38400</v>
      </c>
      <c r="E739" s="198">
        <v>36972</v>
      </c>
      <c r="F739" s="235">
        <v>32.74060430023733</v>
      </c>
      <c r="G739" s="235">
        <v>96.28125</v>
      </c>
      <c r="H739" s="198">
        <v>9850</v>
      </c>
      <c r="I739" s="198">
        <v>8608</v>
      </c>
    </row>
    <row r="740" spans="1:9" s="291" customFormat="1" ht="12.75" hidden="1">
      <c r="A740" s="287"/>
      <c r="B740" s="293" t="s">
        <v>1043</v>
      </c>
      <c r="C740" s="289">
        <v>0</v>
      </c>
      <c r="D740" s="290"/>
      <c r="E740" s="290"/>
      <c r="F740" s="235" t="e">
        <v>#DIV/0!</v>
      </c>
      <c r="G740" s="235" t="e">
        <v>#DIV/0!</v>
      </c>
      <c r="H740" s="198">
        <v>0</v>
      </c>
      <c r="I740" s="198">
        <v>0</v>
      </c>
    </row>
    <row r="741" spans="1:9" s="291" customFormat="1" ht="12.75" hidden="1">
      <c r="A741" s="287"/>
      <c r="B741" s="293" t="s">
        <v>1011</v>
      </c>
      <c r="C741" s="289">
        <v>0</v>
      </c>
      <c r="D741" s="290"/>
      <c r="E741" s="290"/>
      <c r="F741" s="235" t="e">
        <v>#DIV/0!</v>
      </c>
      <c r="G741" s="235" t="e">
        <v>#DIV/0!</v>
      </c>
      <c r="H741" s="198">
        <v>0</v>
      </c>
      <c r="I741" s="198">
        <v>0</v>
      </c>
    </row>
    <row r="742" spans="1:9" s="291" customFormat="1" ht="12.75" hidden="1">
      <c r="A742" s="287"/>
      <c r="B742" s="288" t="s">
        <v>1023</v>
      </c>
      <c r="C742" s="289">
        <v>0</v>
      </c>
      <c r="D742" s="290"/>
      <c r="E742" s="290"/>
      <c r="F742" s="235" t="e">
        <v>#DIV/0!</v>
      </c>
      <c r="G742" s="235" t="e">
        <v>#DIV/0!</v>
      </c>
      <c r="H742" s="198">
        <v>0</v>
      </c>
      <c r="I742" s="198">
        <v>0</v>
      </c>
    </row>
    <row r="743" spans="1:9" s="291" customFormat="1" ht="12.75" hidden="1">
      <c r="A743" s="287"/>
      <c r="B743" s="288" t="s">
        <v>1012</v>
      </c>
      <c r="C743" s="289">
        <v>0</v>
      </c>
      <c r="D743" s="290"/>
      <c r="E743" s="290"/>
      <c r="F743" s="235" t="e">
        <v>#DIV/0!</v>
      </c>
      <c r="G743" s="235" t="e">
        <v>#DIV/0!</v>
      </c>
      <c r="H743" s="198">
        <v>0</v>
      </c>
      <c r="I743" s="198">
        <v>0</v>
      </c>
    </row>
    <row r="744" spans="1:9" ht="25.5">
      <c r="A744" s="233"/>
      <c r="B744" s="249" t="s">
        <v>1016</v>
      </c>
      <c r="C744" s="261">
        <v>3000</v>
      </c>
      <c r="D744" s="261">
        <v>0</v>
      </c>
      <c r="E744" s="261">
        <v>0</v>
      </c>
      <c r="F744" s="235">
        <v>0</v>
      </c>
      <c r="G744" s="235">
        <v>0</v>
      </c>
      <c r="H744" s="198">
        <v>0</v>
      </c>
      <c r="I744" s="198">
        <v>0</v>
      </c>
    </row>
    <row r="745" spans="1:9" s="291" customFormat="1" ht="25.5" hidden="1">
      <c r="A745" s="287"/>
      <c r="B745" s="292" t="s">
        <v>1045</v>
      </c>
      <c r="C745" s="289">
        <v>0</v>
      </c>
      <c r="D745" s="290"/>
      <c r="E745" s="290"/>
      <c r="F745" s="235" t="e">
        <v>#DIV/0!</v>
      </c>
      <c r="G745" s="235" t="e">
        <v>#DIV/0!</v>
      </c>
      <c r="H745" s="198">
        <v>0</v>
      </c>
      <c r="I745" s="198">
        <v>0</v>
      </c>
    </row>
    <row r="746" spans="1:9" ht="12.75">
      <c r="A746" s="233"/>
      <c r="B746" s="273" t="s">
        <v>1017</v>
      </c>
      <c r="C746" s="261">
        <v>3000</v>
      </c>
      <c r="D746" s="198">
        <v>0</v>
      </c>
      <c r="E746" s="198">
        <v>0</v>
      </c>
      <c r="F746" s="235">
        <v>0</v>
      </c>
      <c r="G746" s="235">
        <v>0</v>
      </c>
      <c r="H746" s="198">
        <v>0</v>
      </c>
      <c r="I746" s="198">
        <v>0</v>
      </c>
    </row>
    <row r="747" spans="1:9" s="291" customFormat="1" ht="12.75" hidden="1">
      <c r="A747" s="287"/>
      <c r="B747" s="293" t="s">
        <v>60</v>
      </c>
      <c r="C747" s="290">
        <v>0</v>
      </c>
      <c r="D747" s="290"/>
      <c r="E747" s="290"/>
      <c r="F747" s="235" t="e">
        <v>#DIV/0!</v>
      </c>
      <c r="G747" s="235" t="e">
        <v>#DIV/0!</v>
      </c>
      <c r="H747" s="198">
        <v>0</v>
      </c>
      <c r="I747" s="198">
        <v>0</v>
      </c>
    </row>
    <row r="748" spans="1:9" s="291" customFormat="1" ht="25.5" hidden="1">
      <c r="A748" s="287"/>
      <c r="B748" s="292" t="s">
        <v>1024</v>
      </c>
      <c r="C748" s="290">
        <v>0</v>
      </c>
      <c r="D748" s="290"/>
      <c r="E748" s="290"/>
      <c r="F748" s="235" t="e">
        <v>#DIV/0!</v>
      </c>
      <c r="G748" s="235" t="e">
        <v>#DIV/0!</v>
      </c>
      <c r="H748" s="198">
        <v>0</v>
      </c>
      <c r="I748" s="198">
        <v>0</v>
      </c>
    </row>
    <row r="749" spans="1:9" s="291" customFormat="1" ht="38.25" hidden="1">
      <c r="A749" s="287"/>
      <c r="B749" s="294" t="s">
        <v>1025</v>
      </c>
      <c r="C749" s="290">
        <v>0</v>
      </c>
      <c r="D749" s="290"/>
      <c r="E749" s="290"/>
      <c r="F749" s="235" t="e">
        <v>#DIV/0!</v>
      </c>
      <c r="G749" s="235" t="e">
        <v>#DIV/0!</v>
      </c>
      <c r="H749" s="198">
        <v>0</v>
      </c>
      <c r="I749" s="198">
        <v>0</v>
      </c>
    </row>
    <row r="750" spans="1:9" s="291" customFormat="1" ht="12.75" hidden="1">
      <c r="A750" s="287"/>
      <c r="B750" s="292" t="s">
        <v>1038</v>
      </c>
      <c r="C750" s="290">
        <v>0</v>
      </c>
      <c r="D750" s="290"/>
      <c r="E750" s="290"/>
      <c r="F750" s="235" t="e">
        <v>#DIV/0!</v>
      </c>
      <c r="G750" s="235" t="e">
        <v>#DIV/0!</v>
      </c>
      <c r="H750" s="198">
        <v>0</v>
      </c>
      <c r="I750" s="198">
        <v>0</v>
      </c>
    </row>
    <row r="751" spans="1:9" s="291" customFormat="1" ht="25.5" hidden="1">
      <c r="A751" s="287"/>
      <c r="B751" s="292" t="s">
        <v>1049</v>
      </c>
      <c r="C751" s="290">
        <v>0</v>
      </c>
      <c r="D751" s="290"/>
      <c r="E751" s="290"/>
      <c r="F751" s="235" t="e">
        <v>#DIV/0!</v>
      </c>
      <c r="G751" s="235" t="e">
        <v>#DIV/0!</v>
      </c>
      <c r="H751" s="198">
        <v>0</v>
      </c>
      <c r="I751" s="198">
        <v>0</v>
      </c>
    </row>
    <row r="752" spans="1:9" ht="12.75">
      <c r="A752" s="233"/>
      <c r="B752" s="247" t="s">
        <v>65</v>
      </c>
      <c r="C752" s="261">
        <v>69950</v>
      </c>
      <c r="D752" s="261">
        <v>16500</v>
      </c>
      <c r="E752" s="261">
        <v>9394</v>
      </c>
      <c r="F752" s="235">
        <v>13.429592566118655</v>
      </c>
      <c r="G752" s="235">
        <v>56.93333333333334</v>
      </c>
      <c r="H752" s="198">
        <v>16250</v>
      </c>
      <c r="I752" s="198">
        <v>9149</v>
      </c>
    </row>
    <row r="753" spans="1:9" ht="12.75">
      <c r="A753" s="233"/>
      <c r="B753" s="262" t="s">
        <v>1013</v>
      </c>
      <c r="C753" s="261">
        <v>69950</v>
      </c>
      <c r="D753" s="198">
        <v>16500</v>
      </c>
      <c r="E753" s="198">
        <v>9394</v>
      </c>
      <c r="F753" s="235">
        <v>13.429592566118655</v>
      </c>
      <c r="G753" s="235">
        <v>56.93333333333334</v>
      </c>
      <c r="H753" s="198">
        <v>16250</v>
      </c>
      <c r="I753" s="198">
        <v>9149</v>
      </c>
    </row>
    <row r="754" spans="1:9" s="291" customFormat="1" ht="12.75" hidden="1">
      <c r="A754" s="287"/>
      <c r="B754" s="293" t="s">
        <v>1050</v>
      </c>
      <c r="C754" s="289">
        <v>0</v>
      </c>
      <c r="D754" s="290"/>
      <c r="E754" s="290"/>
      <c r="F754" s="235" t="e">
        <v>#DIV/0!</v>
      </c>
      <c r="G754" s="235" t="e">
        <v>#DIV/0!</v>
      </c>
      <c r="H754" s="198">
        <v>0</v>
      </c>
      <c r="I754" s="198">
        <v>0</v>
      </c>
    </row>
    <row r="755" spans="1:9" s="291" customFormat="1" ht="25.5" hidden="1">
      <c r="A755" s="287"/>
      <c r="B755" s="292" t="s">
        <v>175</v>
      </c>
      <c r="C755" s="290">
        <v>0</v>
      </c>
      <c r="D755" s="290"/>
      <c r="E755" s="290"/>
      <c r="F755" s="235" t="e">
        <v>#DIV/0!</v>
      </c>
      <c r="G755" s="235" t="e">
        <v>#DIV/0!</v>
      </c>
      <c r="H755" s="198">
        <v>0</v>
      </c>
      <c r="I755" s="198">
        <v>0</v>
      </c>
    </row>
    <row r="756" spans="1:9" s="291" customFormat="1" ht="12.75" hidden="1">
      <c r="A756" s="287"/>
      <c r="B756" s="296" t="s">
        <v>627</v>
      </c>
      <c r="C756" s="290">
        <v>0</v>
      </c>
      <c r="D756" s="290"/>
      <c r="E756" s="290"/>
      <c r="F756" s="235" t="e">
        <v>#DIV/0!</v>
      </c>
      <c r="G756" s="235" t="e">
        <v>#DIV/0!</v>
      </c>
      <c r="H756" s="198">
        <v>0</v>
      </c>
      <c r="I756" s="198">
        <v>0</v>
      </c>
    </row>
    <row r="757" spans="1:9" s="291" customFormat="1" ht="12.75" hidden="1">
      <c r="A757" s="287"/>
      <c r="B757" s="296" t="s">
        <v>628</v>
      </c>
      <c r="C757" s="289">
        <v>0</v>
      </c>
      <c r="D757" s="290"/>
      <c r="E757" s="290"/>
      <c r="F757" s="235" t="e">
        <v>#DIV/0!</v>
      </c>
      <c r="G757" s="235" t="e">
        <v>#DIV/0!</v>
      </c>
      <c r="H757" s="198">
        <v>0</v>
      </c>
      <c r="I757" s="198">
        <v>0</v>
      </c>
    </row>
    <row r="758" spans="1:9" s="291" customFormat="1" ht="12.75" hidden="1">
      <c r="A758" s="287"/>
      <c r="B758" s="297" t="s">
        <v>632</v>
      </c>
      <c r="C758" s="289">
        <v>0</v>
      </c>
      <c r="D758" s="290"/>
      <c r="E758" s="290"/>
      <c r="F758" s="235" t="e">
        <v>#DIV/0!</v>
      </c>
      <c r="G758" s="235" t="e">
        <v>#DIV/0!</v>
      </c>
      <c r="H758" s="198">
        <v>0</v>
      </c>
      <c r="I758" s="198">
        <v>0</v>
      </c>
    </row>
    <row r="759" spans="1:9" s="291" customFormat="1" ht="12.75" hidden="1">
      <c r="A759" s="287"/>
      <c r="B759" s="297" t="s">
        <v>633</v>
      </c>
      <c r="C759" s="289">
        <v>0</v>
      </c>
      <c r="D759" s="290"/>
      <c r="E759" s="290"/>
      <c r="F759" s="235" t="e">
        <v>#DIV/0!</v>
      </c>
      <c r="G759" s="235" t="e">
        <v>#DIV/0!</v>
      </c>
      <c r="H759" s="198">
        <v>0</v>
      </c>
      <c r="I759" s="198">
        <v>0</v>
      </c>
    </row>
    <row r="760" spans="1:9" s="291" customFormat="1" ht="12.75" hidden="1">
      <c r="A760" s="287"/>
      <c r="B760" s="297" t="s">
        <v>1026</v>
      </c>
      <c r="C760" s="289">
        <v>0</v>
      </c>
      <c r="D760" s="290"/>
      <c r="E760" s="290"/>
      <c r="F760" s="235" t="e">
        <v>#DIV/0!</v>
      </c>
      <c r="G760" s="235" t="e">
        <v>#DIV/0!</v>
      </c>
      <c r="H760" s="198">
        <v>0</v>
      </c>
      <c r="I760" s="198">
        <v>0</v>
      </c>
    </row>
    <row r="761" spans="1:9" s="291" customFormat="1" ht="51" hidden="1">
      <c r="A761" s="287"/>
      <c r="B761" s="295" t="s">
        <v>1052</v>
      </c>
      <c r="C761" s="289">
        <v>0</v>
      </c>
      <c r="D761" s="290"/>
      <c r="E761" s="290"/>
      <c r="F761" s="235" t="e">
        <v>#DIV/0!</v>
      </c>
      <c r="G761" s="235" t="e">
        <v>#DIV/0!</v>
      </c>
      <c r="H761" s="198">
        <v>0</v>
      </c>
      <c r="I761" s="198">
        <v>0</v>
      </c>
    </row>
    <row r="762" spans="1:9" s="291" customFormat="1" ht="51" hidden="1">
      <c r="A762" s="287"/>
      <c r="B762" s="295" t="s">
        <v>1027</v>
      </c>
      <c r="C762" s="289">
        <v>0</v>
      </c>
      <c r="D762" s="290"/>
      <c r="E762" s="290"/>
      <c r="F762" s="235" t="e">
        <v>#DIV/0!</v>
      </c>
      <c r="G762" s="235" t="e">
        <v>#DIV/0!</v>
      </c>
      <c r="H762" s="198">
        <v>0</v>
      </c>
      <c r="I762" s="198">
        <v>0</v>
      </c>
    </row>
    <row r="763" spans="1:9" s="291" customFormat="1" ht="38.25" hidden="1">
      <c r="A763" s="287"/>
      <c r="B763" s="295" t="s">
        <v>78</v>
      </c>
      <c r="C763" s="290">
        <v>0</v>
      </c>
      <c r="D763" s="290"/>
      <c r="E763" s="290"/>
      <c r="F763" s="235" t="e">
        <v>#DIV/0!</v>
      </c>
      <c r="G763" s="235" t="e">
        <v>#DIV/0!</v>
      </c>
      <c r="H763" s="198">
        <v>0</v>
      </c>
      <c r="I763" s="198">
        <v>0</v>
      </c>
    </row>
    <row r="764" spans="1:9" ht="12.75">
      <c r="A764" s="233"/>
      <c r="B764" s="298"/>
      <c r="C764" s="229"/>
      <c r="D764" s="198"/>
      <c r="E764" s="198"/>
      <c r="F764" s="235"/>
      <c r="G764" s="235"/>
      <c r="H764" s="198"/>
      <c r="I764" s="198"/>
    </row>
    <row r="765" spans="1:9" ht="12.75">
      <c r="A765" s="233"/>
      <c r="B765" s="237" t="s">
        <v>184</v>
      </c>
      <c r="C765" s="198"/>
      <c r="D765" s="198"/>
      <c r="E765" s="198"/>
      <c r="F765" s="235"/>
      <c r="G765" s="235"/>
      <c r="H765" s="229"/>
      <c r="I765" s="229"/>
    </row>
    <row r="766" spans="1:9" ht="12.75">
      <c r="A766" s="233"/>
      <c r="B766" s="238" t="s">
        <v>1002</v>
      </c>
      <c r="C766" s="260">
        <v>17401929</v>
      </c>
      <c r="D766" s="260">
        <v>5558420</v>
      </c>
      <c r="E766" s="260">
        <v>5559570</v>
      </c>
      <c r="F766" s="231">
        <v>31.9480099016609</v>
      </c>
      <c r="G766" s="231">
        <v>100.02068933258013</v>
      </c>
      <c r="H766" s="229">
        <v>1405855</v>
      </c>
      <c r="I766" s="229">
        <v>1406121</v>
      </c>
    </row>
    <row r="767" spans="1:9" ht="25.5">
      <c r="A767" s="233"/>
      <c r="B767" s="272" t="s">
        <v>1015</v>
      </c>
      <c r="C767" s="261">
        <v>15000</v>
      </c>
      <c r="D767" s="198">
        <v>5000</v>
      </c>
      <c r="E767" s="198">
        <v>6150</v>
      </c>
      <c r="F767" s="235">
        <v>41</v>
      </c>
      <c r="G767" s="235">
        <v>123</v>
      </c>
      <c r="H767" s="198">
        <v>1250</v>
      </c>
      <c r="I767" s="198">
        <v>1516</v>
      </c>
    </row>
    <row r="768" spans="1:9" s="291" customFormat="1" ht="12.75" hidden="1">
      <c r="A768" s="287"/>
      <c r="B768" s="297" t="s">
        <v>1019</v>
      </c>
      <c r="C768" s="289">
        <v>0</v>
      </c>
      <c r="D768" s="290"/>
      <c r="E768" s="290"/>
      <c r="F768" s="235" t="e">
        <v>#DIV/0!</v>
      </c>
      <c r="G768" s="235" t="e">
        <v>#DIV/0!</v>
      </c>
      <c r="H768" s="198">
        <v>0</v>
      </c>
      <c r="I768" s="198">
        <v>0</v>
      </c>
    </row>
    <row r="769" spans="1:9" ht="12.75">
      <c r="A769" s="233"/>
      <c r="B769" s="247" t="s">
        <v>1003</v>
      </c>
      <c r="C769" s="261">
        <v>17386929</v>
      </c>
      <c r="D769" s="261">
        <v>5553420</v>
      </c>
      <c r="E769" s="261">
        <v>5553420</v>
      </c>
      <c r="F769" s="235">
        <v>31.940200595516323</v>
      </c>
      <c r="G769" s="235">
        <v>100</v>
      </c>
      <c r="H769" s="198">
        <v>1404605</v>
      </c>
      <c r="I769" s="198">
        <v>1404605</v>
      </c>
    </row>
    <row r="770" spans="1:9" ht="25.5">
      <c r="A770" s="233"/>
      <c r="B770" s="249" t="s">
        <v>1004</v>
      </c>
      <c r="C770" s="261">
        <v>17386929</v>
      </c>
      <c r="D770" s="198">
        <v>5553420</v>
      </c>
      <c r="E770" s="198">
        <v>5553420</v>
      </c>
      <c r="F770" s="235">
        <v>31.940200595516323</v>
      </c>
      <c r="G770" s="235">
        <v>100</v>
      </c>
      <c r="H770" s="198">
        <v>1404605</v>
      </c>
      <c r="I770" s="198">
        <v>1404605</v>
      </c>
    </row>
    <row r="771" spans="1:9" ht="12.75">
      <c r="A771" s="233"/>
      <c r="B771" s="238" t="s">
        <v>1005</v>
      </c>
      <c r="C771" s="229">
        <v>17401929</v>
      </c>
      <c r="D771" s="229">
        <v>5558420</v>
      </c>
      <c r="E771" s="229">
        <v>5302619</v>
      </c>
      <c r="F771" s="231">
        <v>30.471443711786208</v>
      </c>
      <c r="G771" s="231">
        <v>95.39795481449764</v>
      </c>
      <c r="H771" s="229">
        <v>1405855</v>
      </c>
      <c r="I771" s="229">
        <v>1492238</v>
      </c>
    </row>
    <row r="772" spans="1:9" ht="12.75">
      <c r="A772" s="233"/>
      <c r="B772" s="247" t="s">
        <v>1006</v>
      </c>
      <c r="C772" s="261">
        <v>17189153</v>
      </c>
      <c r="D772" s="261">
        <v>5463420</v>
      </c>
      <c r="E772" s="261">
        <v>5267238</v>
      </c>
      <c r="F772" s="235">
        <v>30.64280130614929</v>
      </c>
      <c r="G772" s="235">
        <v>96.4091722767058</v>
      </c>
      <c r="H772" s="198">
        <v>1365855</v>
      </c>
      <c r="I772" s="198">
        <v>1488060</v>
      </c>
    </row>
    <row r="773" spans="1:9" ht="12.75">
      <c r="A773" s="233"/>
      <c r="B773" s="262" t="s">
        <v>1007</v>
      </c>
      <c r="C773" s="261">
        <v>16866558</v>
      </c>
      <c r="D773" s="261">
        <v>5355888</v>
      </c>
      <c r="E773" s="261">
        <v>5176731</v>
      </c>
      <c r="F773" s="235">
        <v>30.69227876843633</v>
      </c>
      <c r="G773" s="235">
        <v>96.6549524560633</v>
      </c>
      <c r="H773" s="198">
        <v>1338972</v>
      </c>
      <c r="I773" s="198">
        <v>1464164</v>
      </c>
    </row>
    <row r="774" spans="1:9" ht="12.75">
      <c r="A774" s="233"/>
      <c r="B774" s="264" t="s">
        <v>1008</v>
      </c>
      <c r="C774" s="261">
        <v>14951896</v>
      </c>
      <c r="D774" s="261">
        <v>4717440</v>
      </c>
      <c r="E774" s="261">
        <v>4703934</v>
      </c>
      <c r="F774" s="235">
        <v>31.460451570824194</v>
      </c>
      <c r="G774" s="235">
        <v>99.71370065120065</v>
      </c>
      <c r="H774" s="198">
        <v>1179360</v>
      </c>
      <c r="I774" s="198">
        <v>1344814</v>
      </c>
    </row>
    <row r="775" spans="1:9" ht="12.75">
      <c r="A775" s="233"/>
      <c r="B775" s="269" t="s">
        <v>1009</v>
      </c>
      <c r="C775" s="261">
        <v>14951896</v>
      </c>
      <c r="D775" s="198">
        <v>4717440</v>
      </c>
      <c r="E775" s="198">
        <v>4703934</v>
      </c>
      <c r="F775" s="235">
        <v>31.460451570824194</v>
      </c>
      <c r="G775" s="235">
        <v>99.71370065120065</v>
      </c>
      <c r="H775" s="198">
        <v>1179360</v>
      </c>
      <c r="I775" s="198">
        <v>1344814</v>
      </c>
    </row>
    <row r="776" spans="1:9" ht="12.75">
      <c r="A776" s="233"/>
      <c r="B776" s="264" t="s">
        <v>1010</v>
      </c>
      <c r="C776" s="261">
        <v>1914662</v>
      </c>
      <c r="D776" s="198">
        <v>638448</v>
      </c>
      <c r="E776" s="198">
        <v>472797</v>
      </c>
      <c r="F776" s="235">
        <v>24.69349681562594</v>
      </c>
      <c r="G776" s="235">
        <v>74.05411247274641</v>
      </c>
      <c r="H776" s="198">
        <v>159612</v>
      </c>
      <c r="I776" s="198">
        <v>119350</v>
      </c>
    </row>
    <row r="777" spans="1:9" s="291" customFormat="1" ht="12.75" hidden="1">
      <c r="A777" s="287"/>
      <c r="B777" s="293" t="s">
        <v>1043</v>
      </c>
      <c r="C777" s="289">
        <v>0</v>
      </c>
      <c r="D777" s="290"/>
      <c r="E777" s="290"/>
      <c r="F777" s="235" t="e">
        <v>#DIV/0!</v>
      </c>
      <c r="G777" s="235" t="e">
        <v>#DIV/0!</v>
      </c>
      <c r="H777" s="198">
        <v>0</v>
      </c>
      <c r="I777" s="198">
        <v>0</v>
      </c>
    </row>
    <row r="778" spans="1:9" ht="12.75">
      <c r="A778" s="233"/>
      <c r="B778" s="262" t="s">
        <v>1011</v>
      </c>
      <c r="C778" s="261">
        <v>322595</v>
      </c>
      <c r="D778" s="261">
        <v>107532</v>
      </c>
      <c r="E778" s="261">
        <v>90507</v>
      </c>
      <c r="F778" s="235">
        <v>28.055921511492738</v>
      </c>
      <c r="G778" s="235">
        <v>84.16750362682737</v>
      </c>
      <c r="H778" s="198">
        <v>26883</v>
      </c>
      <c r="I778" s="198">
        <v>23896</v>
      </c>
    </row>
    <row r="779" spans="1:9" ht="12.75">
      <c r="A779" s="233"/>
      <c r="B779" s="264" t="s">
        <v>1023</v>
      </c>
      <c r="C779" s="261">
        <v>322595</v>
      </c>
      <c r="D779" s="198">
        <v>107532</v>
      </c>
      <c r="E779" s="198">
        <v>90507</v>
      </c>
      <c r="F779" s="235">
        <v>28.055921511492738</v>
      </c>
      <c r="G779" s="235">
        <v>84.16750362682737</v>
      </c>
      <c r="H779" s="198">
        <v>26883</v>
      </c>
      <c r="I779" s="198">
        <v>23896</v>
      </c>
    </row>
    <row r="780" spans="1:9" s="291" customFormat="1" ht="12.75" hidden="1">
      <c r="A780" s="287"/>
      <c r="B780" s="288" t="s">
        <v>1012</v>
      </c>
      <c r="C780" s="289">
        <v>0</v>
      </c>
      <c r="D780" s="290"/>
      <c r="E780" s="290"/>
      <c r="F780" s="235" t="e">
        <v>#DIV/0!</v>
      </c>
      <c r="G780" s="235" t="e">
        <v>#DIV/0!</v>
      </c>
      <c r="H780" s="198">
        <v>0</v>
      </c>
      <c r="I780" s="198">
        <v>0</v>
      </c>
    </row>
    <row r="781" spans="1:9" ht="12.75">
      <c r="A781" s="233"/>
      <c r="B781" s="247" t="s">
        <v>65</v>
      </c>
      <c r="C781" s="261">
        <v>212776</v>
      </c>
      <c r="D781" s="261">
        <v>95000</v>
      </c>
      <c r="E781" s="261">
        <v>35381</v>
      </c>
      <c r="F781" s="235">
        <v>16.62828514494116</v>
      </c>
      <c r="G781" s="235">
        <v>37.24315789473685</v>
      </c>
      <c r="H781" s="198">
        <v>40000</v>
      </c>
      <c r="I781" s="198">
        <v>4178</v>
      </c>
    </row>
    <row r="782" spans="1:9" ht="12.75">
      <c r="A782" s="233"/>
      <c r="B782" s="262" t="s">
        <v>1013</v>
      </c>
      <c r="C782" s="261">
        <v>212776</v>
      </c>
      <c r="D782" s="198">
        <v>95000</v>
      </c>
      <c r="E782" s="198">
        <v>35381</v>
      </c>
      <c r="F782" s="235">
        <v>16.62828514494116</v>
      </c>
      <c r="G782" s="235">
        <v>37.24315789473685</v>
      </c>
      <c r="H782" s="198">
        <v>40000</v>
      </c>
      <c r="I782" s="198">
        <v>4178</v>
      </c>
    </row>
    <row r="783" spans="1:9" ht="12.75">
      <c r="A783" s="233"/>
      <c r="B783" s="190"/>
      <c r="C783" s="198"/>
      <c r="D783" s="198"/>
      <c r="E783" s="198"/>
      <c r="F783" s="235"/>
      <c r="G783" s="235"/>
      <c r="H783" s="198"/>
      <c r="I783" s="198"/>
    </row>
    <row r="784" spans="1:9" ht="12.75">
      <c r="A784" s="233"/>
      <c r="B784" s="257" t="s">
        <v>185</v>
      </c>
      <c r="C784" s="229"/>
      <c r="D784" s="198"/>
      <c r="E784" s="198"/>
      <c r="F784" s="235"/>
      <c r="G784" s="235"/>
      <c r="H784" s="198"/>
      <c r="I784" s="229"/>
    </row>
    <row r="785" spans="1:9" ht="12.75">
      <c r="A785" s="233"/>
      <c r="B785" s="238" t="s">
        <v>1002</v>
      </c>
      <c r="C785" s="260">
        <v>806502</v>
      </c>
      <c r="D785" s="260">
        <v>572821</v>
      </c>
      <c r="E785" s="260">
        <v>601465</v>
      </c>
      <c r="F785" s="231">
        <v>74.5770004290132</v>
      </c>
      <c r="G785" s="231">
        <v>105.00051499508571</v>
      </c>
      <c r="H785" s="229">
        <v>499867</v>
      </c>
      <c r="I785" s="229">
        <v>528511</v>
      </c>
    </row>
    <row r="786" spans="1:9" s="291" customFormat="1" ht="25.5" hidden="1">
      <c r="A786" s="287"/>
      <c r="B786" s="299" t="s">
        <v>1015</v>
      </c>
      <c r="C786" s="289">
        <v>0</v>
      </c>
      <c r="D786" s="290"/>
      <c r="E786" s="290"/>
      <c r="F786" s="235" t="e">
        <v>#DIV/0!</v>
      </c>
      <c r="G786" s="235" t="e">
        <v>#DIV/0!</v>
      </c>
      <c r="H786" s="198">
        <v>0</v>
      </c>
      <c r="I786" s="198">
        <v>0</v>
      </c>
    </row>
    <row r="787" spans="1:9" s="291" customFormat="1" ht="12.75" hidden="1">
      <c r="A787" s="287"/>
      <c r="B787" s="297" t="s">
        <v>1019</v>
      </c>
      <c r="C787" s="289">
        <v>0</v>
      </c>
      <c r="D787" s="290"/>
      <c r="E787" s="290"/>
      <c r="F787" s="235" t="e">
        <v>#DIV/0!</v>
      </c>
      <c r="G787" s="235" t="e">
        <v>#DIV/0!</v>
      </c>
      <c r="H787" s="198">
        <v>0</v>
      </c>
      <c r="I787" s="198">
        <v>0</v>
      </c>
    </row>
    <row r="788" spans="1:9" ht="12.75">
      <c r="A788" s="233"/>
      <c r="B788" s="272" t="s">
        <v>1029</v>
      </c>
      <c r="C788" s="261">
        <v>499428</v>
      </c>
      <c r="D788" s="261">
        <v>470784</v>
      </c>
      <c r="E788" s="261">
        <v>499428</v>
      </c>
      <c r="F788" s="235">
        <v>100</v>
      </c>
      <c r="G788" s="235">
        <v>0</v>
      </c>
      <c r="H788" s="198">
        <v>470784</v>
      </c>
      <c r="I788" s="198">
        <v>499428</v>
      </c>
    </row>
    <row r="789" spans="1:9" ht="12.75">
      <c r="A789" s="233"/>
      <c r="B789" s="278" t="s">
        <v>1030</v>
      </c>
      <c r="C789" s="261">
        <v>499428</v>
      </c>
      <c r="D789" s="261">
        <v>470784</v>
      </c>
      <c r="E789" s="261">
        <v>499428</v>
      </c>
      <c r="F789" s="235">
        <v>100</v>
      </c>
      <c r="G789" s="235">
        <v>0</v>
      </c>
      <c r="H789" s="198">
        <v>470784</v>
      </c>
      <c r="I789" s="198">
        <v>499428</v>
      </c>
    </row>
    <row r="790" spans="1:9" ht="12.75">
      <c r="A790" s="233"/>
      <c r="B790" s="273" t="s">
        <v>1033</v>
      </c>
      <c r="C790" s="261">
        <v>499428</v>
      </c>
      <c r="D790" s="198">
        <v>470784</v>
      </c>
      <c r="E790" s="198">
        <v>499428</v>
      </c>
      <c r="F790" s="235">
        <v>100</v>
      </c>
      <c r="G790" s="235">
        <v>0</v>
      </c>
      <c r="H790" s="198">
        <v>470784</v>
      </c>
      <c r="I790" s="198">
        <v>499428</v>
      </c>
    </row>
    <row r="791" spans="1:9" ht="12.75">
      <c r="A791" s="233"/>
      <c r="B791" s="247" t="s">
        <v>1003</v>
      </c>
      <c r="C791" s="261">
        <v>307074</v>
      </c>
      <c r="D791" s="261">
        <v>102037</v>
      </c>
      <c r="E791" s="261">
        <v>102037</v>
      </c>
      <c r="F791" s="235">
        <v>33.22879827012382</v>
      </c>
      <c r="G791" s="235">
        <v>100</v>
      </c>
      <c r="H791" s="198">
        <v>29083</v>
      </c>
      <c r="I791" s="198">
        <v>29083</v>
      </c>
    </row>
    <row r="792" spans="1:9" ht="25.5">
      <c r="A792" s="233"/>
      <c r="B792" s="249" t="s">
        <v>1004</v>
      </c>
      <c r="C792" s="261">
        <v>307074</v>
      </c>
      <c r="D792" s="198">
        <v>102037</v>
      </c>
      <c r="E792" s="198">
        <v>102037</v>
      </c>
      <c r="F792" s="235">
        <v>33.22879827012382</v>
      </c>
      <c r="G792" s="235">
        <v>100</v>
      </c>
      <c r="H792" s="198">
        <v>29083</v>
      </c>
      <c r="I792" s="198">
        <v>29083</v>
      </c>
    </row>
    <row r="793" spans="1:9" s="241" customFormat="1" ht="12.75">
      <c r="A793" s="240"/>
      <c r="B793" s="238" t="s">
        <v>1005</v>
      </c>
      <c r="C793" s="229">
        <v>806502</v>
      </c>
      <c r="D793" s="229">
        <v>572821</v>
      </c>
      <c r="E793" s="229">
        <v>127696</v>
      </c>
      <c r="F793" s="231">
        <v>15.833314734495389</v>
      </c>
      <c r="G793" s="231">
        <v>22.29247880227855</v>
      </c>
      <c r="H793" s="229">
        <v>499867</v>
      </c>
      <c r="I793" s="229">
        <v>67294</v>
      </c>
    </row>
    <row r="794" spans="1:9" ht="12.75">
      <c r="A794" s="233"/>
      <c r="B794" s="247" t="s">
        <v>1006</v>
      </c>
      <c r="C794" s="261">
        <v>795252</v>
      </c>
      <c r="D794" s="261">
        <v>564071</v>
      </c>
      <c r="E794" s="261">
        <v>126690</v>
      </c>
      <c r="F794" s="235">
        <v>15.930799293808755</v>
      </c>
      <c r="G794" s="235">
        <v>22.459938553834537</v>
      </c>
      <c r="H794" s="198">
        <v>496367</v>
      </c>
      <c r="I794" s="198">
        <v>67294</v>
      </c>
    </row>
    <row r="795" spans="1:9" ht="12.75">
      <c r="A795" s="233"/>
      <c r="B795" s="262" t="s">
        <v>1007</v>
      </c>
      <c r="C795" s="261">
        <v>794478</v>
      </c>
      <c r="D795" s="261">
        <v>564071</v>
      </c>
      <c r="E795" s="261">
        <v>126690</v>
      </c>
      <c r="F795" s="235">
        <v>15.946319470142658</v>
      </c>
      <c r="G795" s="235">
        <v>22.459938553834537</v>
      </c>
      <c r="H795" s="198">
        <v>496367</v>
      </c>
      <c r="I795" s="198">
        <v>67294</v>
      </c>
    </row>
    <row r="796" spans="1:9" ht="12.75">
      <c r="A796" s="233"/>
      <c r="B796" s="264" t="s">
        <v>1008</v>
      </c>
      <c r="C796" s="261">
        <v>632122</v>
      </c>
      <c r="D796" s="198">
        <v>458515</v>
      </c>
      <c r="E796" s="198">
        <v>72997</v>
      </c>
      <c r="F796" s="235">
        <v>11.54792903901462</v>
      </c>
      <c r="G796" s="235">
        <v>15.920307950666826</v>
      </c>
      <c r="H796" s="198">
        <v>414867</v>
      </c>
      <c r="I796" s="198">
        <v>30243</v>
      </c>
    </row>
    <row r="797" spans="1:9" ht="12.75">
      <c r="A797" s="233"/>
      <c r="B797" s="269" t="s">
        <v>1009</v>
      </c>
      <c r="C797" s="261">
        <v>509913</v>
      </c>
      <c r="D797" s="198">
        <v>366470</v>
      </c>
      <c r="E797" s="198">
        <v>55557</v>
      </c>
      <c r="F797" s="235">
        <v>10.895388036782744</v>
      </c>
      <c r="G797" s="235">
        <v>15.160040385297568</v>
      </c>
      <c r="H797" s="198">
        <v>333370</v>
      </c>
      <c r="I797" s="198">
        <v>23351</v>
      </c>
    </row>
    <row r="798" spans="1:9" ht="12.75">
      <c r="A798" s="233"/>
      <c r="B798" s="264" t="s">
        <v>1010</v>
      </c>
      <c r="C798" s="261">
        <v>162356</v>
      </c>
      <c r="D798" s="198">
        <v>105556</v>
      </c>
      <c r="E798" s="198">
        <v>53693</v>
      </c>
      <c r="F798" s="235">
        <v>33.07115228263815</v>
      </c>
      <c r="G798" s="235">
        <v>50.86683845541703</v>
      </c>
      <c r="H798" s="198">
        <v>81500</v>
      </c>
      <c r="I798" s="198">
        <v>37051</v>
      </c>
    </row>
    <row r="799" spans="1:9" ht="25.5">
      <c r="A799" s="233"/>
      <c r="B799" s="249" t="s">
        <v>1016</v>
      </c>
      <c r="C799" s="261">
        <v>774</v>
      </c>
      <c r="D799" s="261">
        <v>0</v>
      </c>
      <c r="E799" s="261">
        <v>0</v>
      </c>
      <c r="F799" s="235">
        <v>0</v>
      </c>
      <c r="G799" s="235">
        <v>0</v>
      </c>
      <c r="H799" s="198">
        <v>0</v>
      </c>
      <c r="I799" s="198">
        <v>0</v>
      </c>
    </row>
    <row r="800" spans="1:9" ht="12.75">
      <c r="A800" s="233"/>
      <c r="B800" s="273" t="s">
        <v>1017</v>
      </c>
      <c r="C800" s="261">
        <v>774</v>
      </c>
      <c r="D800" s="198">
        <v>0</v>
      </c>
      <c r="E800" s="198">
        <v>0</v>
      </c>
      <c r="F800" s="235">
        <v>0</v>
      </c>
      <c r="G800" s="235">
        <v>0</v>
      </c>
      <c r="H800" s="198">
        <v>0</v>
      </c>
      <c r="I800" s="198">
        <v>0</v>
      </c>
    </row>
    <row r="801" spans="1:9" ht="12.75">
      <c r="A801" s="233"/>
      <c r="B801" s="247" t="s">
        <v>65</v>
      </c>
      <c r="C801" s="261">
        <v>11250</v>
      </c>
      <c r="D801" s="261">
        <v>8750</v>
      </c>
      <c r="E801" s="261">
        <v>1006</v>
      </c>
      <c r="F801" s="235">
        <v>8.942222222222222</v>
      </c>
      <c r="G801" s="235">
        <v>11.497142857142856</v>
      </c>
      <c r="H801" s="198">
        <v>3500</v>
      </c>
      <c r="I801" s="198">
        <v>0</v>
      </c>
    </row>
    <row r="802" spans="1:9" ht="12.75">
      <c r="A802" s="233"/>
      <c r="B802" s="262" t="s">
        <v>1013</v>
      </c>
      <c r="C802" s="261">
        <v>11250</v>
      </c>
      <c r="D802" s="198">
        <v>8750</v>
      </c>
      <c r="E802" s="198">
        <v>1006</v>
      </c>
      <c r="F802" s="235">
        <v>8.942222222222222</v>
      </c>
      <c r="G802" s="235">
        <v>11.497142857142856</v>
      </c>
      <c r="H802" s="198">
        <v>3500</v>
      </c>
      <c r="I802" s="198">
        <v>0</v>
      </c>
    </row>
    <row r="803" spans="1:9" ht="12.75">
      <c r="A803" s="233"/>
      <c r="B803" s="190"/>
      <c r="C803" s="198"/>
      <c r="D803" s="198"/>
      <c r="E803" s="198"/>
      <c r="F803" s="235"/>
      <c r="G803" s="235"/>
      <c r="H803" s="198"/>
      <c r="I803" s="198"/>
    </row>
    <row r="804" spans="1:9" ht="12.75">
      <c r="A804" s="233"/>
      <c r="B804" s="184" t="s">
        <v>186</v>
      </c>
      <c r="C804" s="198"/>
      <c r="D804" s="198"/>
      <c r="E804" s="198"/>
      <c r="F804" s="235"/>
      <c r="G804" s="235"/>
      <c r="H804" s="229"/>
      <c r="I804" s="198"/>
    </row>
    <row r="805" spans="1:9" ht="12.75">
      <c r="A805" s="233"/>
      <c r="B805" s="238" t="s">
        <v>1002</v>
      </c>
      <c r="C805" s="260">
        <v>14719429</v>
      </c>
      <c r="D805" s="260">
        <v>6284307</v>
      </c>
      <c r="E805" s="260">
        <v>4001899</v>
      </c>
      <c r="F805" s="231">
        <v>27.187868496801066</v>
      </c>
      <c r="G805" s="231">
        <v>63.68083226997025</v>
      </c>
      <c r="H805" s="229">
        <v>1449857</v>
      </c>
      <c r="I805" s="229">
        <v>1087883</v>
      </c>
    </row>
    <row r="806" spans="1:9" ht="25.5">
      <c r="A806" s="233"/>
      <c r="B806" s="272" t="s">
        <v>1015</v>
      </c>
      <c r="C806" s="261">
        <v>1005000</v>
      </c>
      <c r="D806" s="198">
        <v>669000</v>
      </c>
      <c r="E806" s="198">
        <v>283393</v>
      </c>
      <c r="F806" s="235">
        <v>28.19830845771144</v>
      </c>
      <c r="G806" s="235">
        <v>42.360687593423016</v>
      </c>
      <c r="H806" s="198">
        <v>42000</v>
      </c>
      <c r="I806" s="198">
        <v>67852</v>
      </c>
    </row>
    <row r="807" spans="1:9" ht="12.75">
      <c r="A807" s="233"/>
      <c r="B807" s="247" t="s">
        <v>1019</v>
      </c>
      <c r="C807" s="261">
        <v>2308184</v>
      </c>
      <c r="D807" s="198">
        <v>1935403</v>
      </c>
      <c r="E807" s="198">
        <v>38602</v>
      </c>
      <c r="F807" s="235">
        <v>1.6723970012789273</v>
      </c>
      <c r="G807" s="235">
        <v>1.9945200043608489</v>
      </c>
      <c r="H807" s="198">
        <v>391280</v>
      </c>
      <c r="I807" s="198">
        <v>3454</v>
      </c>
    </row>
    <row r="808" spans="1:9" ht="12.75">
      <c r="A808" s="233"/>
      <c r="B808" s="247" t="s">
        <v>1003</v>
      </c>
      <c r="C808" s="261">
        <v>11406245</v>
      </c>
      <c r="D808" s="261">
        <v>3679904</v>
      </c>
      <c r="E808" s="261">
        <v>3679904</v>
      </c>
      <c r="F808" s="235">
        <v>32.262186197122716</v>
      </c>
      <c r="G808" s="235">
        <v>100</v>
      </c>
      <c r="H808" s="198">
        <v>1016577</v>
      </c>
      <c r="I808" s="198">
        <v>1016577</v>
      </c>
    </row>
    <row r="809" spans="1:9" ht="25.5">
      <c r="A809" s="233"/>
      <c r="B809" s="249" t="s">
        <v>1004</v>
      </c>
      <c r="C809" s="261">
        <v>11406245</v>
      </c>
      <c r="D809" s="198">
        <v>3679904</v>
      </c>
      <c r="E809" s="198">
        <v>3679904</v>
      </c>
      <c r="F809" s="235">
        <v>32.262186197122716</v>
      </c>
      <c r="G809" s="235">
        <v>100</v>
      </c>
      <c r="H809" s="198">
        <v>1016577</v>
      </c>
      <c r="I809" s="198">
        <v>1016577</v>
      </c>
    </row>
    <row r="810" spans="1:9" ht="12.75">
      <c r="A810" s="233"/>
      <c r="B810" s="238" t="s">
        <v>1005</v>
      </c>
      <c r="C810" s="229">
        <v>14719429</v>
      </c>
      <c r="D810" s="229">
        <v>6284307</v>
      </c>
      <c r="E810" s="229">
        <v>3004271</v>
      </c>
      <c r="F810" s="231">
        <v>20.41024145705652</v>
      </c>
      <c r="G810" s="231">
        <v>47.8059235489291</v>
      </c>
      <c r="H810" s="229">
        <v>1449857</v>
      </c>
      <c r="I810" s="229">
        <v>749955</v>
      </c>
    </row>
    <row r="811" spans="1:9" ht="12.75">
      <c r="A811" s="233"/>
      <c r="B811" s="247" t="s">
        <v>1006</v>
      </c>
      <c r="C811" s="261">
        <v>14583230</v>
      </c>
      <c r="D811" s="261">
        <v>6200417</v>
      </c>
      <c r="E811" s="261">
        <v>2993779</v>
      </c>
      <c r="F811" s="235">
        <v>20.52891574774587</v>
      </c>
      <c r="G811" s="235">
        <v>48.28351060904452</v>
      </c>
      <c r="H811" s="198">
        <v>1438157</v>
      </c>
      <c r="I811" s="198">
        <v>748157</v>
      </c>
    </row>
    <row r="812" spans="1:9" ht="12.75">
      <c r="A812" s="233"/>
      <c r="B812" s="262" t="s">
        <v>1007</v>
      </c>
      <c r="C812" s="261">
        <v>3580381</v>
      </c>
      <c r="D812" s="261">
        <v>1334883</v>
      </c>
      <c r="E812" s="261">
        <v>627204</v>
      </c>
      <c r="F812" s="235">
        <v>17.51780047989306</v>
      </c>
      <c r="G812" s="235">
        <v>46.985690880773824</v>
      </c>
      <c r="H812" s="198">
        <v>368398</v>
      </c>
      <c r="I812" s="198">
        <v>129754</v>
      </c>
    </row>
    <row r="813" spans="1:9" ht="12.75">
      <c r="A813" s="233"/>
      <c r="B813" s="264" t="s">
        <v>1008</v>
      </c>
      <c r="C813" s="261">
        <v>2267924</v>
      </c>
      <c r="D813" s="198">
        <v>713458</v>
      </c>
      <c r="E813" s="198">
        <v>436572</v>
      </c>
      <c r="F813" s="235">
        <v>19.2498514059554</v>
      </c>
      <c r="G813" s="235">
        <v>61.19098811703001</v>
      </c>
      <c r="H813" s="198">
        <v>197956</v>
      </c>
      <c r="I813" s="198">
        <v>84645</v>
      </c>
    </row>
    <row r="814" spans="1:9" ht="12.75">
      <c r="A814" s="233"/>
      <c r="B814" s="269" t="s">
        <v>1009</v>
      </c>
      <c r="C814" s="261">
        <v>1827687</v>
      </c>
      <c r="D814" s="198">
        <v>525638</v>
      </c>
      <c r="E814" s="198">
        <v>339557</v>
      </c>
      <c r="F814" s="235">
        <v>18.578509339947157</v>
      </c>
      <c r="G814" s="235">
        <v>64.59902061875283</v>
      </c>
      <c r="H814" s="198">
        <v>156246</v>
      </c>
      <c r="I814" s="198">
        <v>67141</v>
      </c>
    </row>
    <row r="815" spans="1:9" ht="12.75">
      <c r="A815" s="233"/>
      <c r="B815" s="264" t="s">
        <v>1010</v>
      </c>
      <c r="C815" s="261">
        <v>1312457</v>
      </c>
      <c r="D815" s="198">
        <v>621425</v>
      </c>
      <c r="E815" s="198">
        <v>190632</v>
      </c>
      <c r="F815" s="235">
        <v>14.524818717870374</v>
      </c>
      <c r="G815" s="235">
        <v>30.676590095345375</v>
      </c>
      <c r="H815" s="198">
        <v>170442</v>
      </c>
      <c r="I815" s="198">
        <v>45109</v>
      </c>
    </row>
    <row r="816" spans="1:9" s="291" customFormat="1" ht="12.75" hidden="1">
      <c r="A816" s="287"/>
      <c r="B816" s="293" t="s">
        <v>1043</v>
      </c>
      <c r="C816" s="289">
        <v>0</v>
      </c>
      <c r="D816" s="290"/>
      <c r="E816" s="290"/>
      <c r="F816" s="235" t="e">
        <v>#DIV/0!</v>
      </c>
      <c r="G816" s="235" t="e">
        <v>#DIV/0!</v>
      </c>
      <c r="H816" s="198">
        <v>0</v>
      </c>
      <c r="I816" s="198">
        <v>0</v>
      </c>
    </row>
    <row r="817" spans="1:9" ht="12.75">
      <c r="A817" s="233"/>
      <c r="B817" s="262" t="s">
        <v>1011</v>
      </c>
      <c r="C817" s="261">
        <v>10426499</v>
      </c>
      <c r="D817" s="261">
        <v>4317508</v>
      </c>
      <c r="E817" s="261">
        <v>2303477</v>
      </c>
      <c r="F817" s="235">
        <v>22.092525976360808</v>
      </c>
      <c r="G817" s="235">
        <v>53.35200305361334</v>
      </c>
      <c r="H817" s="198">
        <v>969171</v>
      </c>
      <c r="I817" s="198">
        <v>605685</v>
      </c>
    </row>
    <row r="818" spans="1:9" ht="12.75">
      <c r="A818" s="233"/>
      <c r="B818" s="264" t="s">
        <v>1023</v>
      </c>
      <c r="C818" s="261">
        <v>1933150</v>
      </c>
      <c r="D818" s="198">
        <v>1737300</v>
      </c>
      <c r="E818" s="198">
        <v>365430</v>
      </c>
      <c r="F818" s="235">
        <v>18.903344282647492</v>
      </c>
      <c r="G818" s="235">
        <v>21.034363667760317</v>
      </c>
      <c r="H818" s="198">
        <v>301400</v>
      </c>
      <c r="I818" s="198">
        <v>93585</v>
      </c>
    </row>
    <row r="819" spans="1:9" ht="12.75">
      <c r="A819" s="233"/>
      <c r="B819" s="264" t="s">
        <v>1012</v>
      </c>
      <c r="C819" s="261">
        <v>8493349</v>
      </c>
      <c r="D819" s="198">
        <v>2580208</v>
      </c>
      <c r="E819" s="198">
        <v>1938047</v>
      </c>
      <c r="F819" s="235">
        <v>22.81840767405178</v>
      </c>
      <c r="G819" s="235">
        <v>75.11204523046204</v>
      </c>
      <c r="H819" s="198">
        <v>667771</v>
      </c>
      <c r="I819" s="198">
        <v>512100</v>
      </c>
    </row>
    <row r="820" spans="1:9" s="291" customFormat="1" ht="25.5" hidden="1">
      <c r="A820" s="287"/>
      <c r="B820" s="295" t="s">
        <v>1016</v>
      </c>
      <c r="C820" s="289">
        <v>0</v>
      </c>
      <c r="D820" s="290"/>
      <c r="E820" s="290"/>
      <c r="F820" s="235" t="e">
        <v>#DIV/0!</v>
      </c>
      <c r="G820" s="235" t="e">
        <v>#DIV/0!</v>
      </c>
      <c r="H820" s="198">
        <v>0</v>
      </c>
      <c r="I820" s="198">
        <v>0</v>
      </c>
    </row>
    <row r="821" spans="1:9" s="291" customFormat="1" ht="25.5" hidden="1">
      <c r="A821" s="287"/>
      <c r="B821" s="292" t="s">
        <v>1045</v>
      </c>
      <c r="C821" s="289">
        <v>0</v>
      </c>
      <c r="D821" s="290"/>
      <c r="E821" s="290"/>
      <c r="F821" s="235" t="e">
        <v>#DIV/0!</v>
      </c>
      <c r="G821" s="235" t="e">
        <v>#DIV/0!</v>
      </c>
      <c r="H821" s="198">
        <v>0</v>
      </c>
      <c r="I821" s="198">
        <v>0</v>
      </c>
    </row>
    <row r="822" spans="1:9" s="291" customFormat="1" ht="12.75" hidden="1">
      <c r="A822" s="287"/>
      <c r="B822" s="292" t="s">
        <v>1017</v>
      </c>
      <c r="C822" s="289">
        <v>0</v>
      </c>
      <c r="D822" s="290"/>
      <c r="E822" s="290"/>
      <c r="F822" s="235" t="e">
        <v>#DIV/0!</v>
      </c>
      <c r="G822" s="235" t="e">
        <v>#DIV/0!</v>
      </c>
      <c r="H822" s="198">
        <v>0</v>
      </c>
      <c r="I822" s="198">
        <v>0</v>
      </c>
    </row>
    <row r="823" spans="1:9" ht="12.75">
      <c r="A823" s="233"/>
      <c r="B823" s="262" t="s">
        <v>60</v>
      </c>
      <c r="C823" s="198">
        <v>576350</v>
      </c>
      <c r="D823" s="198">
        <v>548026</v>
      </c>
      <c r="E823" s="198">
        <v>63098</v>
      </c>
      <c r="F823" s="235">
        <v>10.947861542465516</v>
      </c>
      <c r="G823" s="235">
        <v>11.513687306806611</v>
      </c>
      <c r="H823" s="198">
        <v>100588</v>
      </c>
      <c r="I823" s="198">
        <v>12718</v>
      </c>
    </row>
    <row r="824" spans="1:9" ht="25.5">
      <c r="A824" s="233"/>
      <c r="B824" s="273" t="s">
        <v>1024</v>
      </c>
      <c r="C824" s="198">
        <v>2350</v>
      </c>
      <c r="D824" s="198">
        <v>1176</v>
      </c>
      <c r="E824" s="198">
        <v>0</v>
      </c>
      <c r="F824" s="235">
        <v>0</v>
      </c>
      <c r="G824" s="235">
        <v>0</v>
      </c>
      <c r="H824" s="198">
        <v>588</v>
      </c>
      <c r="I824" s="198">
        <v>0</v>
      </c>
    </row>
    <row r="825" spans="1:9" ht="38.25">
      <c r="A825" s="233"/>
      <c r="B825" s="275" t="s">
        <v>1025</v>
      </c>
      <c r="C825" s="198">
        <v>2350</v>
      </c>
      <c r="D825" s="198">
        <v>1176</v>
      </c>
      <c r="E825" s="198">
        <v>0</v>
      </c>
      <c r="F825" s="235">
        <v>0</v>
      </c>
      <c r="G825" s="235">
        <v>0</v>
      </c>
      <c r="H825" s="198">
        <v>588</v>
      </c>
      <c r="I825" s="198">
        <v>0</v>
      </c>
    </row>
    <row r="826" spans="1:9" s="291" customFormat="1" ht="12.75" hidden="1">
      <c r="A826" s="287"/>
      <c r="B826" s="292" t="s">
        <v>1038</v>
      </c>
      <c r="C826" s="290">
        <v>0</v>
      </c>
      <c r="D826" s="290"/>
      <c r="E826" s="290"/>
      <c r="F826" s="235" t="e">
        <v>#DIV/0!</v>
      </c>
      <c r="G826" s="235" t="e">
        <v>#DIV/0!</v>
      </c>
      <c r="H826" s="198">
        <v>0</v>
      </c>
      <c r="I826" s="198">
        <v>0</v>
      </c>
    </row>
    <row r="827" spans="1:9" ht="25.5">
      <c r="A827" s="233"/>
      <c r="B827" s="273" t="s">
        <v>1049</v>
      </c>
      <c r="C827" s="198">
        <v>574000</v>
      </c>
      <c r="D827" s="198">
        <v>546850</v>
      </c>
      <c r="E827" s="198">
        <v>63098</v>
      </c>
      <c r="F827" s="235">
        <v>10.992682926829268</v>
      </c>
      <c r="G827" s="235">
        <v>11.53844747188443</v>
      </c>
      <c r="H827" s="198">
        <v>100000</v>
      </c>
      <c r="I827" s="198">
        <v>12718</v>
      </c>
    </row>
    <row r="828" spans="1:9" ht="12.75">
      <c r="A828" s="233"/>
      <c r="B828" s="247" t="s">
        <v>65</v>
      </c>
      <c r="C828" s="261">
        <v>136199</v>
      </c>
      <c r="D828" s="261">
        <v>83890</v>
      </c>
      <c r="E828" s="261">
        <v>10492</v>
      </c>
      <c r="F828" s="235">
        <v>7.703433945917371</v>
      </c>
      <c r="G828" s="235">
        <v>12.506854213851474</v>
      </c>
      <c r="H828" s="198">
        <v>11700</v>
      </c>
      <c r="I828" s="198">
        <v>1798</v>
      </c>
    </row>
    <row r="829" spans="1:9" ht="12.75">
      <c r="A829" s="233"/>
      <c r="B829" s="262" t="s">
        <v>1013</v>
      </c>
      <c r="C829" s="261">
        <v>136199</v>
      </c>
      <c r="D829" s="198">
        <v>83890</v>
      </c>
      <c r="E829" s="198">
        <v>10492</v>
      </c>
      <c r="F829" s="235">
        <v>7.703433945917371</v>
      </c>
      <c r="G829" s="235">
        <v>12.506854213851474</v>
      </c>
      <c r="H829" s="198">
        <v>11700</v>
      </c>
      <c r="I829" s="198">
        <v>1798</v>
      </c>
    </row>
    <row r="830" spans="1:9" s="291" customFormat="1" ht="12.75" hidden="1">
      <c r="A830" s="287"/>
      <c r="B830" s="293" t="s">
        <v>1050</v>
      </c>
      <c r="C830" s="289">
        <v>0</v>
      </c>
      <c r="D830" s="290"/>
      <c r="E830" s="290"/>
      <c r="F830" s="235" t="e">
        <v>#DIV/0!</v>
      </c>
      <c r="G830" s="235" t="e">
        <v>#DIV/0!</v>
      </c>
      <c r="H830" s="198">
        <v>0</v>
      </c>
      <c r="I830" s="198">
        <v>0</v>
      </c>
    </row>
    <row r="831" spans="1:9" s="291" customFormat="1" ht="25.5" hidden="1">
      <c r="A831" s="287"/>
      <c r="B831" s="292" t="s">
        <v>175</v>
      </c>
      <c r="C831" s="290">
        <v>0</v>
      </c>
      <c r="D831" s="290"/>
      <c r="E831" s="290"/>
      <c r="F831" s="235" t="e">
        <v>#DIV/0!</v>
      </c>
      <c r="G831" s="235" t="e">
        <v>#DIV/0!</v>
      </c>
      <c r="H831" s="198">
        <v>0</v>
      </c>
      <c r="I831" s="198">
        <v>0</v>
      </c>
    </row>
    <row r="832" spans="1:9" s="291" customFormat="1" ht="12.75" hidden="1">
      <c r="A832" s="287"/>
      <c r="B832" s="296" t="s">
        <v>627</v>
      </c>
      <c r="C832" s="290">
        <v>0</v>
      </c>
      <c r="D832" s="290"/>
      <c r="E832" s="290"/>
      <c r="F832" s="235" t="e">
        <v>#DIV/0!</v>
      </c>
      <c r="G832" s="235" t="e">
        <v>#DIV/0!</v>
      </c>
      <c r="H832" s="198">
        <v>0</v>
      </c>
      <c r="I832" s="198">
        <v>0</v>
      </c>
    </row>
    <row r="833" spans="1:9" s="291" customFormat="1" ht="12.75" hidden="1">
      <c r="A833" s="287"/>
      <c r="B833" s="296" t="s">
        <v>628</v>
      </c>
      <c r="C833" s="289">
        <v>0</v>
      </c>
      <c r="D833" s="290"/>
      <c r="E833" s="290"/>
      <c r="F833" s="235" t="e">
        <v>#DIV/0!</v>
      </c>
      <c r="G833" s="235" t="e">
        <v>#DIV/0!</v>
      </c>
      <c r="H833" s="198">
        <v>-72954</v>
      </c>
      <c r="I833" s="198">
        <v>-60402</v>
      </c>
    </row>
    <row r="834" spans="1:9" s="291" customFormat="1" ht="12.75" hidden="1">
      <c r="A834" s="287"/>
      <c r="B834" s="297" t="s">
        <v>632</v>
      </c>
      <c r="C834" s="289">
        <v>0</v>
      </c>
      <c r="D834" s="290"/>
      <c r="E834" s="290"/>
      <c r="F834" s="235" t="e">
        <v>#DIV/0!</v>
      </c>
      <c r="G834" s="235" t="e">
        <v>#DIV/0!</v>
      </c>
      <c r="H834" s="198">
        <v>-67704</v>
      </c>
      <c r="I834" s="198">
        <v>-59396</v>
      </c>
    </row>
    <row r="835" spans="1:9" s="291" customFormat="1" ht="12.75" hidden="1">
      <c r="A835" s="287"/>
      <c r="B835" s="297" t="s">
        <v>633</v>
      </c>
      <c r="C835" s="289">
        <v>0</v>
      </c>
      <c r="D835" s="290"/>
      <c r="E835" s="290"/>
      <c r="F835" s="235" t="e">
        <v>#DIV/0!</v>
      </c>
      <c r="G835" s="235" t="e">
        <v>#DIV/0!</v>
      </c>
      <c r="H835" s="198">
        <v>-67704</v>
      </c>
      <c r="I835" s="198">
        <v>-59396</v>
      </c>
    </row>
    <row r="836" spans="1:9" s="291" customFormat="1" ht="12.75" hidden="1">
      <c r="A836" s="287"/>
      <c r="B836" s="297" t="s">
        <v>1026</v>
      </c>
      <c r="C836" s="289">
        <v>0</v>
      </c>
      <c r="D836" s="290"/>
      <c r="E836" s="290"/>
      <c r="F836" s="235" t="e">
        <v>#DIV/0!</v>
      </c>
      <c r="G836" s="235" t="e">
        <v>#DIV/0!</v>
      </c>
      <c r="H836" s="198">
        <v>-43648</v>
      </c>
      <c r="I836" s="198">
        <v>-42754</v>
      </c>
    </row>
    <row r="837" spans="1:9" s="291" customFormat="1" ht="51" hidden="1">
      <c r="A837" s="287"/>
      <c r="B837" s="295" t="s">
        <v>1052</v>
      </c>
      <c r="C837" s="289">
        <v>0</v>
      </c>
      <c r="D837" s="290"/>
      <c r="E837" s="290"/>
      <c r="F837" s="235" t="e">
        <v>#DIV/0!</v>
      </c>
      <c r="G837" s="235" t="e">
        <v>#DIV/0!</v>
      </c>
      <c r="H837" s="198">
        <v>-33100</v>
      </c>
      <c r="I837" s="198">
        <v>-32206</v>
      </c>
    </row>
    <row r="838" spans="1:9" s="291" customFormat="1" ht="51" hidden="1">
      <c r="A838" s="287"/>
      <c r="B838" s="295" t="s">
        <v>1027</v>
      </c>
      <c r="C838" s="289">
        <v>0</v>
      </c>
      <c r="D838" s="290"/>
      <c r="E838" s="290"/>
      <c r="F838" s="235" t="e">
        <v>#DIV/0!</v>
      </c>
      <c r="G838" s="235" t="e">
        <v>#DIV/0!</v>
      </c>
      <c r="H838" s="198">
        <v>-24056</v>
      </c>
      <c r="I838" s="198">
        <v>-16642</v>
      </c>
    </row>
    <row r="839" spans="1:9" s="291" customFormat="1" ht="38.25" hidden="1">
      <c r="A839" s="287"/>
      <c r="B839" s="295" t="s">
        <v>78</v>
      </c>
      <c r="C839" s="290">
        <v>0</v>
      </c>
      <c r="D839" s="290"/>
      <c r="E839" s="290"/>
      <c r="F839" s="235" t="e">
        <v>#DIV/0!</v>
      </c>
      <c r="G839" s="235" t="e">
        <v>#DIV/0!</v>
      </c>
      <c r="H839" s="198">
        <v>0</v>
      </c>
      <c r="I839" s="198">
        <v>0</v>
      </c>
    </row>
    <row r="840" spans="1:9" ht="12.75">
      <c r="A840" s="233"/>
      <c r="B840" s="190"/>
      <c r="C840" s="198"/>
      <c r="D840" s="198"/>
      <c r="E840" s="198"/>
      <c r="F840" s="235"/>
      <c r="G840" s="235"/>
      <c r="H840" s="198"/>
      <c r="I840" s="198"/>
    </row>
    <row r="841" spans="1:9" ht="12.75">
      <c r="A841" s="233"/>
      <c r="B841" s="184" t="s">
        <v>187</v>
      </c>
      <c r="C841" s="229"/>
      <c r="D841" s="198"/>
      <c r="E841" s="198"/>
      <c r="F841" s="235"/>
      <c r="G841" s="235"/>
      <c r="H841" s="198"/>
      <c r="I841" s="198"/>
    </row>
    <row r="842" spans="1:9" ht="12.75">
      <c r="A842" s="233"/>
      <c r="B842" s="238" t="s">
        <v>1002</v>
      </c>
      <c r="C842" s="260">
        <v>91220</v>
      </c>
      <c r="D842" s="260">
        <v>28120</v>
      </c>
      <c r="E842" s="260">
        <v>28120</v>
      </c>
      <c r="F842" s="231">
        <v>30.82657311992984</v>
      </c>
      <c r="G842" s="231">
        <v>100</v>
      </c>
      <c r="H842" s="229">
        <v>6800</v>
      </c>
      <c r="I842" s="229">
        <v>6800</v>
      </c>
    </row>
    <row r="843" spans="1:9" s="291" customFormat="1" ht="25.5" hidden="1">
      <c r="A843" s="287"/>
      <c r="B843" s="299" t="s">
        <v>1015</v>
      </c>
      <c r="C843" s="289">
        <v>0</v>
      </c>
      <c r="D843" s="290"/>
      <c r="E843" s="290"/>
      <c r="F843" s="235" t="e">
        <v>#DIV/0!</v>
      </c>
      <c r="G843" s="235" t="e">
        <v>#DIV/0!</v>
      </c>
      <c r="H843" s="198">
        <v>0</v>
      </c>
      <c r="I843" s="198">
        <v>0</v>
      </c>
    </row>
    <row r="844" spans="1:9" s="291" customFormat="1" ht="12.75" hidden="1">
      <c r="A844" s="287"/>
      <c r="B844" s="297" t="s">
        <v>1019</v>
      </c>
      <c r="C844" s="289">
        <v>0</v>
      </c>
      <c r="D844" s="290"/>
      <c r="E844" s="290"/>
      <c r="F844" s="235" t="e">
        <v>#DIV/0!</v>
      </c>
      <c r="G844" s="235" t="e">
        <v>#DIV/0!</v>
      </c>
      <c r="H844" s="198">
        <v>0</v>
      </c>
      <c r="I844" s="198">
        <v>0</v>
      </c>
    </row>
    <row r="845" spans="1:9" ht="12.75">
      <c r="A845" s="233"/>
      <c r="B845" s="247" t="s">
        <v>1003</v>
      </c>
      <c r="C845" s="261">
        <v>91220</v>
      </c>
      <c r="D845" s="261">
        <v>28120</v>
      </c>
      <c r="E845" s="261">
        <v>28120</v>
      </c>
      <c r="F845" s="235">
        <v>30.82657311992984</v>
      </c>
      <c r="G845" s="235">
        <v>100</v>
      </c>
      <c r="H845" s="198">
        <v>6800</v>
      </c>
      <c r="I845" s="198">
        <v>6800</v>
      </c>
    </row>
    <row r="846" spans="1:9" ht="25.5">
      <c r="A846" s="233"/>
      <c r="B846" s="249" t="s">
        <v>1004</v>
      </c>
      <c r="C846" s="261">
        <v>91220</v>
      </c>
      <c r="D846" s="198">
        <v>28120</v>
      </c>
      <c r="E846" s="198">
        <v>28120</v>
      </c>
      <c r="F846" s="235">
        <v>30.82657311992984</v>
      </c>
      <c r="G846" s="235">
        <v>100</v>
      </c>
      <c r="H846" s="198">
        <v>6800</v>
      </c>
      <c r="I846" s="198">
        <v>6800</v>
      </c>
    </row>
    <row r="847" spans="1:9" s="241" customFormat="1" ht="12.75">
      <c r="A847" s="240"/>
      <c r="B847" s="238" t="s">
        <v>1005</v>
      </c>
      <c r="C847" s="229">
        <v>91220</v>
      </c>
      <c r="D847" s="229">
        <v>28120</v>
      </c>
      <c r="E847" s="229">
        <v>24175</v>
      </c>
      <c r="F847" s="231">
        <v>26.50186362639772</v>
      </c>
      <c r="G847" s="231">
        <v>85.97083926031294</v>
      </c>
      <c r="H847" s="229">
        <v>6800</v>
      </c>
      <c r="I847" s="229">
        <v>6045</v>
      </c>
    </row>
    <row r="848" spans="1:9" ht="12.75">
      <c r="A848" s="233"/>
      <c r="B848" s="247" t="s">
        <v>1006</v>
      </c>
      <c r="C848" s="261">
        <v>91220</v>
      </c>
      <c r="D848" s="261">
        <v>28120</v>
      </c>
      <c r="E848" s="261">
        <v>24175</v>
      </c>
      <c r="F848" s="235">
        <v>26.50186362639772</v>
      </c>
      <c r="G848" s="235">
        <v>85.97083926031294</v>
      </c>
      <c r="H848" s="198">
        <v>6800</v>
      </c>
      <c r="I848" s="198">
        <v>6045</v>
      </c>
    </row>
    <row r="849" spans="1:9" ht="12.75">
      <c r="A849" s="233"/>
      <c r="B849" s="262" t="s">
        <v>1007</v>
      </c>
      <c r="C849" s="261">
        <v>91220</v>
      </c>
      <c r="D849" s="261">
        <v>28120</v>
      </c>
      <c r="E849" s="261">
        <v>24175</v>
      </c>
      <c r="F849" s="235">
        <v>26.50186362639772</v>
      </c>
      <c r="G849" s="235">
        <v>85.97083926031294</v>
      </c>
      <c r="H849" s="198">
        <v>6800</v>
      </c>
      <c r="I849" s="198">
        <v>6045</v>
      </c>
    </row>
    <row r="850" spans="1:9" ht="12.75">
      <c r="A850" s="233"/>
      <c r="B850" s="264" t="s">
        <v>1008</v>
      </c>
      <c r="C850" s="261">
        <v>72980</v>
      </c>
      <c r="D850" s="198">
        <v>23151</v>
      </c>
      <c r="E850" s="198">
        <v>22827</v>
      </c>
      <c r="F850" s="235">
        <v>31.27843244724582</v>
      </c>
      <c r="G850" s="235">
        <v>98.60049241933395</v>
      </c>
      <c r="H850" s="198">
        <v>6000</v>
      </c>
      <c r="I850" s="198">
        <v>5739</v>
      </c>
    </row>
    <row r="851" spans="1:9" ht="12.75">
      <c r="A851" s="233"/>
      <c r="B851" s="269" t="s">
        <v>1009</v>
      </c>
      <c r="C851" s="261">
        <v>60480</v>
      </c>
      <c r="D851" s="198">
        <v>19480</v>
      </c>
      <c r="E851" s="198">
        <v>18566</v>
      </c>
      <c r="F851" s="235">
        <v>30.697751322751323</v>
      </c>
      <c r="G851" s="235">
        <v>95.30800821355237</v>
      </c>
      <c r="H851" s="198">
        <v>5000</v>
      </c>
      <c r="I851" s="198">
        <v>4663</v>
      </c>
    </row>
    <row r="852" spans="1:9" ht="12.75">
      <c r="A852" s="233"/>
      <c r="B852" s="264" t="s">
        <v>1010</v>
      </c>
      <c r="C852" s="261">
        <v>18240</v>
      </c>
      <c r="D852" s="198">
        <v>4969</v>
      </c>
      <c r="E852" s="198">
        <v>1348</v>
      </c>
      <c r="F852" s="235">
        <v>7.390350877192982</v>
      </c>
      <c r="G852" s="235">
        <v>27.128194807808413</v>
      </c>
      <c r="H852" s="198">
        <v>800</v>
      </c>
      <c r="I852" s="198">
        <v>306</v>
      </c>
    </row>
    <row r="853" spans="1:9" ht="12.75">
      <c r="A853" s="233"/>
      <c r="B853" s="276"/>
      <c r="C853" s="198"/>
      <c r="D853" s="198"/>
      <c r="E853" s="198"/>
      <c r="F853" s="235"/>
      <c r="G853" s="235"/>
      <c r="H853" s="198"/>
      <c r="I853" s="198"/>
    </row>
    <row r="854" spans="1:9" ht="25.5">
      <c r="A854" s="233"/>
      <c r="B854" s="184" t="s">
        <v>188</v>
      </c>
      <c r="C854" s="198"/>
      <c r="D854" s="198"/>
      <c r="E854" s="198"/>
      <c r="F854" s="235"/>
      <c r="G854" s="235"/>
      <c r="H854" s="198"/>
      <c r="I854" s="198"/>
    </row>
    <row r="855" spans="1:9" ht="12.75">
      <c r="A855" s="233"/>
      <c r="B855" s="238" t="s">
        <v>1002</v>
      </c>
      <c r="C855" s="260">
        <v>7316630</v>
      </c>
      <c r="D855" s="260">
        <v>3824629</v>
      </c>
      <c r="E855" s="260">
        <v>3237311</v>
      </c>
      <c r="F855" s="231">
        <v>44.245930161836796</v>
      </c>
      <c r="G855" s="231">
        <v>84.64379159390361</v>
      </c>
      <c r="H855" s="229">
        <v>783661</v>
      </c>
      <c r="I855" s="229">
        <v>954847</v>
      </c>
    </row>
    <row r="856" spans="1:9" ht="25.5">
      <c r="A856" s="233"/>
      <c r="B856" s="272" t="s">
        <v>1015</v>
      </c>
      <c r="C856" s="261">
        <v>0</v>
      </c>
      <c r="D856" s="198">
        <v>0</v>
      </c>
      <c r="E856" s="198">
        <v>1919</v>
      </c>
      <c r="F856" s="235">
        <v>0</v>
      </c>
      <c r="G856" s="235">
        <v>0</v>
      </c>
      <c r="H856" s="198">
        <v>0</v>
      </c>
      <c r="I856" s="198">
        <v>1393</v>
      </c>
    </row>
    <row r="857" spans="1:9" ht="12.75">
      <c r="A857" s="233"/>
      <c r="B857" s="247" t="s">
        <v>1019</v>
      </c>
      <c r="C857" s="261">
        <v>1265048</v>
      </c>
      <c r="D857" s="198">
        <v>815261</v>
      </c>
      <c r="E857" s="198">
        <v>226024</v>
      </c>
      <c r="F857" s="235">
        <v>17.866831930488015</v>
      </c>
      <c r="G857" s="235">
        <v>0</v>
      </c>
      <c r="H857" s="198">
        <v>56231</v>
      </c>
      <c r="I857" s="198">
        <v>226024</v>
      </c>
    </row>
    <row r="858" spans="1:9" ht="12.75">
      <c r="A858" s="233"/>
      <c r="B858" s="247" t="s">
        <v>1003</v>
      </c>
      <c r="C858" s="261">
        <v>6051582</v>
      </c>
      <c r="D858" s="261">
        <v>3009368</v>
      </c>
      <c r="E858" s="261">
        <v>3009368</v>
      </c>
      <c r="F858" s="235">
        <v>49.728616417987894</v>
      </c>
      <c r="G858" s="235">
        <v>100</v>
      </c>
      <c r="H858" s="198">
        <v>727430</v>
      </c>
      <c r="I858" s="198">
        <v>727430</v>
      </c>
    </row>
    <row r="859" spans="1:9" ht="25.5">
      <c r="A859" s="233"/>
      <c r="B859" s="249" t="s">
        <v>1004</v>
      </c>
      <c r="C859" s="261">
        <v>6051582</v>
      </c>
      <c r="D859" s="198">
        <v>3009368</v>
      </c>
      <c r="E859" s="198">
        <v>3009368</v>
      </c>
      <c r="F859" s="235">
        <v>49.728616417987894</v>
      </c>
      <c r="G859" s="235">
        <v>100</v>
      </c>
      <c r="H859" s="198">
        <v>727430</v>
      </c>
      <c r="I859" s="198">
        <v>727430</v>
      </c>
    </row>
    <row r="860" spans="1:9" ht="12.75">
      <c r="A860" s="233"/>
      <c r="B860" s="238" t="s">
        <v>1005</v>
      </c>
      <c r="C860" s="229">
        <v>7316630</v>
      </c>
      <c r="D860" s="229">
        <v>3824629</v>
      </c>
      <c r="E860" s="229">
        <v>1810381</v>
      </c>
      <c r="F860" s="231">
        <v>24.74337229024838</v>
      </c>
      <c r="G860" s="231">
        <v>47.33481338974316</v>
      </c>
      <c r="H860" s="229">
        <v>783661</v>
      </c>
      <c r="I860" s="229">
        <v>818131</v>
      </c>
    </row>
    <row r="861" spans="1:9" ht="12.75">
      <c r="A861" s="233"/>
      <c r="B861" s="247" t="s">
        <v>1006</v>
      </c>
      <c r="C861" s="261">
        <v>7283970</v>
      </c>
      <c r="D861" s="261">
        <v>3804969</v>
      </c>
      <c r="E861" s="261">
        <v>1802217</v>
      </c>
      <c r="F861" s="235">
        <v>24.742235346933057</v>
      </c>
      <c r="G861" s="235">
        <v>47.36482741383701</v>
      </c>
      <c r="H861" s="198">
        <v>779315</v>
      </c>
      <c r="I861" s="198">
        <v>816065</v>
      </c>
    </row>
    <row r="862" spans="1:9" ht="12.75">
      <c r="A862" s="233"/>
      <c r="B862" s="262" t="s">
        <v>1007</v>
      </c>
      <c r="C862" s="261">
        <v>2410559</v>
      </c>
      <c r="D862" s="261">
        <v>878623</v>
      </c>
      <c r="E862" s="261">
        <v>564445</v>
      </c>
      <c r="F862" s="235">
        <v>23.415523121400472</v>
      </c>
      <c r="G862" s="235">
        <v>64.2420014044704</v>
      </c>
      <c r="H862" s="198">
        <v>214724</v>
      </c>
      <c r="I862" s="198">
        <v>156684</v>
      </c>
    </row>
    <row r="863" spans="1:9" ht="12.75">
      <c r="A863" s="233"/>
      <c r="B863" s="264" t="s">
        <v>1008</v>
      </c>
      <c r="C863" s="261">
        <v>1495436</v>
      </c>
      <c r="D863" s="198">
        <v>532601</v>
      </c>
      <c r="E863" s="198">
        <v>417559</v>
      </c>
      <c r="F863" s="235">
        <v>27.922224688987026</v>
      </c>
      <c r="G863" s="235">
        <v>78.39996545256204</v>
      </c>
      <c r="H863" s="198">
        <v>129524</v>
      </c>
      <c r="I863" s="198">
        <v>106685</v>
      </c>
    </row>
    <row r="864" spans="1:9" ht="12.75">
      <c r="A864" s="233"/>
      <c r="B864" s="269" t="s">
        <v>1009</v>
      </c>
      <c r="C864" s="261">
        <v>1177705</v>
      </c>
      <c r="D864" s="198">
        <v>422947</v>
      </c>
      <c r="E864" s="198">
        <v>309007</v>
      </c>
      <c r="F864" s="235">
        <v>26.238064710602398</v>
      </c>
      <c r="G864" s="235">
        <v>73.0604543831733</v>
      </c>
      <c r="H864" s="198">
        <v>102002</v>
      </c>
      <c r="I864" s="198">
        <v>72632</v>
      </c>
    </row>
    <row r="865" spans="1:9" ht="12.75">
      <c r="A865" s="233"/>
      <c r="B865" s="264" t="s">
        <v>1010</v>
      </c>
      <c r="C865" s="261">
        <v>915123</v>
      </c>
      <c r="D865" s="198">
        <v>346022</v>
      </c>
      <c r="E865" s="198">
        <v>146886</v>
      </c>
      <c r="F865" s="235">
        <v>16.050957084457497</v>
      </c>
      <c r="G865" s="235">
        <v>42.44990202935073</v>
      </c>
      <c r="H865" s="198">
        <v>85200</v>
      </c>
      <c r="I865" s="198">
        <v>49999</v>
      </c>
    </row>
    <row r="866" spans="1:9" s="291" customFormat="1" ht="12.75" hidden="1">
      <c r="A866" s="287"/>
      <c r="B866" s="293" t="s">
        <v>1043</v>
      </c>
      <c r="C866" s="289">
        <v>0</v>
      </c>
      <c r="D866" s="290"/>
      <c r="E866" s="290"/>
      <c r="F866" s="235" t="e">
        <v>#DIV/0!</v>
      </c>
      <c r="G866" s="235" t="e">
        <v>#DIV/0!</v>
      </c>
      <c r="H866" s="198">
        <v>0</v>
      </c>
      <c r="I866" s="198">
        <v>0</v>
      </c>
    </row>
    <row r="867" spans="1:9" ht="12.75">
      <c r="A867" s="233"/>
      <c r="B867" s="262" t="s">
        <v>1011</v>
      </c>
      <c r="C867" s="261">
        <v>4873411</v>
      </c>
      <c r="D867" s="261">
        <v>2926346</v>
      </c>
      <c r="E867" s="261">
        <v>1237772</v>
      </c>
      <c r="F867" s="235">
        <v>25.398473471660814</v>
      </c>
      <c r="G867" s="235">
        <v>42.29752736005927</v>
      </c>
      <c r="H867" s="198">
        <v>564591</v>
      </c>
      <c r="I867" s="198">
        <v>659381</v>
      </c>
    </row>
    <row r="868" spans="1:9" ht="12.75">
      <c r="A868" s="233"/>
      <c r="B868" s="264" t="s">
        <v>1023</v>
      </c>
      <c r="C868" s="261">
        <v>4873411</v>
      </c>
      <c r="D868" s="198">
        <v>2926346</v>
      </c>
      <c r="E868" s="198">
        <v>1237772</v>
      </c>
      <c r="F868" s="235">
        <v>25.398473471660814</v>
      </c>
      <c r="G868" s="235">
        <v>42.29752736005927</v>
      </c>
      <c r="H868" s="198">
        <v>564591</v>
      </c>
      <c r="I868" s="198">
        <v>659381</v>
      </c>
    </row>
    <row r="869" spans="1:9" s="291" customFormat="1" ht="12.75" hidden="1">
      <c r="A869" s="287"/>
      <c r="B869" s="288" t="s">
        <v>1012</v>
      </c>
      <c r="C869" s="289">
        <v>0</v>
      </c>
      <c r="D869" s="290"/>
      <c r="E869" s="290"/>
      <c r="F869" s="235" t="e">
        <v>#DIV/0!</v>
      </c>
      <c r="G869" s="235" t="e">
        <v>#DIV/0!</v>
      </c>
      <c r="H869" s="198">
        <v>0</v>
      </c>
      <c r="I869" s="198">
        <v>0</v>
      </c>
    </row>
    <row r="870" spans="1:9" ht="12.75">
      <c r="A870" s="233"/>
      <c r="B870" s="247" t="s">
        <v>65</v>
      </c>
      <c r="C870" s="261">
        <v>32660</v>
      </c>
      <c r="D870" s="261">
        <v>19660</v>
      </c>
      <c r="E870" s="261">
        <v>8164</v>
      </c>
      <c r="F870" s="235">
        <v>24.99693815064299</v>
      </c>
      <c r="G870" s="235">
        <v>41.525940996948115</v>
      </c>
      <c r="H870" s="198">
        <v>4346</v>
      </c>
      <c r="I870" s="198">
        <v>2066</v>
      </c>
    </row>
    <row r="871" spans="1:9" ht="12.75">
      <c r="A871" s="233"/>
      <c r="B871" s="262" t="s">
        <v>1013</v>
      </c>
      <c r="C871" s="261">
        <v>32660</v>
      </c>
      <c r="D871" s="198">
        <v>19660</v>
      </c>
      <c r="E871" s="198">
        <v>8164</v>
      </c>
      <c r="F871" s="235">
        <v>24.99693815064299</v>
      </c>
      <c r="G871" s="235">
        <v>41.525940996948115</v>
      </c>
      <c r="H871" s="198">
        <v>4346</v>
      </c>
      <c r="I871" s="198">
        <v>2066</v>
      </c>
    </row>
    <row r="872" spans="1:9" ht="12.75">
      <c r="A872" s="233"/>
      <c r="B872" s="238"/>
      <c r="C872" s="229"/>
      <c r="D872" s="198"/>
      <c r="E872" s="198"/>
      <c r="F872" s="235"/>
      <c r="G872" s="235"/>
      <c r="H872" s="198"/>
      <c r="I872" s="198"/>
    </row>
    <row r="873" spans="1:9" ht="12.75">
      <c r="A873" s="233"/>
      <c r="B873" s="237" t="s">
        <v>189</v>
      </c>
      <c r="C873" s="229"/>
      <c r="D873" s="198"/>
      <c r="E873" s="198"/>
      <c r="F873" s="235"/>
      <c r="G873" s="235"/>
      <c r="H873" s="198"/>
      <c r="I873" s="198"/>
    </row>
    <row r="874" spans="1:9" ht="12.75">
      <c r="A874" s="233"/>
      <c r="B874" s="238" t="s">
        <v>1002</v>
      </c>
      <c r="C874" s="260">
        <v>13603289</v>
      </c>
      <c r="D874" s="260">
        <v>4507494</v>
      </c>
      <c r="E874" s="260">
        <v>4509127</v>
      </c>
      <c r="F874" s="231">
        <v>33.147329296613485</v>
      </c>
      <c r="G874" s="231">
        <v>100.03622855626652</v>
      </c>
      <c r="H874" s="229">
        <v>1186764</v>
      </c>
      <c r="I874" s="229">
        <v>1186429</v>
      </c>
    </row>
    <row r="875" spans="1:9" ht="25.5">
      <c r="A875" s="233"/>
      <c r="B875" s="272" t="s">
        <v>1015</v>
      </c>
      <c r="C875" s="261">
        <v>4024</v>
      </c>
      <c r="D875" s="198">
        <v>1340</v>
      </c>
      <c r="E875" s="198">
        <v>2973</v>
      </c>
      <c r="F875" s="235">
        <v>73.8817097415507</v>
      </c>
      <c r="G875" s="235">
        <v>221.86567164179104</v>
      </c>
      <c r="H875" s="198">
        <v>335</v>
      </c>
      <c r="I875" s="198">
        <v>0</v>
      </c>
    </row>
    <row r="876" spans="1:9" s="291" customFormat="1" ht="12.75" hidden="1">
      <c r="A876" s="287"/>
      <c r="B876" s="297" t="s">
        <v>1019</v>
      </c>
      <c r="C876" s="289">
        <v>0</v>
      </c>
      <c r="D876" s="290"/>
      <c r="E876" s="290"/>
      <c r="F876" s="235" t="e">
        <v>#DIV/0!</v>
      </c>
      <c r="G876" s="235" t="e">
        <v>#DIV/0!</v>
      </c>
      <c r="H876" s="198">
        <v>0</v>
      </c>
      <c r="I876" s="198">
        <v>0</v>
      </c>
    </row>
    <row r="877" spans="1:9" ht="12.75">
      <c r="A877" s="233"/>
      <c r="B877" s="247" t="s">
        <v>1003</v>
      </c>
      <c r="C877" s="261">
        <v>13599265</v>
      </c>
      <c r="D877" s="261">
        <v>4506154</v>
      </c>
      <c r="E877" s="261">
        <v>4506154</v>
      </c>
      <c r="F877" s="235">
        <v>33.13527606087535</v>
      </c>
      <c r="G877" s="235">
        <v>100</v>
      </c>
      <c r="H877" s="198">
        <v>1186429</v>
      </c>
      <c r="I877" s="198">
        <v>1186429</v>
      </c>
    </row>
    <row r="878" spans="1:9" ht="25.5">
      <c r="A878" s="233"/>
      <c r="B878" s="249" t="s">
        <v>1004</v>
      </c>
      <c r="C878" s="261">
        <v>13599265</v>
      </c>
      <c r="D878" s="198">
        <v>4506154</v>
      </c>
      <c r="E878" s="198">
        <v>4506154</v>
      </c>
      <c r="F878" s="235">
        <v>33.13527606087535</v>
      </c>
      <c r="G878" s="235">
        <v>100</v>
      </c>
      <c r="H878" s="198">
        <v>1186429</v>
      </c>
      <c r="I878" s="198">
        <v>1186429</v>
      </c>
    </row>
    <row r="879" spans="1:9" ht="12.75">
      <c r="A879" s="233"/>
      <c r="B879" s="238" t="s">
        <v>1005</v>
      </c>
      <c r="C879" s="229">
        <v>13603289</v>
      </c>
      <c r="D879" s="229">
        <v>4507494</v>
      </c>
      <c r="E879" s="229">
        <v>4467343</v>
      </c>
      <c r="F879" s="231">
        <v>32.840168285772656</v>
      </c>
      <c r="G879" s="231">
        <v>99.10923896959153</v>
      </c>
      <c r="H879" s="229">
        <v>1186764</v>
      </c>
      <c r="I879" s="229">
        <v>1172939</v>
      </c>
    </row>
    <row r="880" spans="1:9" ht="12.75">
      <c r="A880" s="233"/>
      <c r="B880" s="247" t="s">
        <v>1006</v>
      </c>
      <c r="C880" s="261">
        <v>13578289</v>
      </c>
      <c r="D880" s="261">
        <v>4498994</v>
      </c>
      <c r="E880" s="261">
        <v>4467343</v>
      </c>
      <c r="F880" s="235">
        <v>32.90063276750112</v>
      </c>
      <c r="G880" s="235">
        <v>99.29648717024295</v>
      </c>
      <c r="H880" s="198">
        <v>1183264</v>
      </c>
      <c r="I880" s="198">
        <v>1172939</v>
      </c>
    </row>
    <row r="881" spans="1:9" ht="12.75">
      <c r="A881" s="233"/>
      <c r="B881" s="262" t="s">
        <v>1007</v>
      </c>
      <c r="C881" s="261">
        <v>397562</v>
      </c>
      <c r="D881" s="261">
        <v>132497</v>
      </c>
      <c r="E881" s="261">
        <v>118229</v>
      </c>
      <c r="F881" s="235">
        <v>29.73850619526011</v>
      </c>
      <c r="G881" s="235">
        <v>89.23145429707843</v>
      </c>
      <c r="H881" s="198">
        <v>40918</v>
      </c>
      <c r="I881" s="198">
        <v>36407</v>
      </c>
    </row>
    <row r="882" spans="1:9" ht="12.75">
      <c r="A882" s="233"/>
      <c r="B882" s="264" t="s">
        <v>1008</v>
      </c>
      <c r="C882" s="261">
        <v>263200</v>
      </c>
      <c r="D882" s="198">
        <v>86241</v>
      </c>
      <c r="E882" s="198">
        <v>69865</v>
      </c>
      <c r="F882" s="235">
        <v>26.544452887537993</v>
      </c>
      <c r="G882" s="235">
        <v>81.01135190918473</v>
      </c>
      <c r="H882" s="198">
        <v>25437</v>
      </c>
      <c r="I882" s="198">
        <v>18416</v>
      </c>
    </row>
    <row r="883" spans="1:9" ht="12.75">
      <c r="A883" s="233"/>
      <c r="B883" s="269" t="s">
        <v>1009</v>
      </c>
      <c r="C883" s="261">
        <v>212104</v>
      </c>
      <c r="D883" s="198">
        <v>69500</v>
      </c>
      <c r="E883" s="198">
        <v>55846</v>
      </c>
      <c r="F883" s="235">
        <v>26.329536453815113</v>
      </c>
      <c r="G883" s="235">
        <v>80.35395683453237</v>
      </c>
      <c r="H883" s="198">
        <v>20500</v>
      </c>
      <c r="I883" s="198">
        <v>14531</v>
      </c>
    </row>
    <row r="884" spans="1:9" ht="12.75">
      <c r="A884" s="233"/>
      <c r="B884" s="264" t="s">
        <v>1010</v>
      </c>
      <c r="C884" s="261">
        <v>134362</v>
      </c>
      <c r="D884" s="198">
        <v>46256</v>
      </c>
      <c r="E884" s="198">
        <v>48364</v>
      </c>
      <c r="F884" s="235">
        <v>35.99529628912937</v>
      </c>
      <c r="G884" s="235">
        <v>104.55724662746455</v>
      </c>
      <c r="H884" s="198">
        <v>15481</v>
      </c>
      <c r="I884" s="198">
        <v>17991</v>
      </c>
    </row>
    <row r="885" spans="1:9" s="291" customFormat="1" ht="12.75" hidden="1">
      <c r="A885" s="287"/>
      <c r="B885" s="293" t="s">
        <v>1043</v>
      </c>
      <c r="C885" s="289">
        <v>0</v>
      </c>
      <c r="D885" s="290"/>
      <c r="E885" s="290"/>
      <c r="F885" s="235" t="e">
        <v>#DIV/0!</v>
      </c>
      <c r="G885" s="235" t="e">
        <v>#DIV/0!</v>
      </c>
      <c r="H885" s="198">
        <v>0</v>
      </c>
      <c r="I885" s="198">
        <v>0</v>
      </c>
    </row>
    <row r="886" spans="1:9" ht="12.75">
      <c r="A886" s="233"/>
      <c r="B886" s="262" t="s">
        <v>1011</v>
      </c>
      <c r="C886" s="261">
        <v>13180727</v>
      </c>
      <c r="D886" s="261">
        <v>4366497</v>
      </c>
      <c r="E886" s="261">
        <v>4349114</v>
      </c>
      <c r="F886" s="235">
        <v>32.99601000764222</v>
      </c>
      <c r="G886" s="235">
        <v>99.6019005623959</v>
      </c>
      <c r="H886" s="198">
        <v>1142346</v>
      </c>
      <c r="I886" s="198">
        <v>1136532</v>
      </c>
    </row>
    <row r="887" spans="1:9" ht="12.75">
      <c r="A887" s="233"/>
      <c r="B887" s="264" t="s">
        <v>1023</v>
      </c>
      <c r="C887" s="261">
        <v>13180727</v>
      </c>
      <c r="D887" s="198">
        <v>4366497</v>
      </c>
      <c r="E887" s="198">
        <v>4349114</v>
      </c>
      <c r="F887" s="235">
        <v>32.99601000764222</v>
      </c>
      <c r="G887" s="235">
        <v>99.6019005623959</v>
      </c>
      <c r="H887" s="198">
        <v>1142346</v>
      </c>
      <c r="I887" s="198">
        <v>1136532</v>
      </c>
    </row>
    <row r="888" spans="1:9" s="291" customFormat="1" ht="12.75" hidden="1">
      <c r="A888" s="287"/>
      <c r="B888" s="288" t="s">
        <v>1012</v>
      </c>
      <c r="C888" s="289">
        <v>0</v>
      </c>
      <c r="D888" s="290"/>
      <c r="E888" s="290"/>
      <c r="F888" s="235" t="e">
        <v>#DIV/0!</v>
      </c>
      <c r="G888" s="235" t="e">
        <v>#DIV/0!</v>
      </c>
      <c r="H888" s="198">
        <v>0</v>
      </c>
      <c r="I888" s="198">
        <v>0</v>
      </c>
    </row>
    <row r="889" spans="1:9" ht="12.75">
      <c r="A889" s="233"/>
      <c r="B889" s="247" t="s">
        <v>65</v>
      </c>
      <c r="C889" s="261">
        <v>25000</v>
      </c>
      <c r="D889" s="261">
        <v>8500</v>
      </c>
      <c r="E889" s="261">
        <v>0</v>
      </c>
      <c r="F889" s="235">
        <v>0</v>
      </c>
      <c r="G889" s="235">
        <v>0</v>
      </c>
      <c r="H889" s="198">
        <v>3500</v>
      </c>
      <c r="I889" s="198">
        <v>0</v>
      </c>
    </row>
    <row r="890" spans="1:9" ht="12.75">
      <c r="A890" s="233"/>
      <c r="B890" s="262" t="s">
        <v>1013</v>
      </c>
      <c r="C890" s="261">
        <v>25000</v>
      </c>
      <c r="D890" s="198">
        <v>8500</v>
      </c>
      <c r="E890" s="198">
        <v>0</v>
      </c>
      <c r="F890" s="235">
        <v>0</v>
      </c>
      <c r="G890" s="235">
        <v>0</v>
      </c>
      <c r="H890" s="198">
        <v>3500</v>
      </c>
      <c r="I890" s="198">
        <v>0</v>
      </c>
    </row>
    <row r="891" spans="1:9" ht="12.75">
      <c r="A891" s="233"/>
      <c r="B891" s="236"/>
      <c r="C891" s="198"/>
      <c r="D891" s="198"/>
      <c r="E891" s="198"/>
      <c r="F891" s="235"/>
      <c r="G891" s="235"/>
      <c r="H891" s="198"/>
      <c r="I891" s="198"/>
    </row>
    <row r="892" spans="1:9" ht="25.5">
      <c r="A892" s="233"/>
      <c r="B892" s="184" t="s">
        <v>190</v>
      </c>
      <c r="C892" s="198"/>
      <c r="D892" s="198"/>
      <c r="E892" s="198"/>
      <c r="F892" s="235"/>
      <c r="G892" s="235"/>
      <c r="H892" s="198"/>
      <c r="I892" s="198"/>
    </row>
    <row r="893" spans="1:9" ht="12.75">
      <c r="A893" s="233"/>
      <c r="B893" s="238" t="s">
        <v>1002</v>
      </c>
      <c r="C893" s="260">
        <v>5268858</v>
      </c>
      <c r="D893" s="260">
        <v>2023923</v>
      </c>
      <c r="E893" s="260">
        <v>2023923</v>
      </c>
      <c r="F893" s="231">
        <v>38.412935023111274</v>
      </c>
      <c r="G893" s="231">
        <v>100</v>
      </c>
      <c r="H893" s="229">
        <v>827200</v>
      </c>
      <c r="I893" s="229">
        <v>827200</v>
      </c>
    </row>
    <row r="894" spans="1:9" s="291" customFormat="1" ht="25.5" hidden="1">
      <c r="A894" s="287"/>
      <c r="B894" s="299" t="s">
        <v>1015</v>
      </c>
      <c r="C894" s="289">
        <v>0</v>
      </c>
      <c r="D894" s="290"/>
      <c r="E894" s="290"/>
      <c r="F894" s="235" t="e">
        <v>#DIV/0!</v>
      </c>
      <c r="G894" s="235" t="e">
        <v>#DIV/0!</v>
      </c>
      <c r="H894" s="198">
        <v>0</v>
      </c>
      <c r="I894" s="198">
        <v>0</v>
      </c>
    </row>
    <row r="895" spans="1:9" ht="12.75">
      <c r="A895" s="233"/>
      <c r="B895" s="247" t="s">
        <v>1019</v>
      </c>
      <c r="C895" s="261">
        <v>22965</v>
      </c>
      <c r="D895" s="198">
        <v>0</v>
      </c>
      <c r="E895" s="198">
        <v>0</v>
      </c>
      <c r="F895" s="235">
        <v>0</v>
      </c>
      <c r="G895" s="235">
        <v>0</v>
      </c>
      <c r="H895" s="198">
        <v>0</v>
      </c>
      <c r="I895" s="198">
        <v>0</v>
      </c>
    </row>
    <row r="896" spans="1:9" ht="12.75">
      <c r="A896" s="233"/>
      <c r="B896" s="272" t="s">
        <v>1029</v>
      </c>
      <c r="C896" s="261">
        <v>44235</v>
      </c>
      <c r="D896" s="261">
        <v>44235</v>
      </c>
      <c r="E896" s="261">
        <v>44235</v>
      </c>
      <c r="F896" s="235">
        <v>100</v>
      </c>
      <c r="G896" s="235">
        <v>100</v>
      </c>
      <c r="H896" s="198">
        <v>44235</v>
      </c>
      <c r="I896" s="198">
        <v>44235</v>
      </c>
    </row>
    <row r="897" spans="1:9" ht="12.75">
      <c r="A897" s="233"/>
      <c r="B897" s="262" t="s">
        <v>1030</v>
      </c>
      <c r="C897" s="261">
        <v>44235</v>
      </c>
      <c r="D897" s="261">
        <v>44235</v>
      </c>
      <c r="E897" s="261">
        <v>44235</v>
      </c>
      <c r="F897" s="235">
        <v>100</v>
      </c>
      <c r="G897" s="235">
        <v>100</v>
      </c>
      <c r="H897" s="198">
        <v>44235</v>
      </c>
      <c r="I897" s="198">
        <v>44235</v>
      </c>
    </row>
    <row r="898" spans="1:9" ht="25.5">
      <c r="A898" s="233"/>
      <c r="B898" s="273" t="s">
        <v>1031</v>
      </c>
      <c r="C898" s="261">
        <v>44235</v>
      </c>
      <c r="D898" s="261">
        <v>44235</v>
      </c>
      <c r="E898" s="261">
        <v>44235</v>
      </c>
      <c r="F898" s="235">
        <v>100</v>
      </c>
      <c r="G898" s="235">
        <v>100</v>
      </c>
      <c r="H898" s="198">
        <v>44235</v>
      </c>
      <c r="I898" s="198">
        <v>44235</v>
      </c>
    </row>
    <row r="899" spans="1:9" ht="12.75">
      <c r="A899" s="233"/>
      <c r="B899" s="273" t="s">
        <v>1033</v>
      </c>
      <c r="C899" s="261">
        <v>44235</v>
      </c>
      <c r="D899" s="198">
        <v>44235</v>
      </c>
      <c r="E899" s="198">
        <v>44235</v>
      </c>
      <c r="F899" s="235">
        <v>100</v>
      </c>
      <c r="G899" s="235">
        <v>100</v>
      </c>
      <c r="H899" s="198">
        <v>44235</v>
      </c>
      <c r="I899" s="198">
        <v>44235</v>
      </c>
    </row>
    <row r="900" spans="1:9" ht="12.75">
      <c r="A900" s="233"/>
      <c r="B900" s="247" t="s">
        <v>1003</v>
      </c>
      <c r="C900" s="261">
        <v>5201658</v>
      </c>
      <c r="D900" s="261">
        <v>1979688</v>
      </c>
      <c r="E900" s="261">
        <v>1979688</v>
      </c>
      <c r="F900" s="235">
        <v>38.058788178692254</v>
      </c>
      <c r="G900" s="235">
        <v>100</v>
      </c>
      <c r="H900" s="198">
        <v>782965</v>
      </c>
      <c r="I900" s="198">
        <v>782965</v>
      </c>
    </row>
    <row r="901" spans="1:9" ht="25.5">
      <c r="A901" s="233"/>
      <c r="B901" s="249" t="s">
        <v>1004</v>
      </c>
      <c r="C901" s="261">
        <v>5201658</v>
      </c>
      <c r="D901" s="198">
        <v>1979688</v>
      </c>
      <c r="E901" s="198">
        <v>1979688</v>
      </c>
      <c r="F901" s="235">
        <v>38.058788178692254</v>
      </c>
      <c r="G901" s="235">
        <v>100</v>
      </c>
      <c r="H901" s="198">
        <v>782965</v>
      </c>
      <c r="I901" s="198">
        <v>782965</v>
      </c>
    </row>
    <row r="902" spans="1:9" ht="12.75">
      <c r="A902" s="233"/>
      <c r="B902" s="238" t="s">
        <v>1005</v>
      </c>
      <c r="C902" s="229">
        <v>5268858</v>
      </c>
      <c r="D902" s="229">
        <v>2023923</v>
      </c>
      <c r="E902" s="229">
        <v>993885</v>
      </c>
      <c r="F902" s="231">
        <v>18.863385576153313</v>
      </c>
      <c r="G902" s="231">
        <v>49.106858314273815</v>
      </c>
      <c r="H902" s="229">
        <v>827200</v>
      </c>
      <c r="I902" s="229">
        <v>204685</v>
      </c>
    </row>
    <row r="903" spans="1:9" ht="12.75">
      <c r="A903" s="233"/>
      <c r="B903" s="247" t="s">
        <v>1006</v>
      </c>
      <c r="C903" s="261">
        <v>3366883</v>
      </c>
      <c r="D903" s="261">
        <v>1262291</v>
      </c>
      <c r="E903" s="261">
        <v>789431</v>
      </c>
      <c r="F903" s="235">
        <v>23.446938904618904</v>
      </c>
      <c r="G903" s="235">
        <v>62.53954119929557</v>
      </c>
      <c r="H903" s="198">
        <v>505111</v>
      </c>
      <c r="I903" s="198">
        <v>197526</v>
      </c>
    </row>
    <row r="904" spans="1:9" ht="12.75">
      <c r="A904" s="233"/>
      <c r="B904" s="262" t="s">
        <v>1007</v>
      </c>
      <c r="C904" s="261">
        <v>3366883</v>
      </c>
      <c r="D904" s="261">
        <v>1262291</v>
      </c>
      <c r="E904" s="261">
        <v>789431</v>
      </c>
      <c r="F904" s="235">
        <v>23.446938904618904</v>
      </c>
      <c r="G904" s="235">
        <v>62.53954119929557</v>
      </c>
      <c r="H904" s="198">
        <v>505111</v>
      </c>
      <c r="I904" s="198">
        <v>197526</v>
      </c>
    </row>
    <row r="905" spans="1:9" ht="12.75">
      <c r="A905" s="233"/>
      <c r="B905" s="264" t="s">
        <v>1008</v>
      </c>
      <c r="C905" s="261">
        <v>1400814</v>
      </c>
      <c r="D905" s="198">
        <v>424844</v>
      </c>
      <c r="E905" s="198">
        <v>341277</v>
      </c>
      <c r="F905" s="235">
        <v>24.362763364729364</v>
      </c>
      <c r="G905" s="235">
        <v>80.32995640752841</v>
      </c>
      <c r="H905" s="198">
        <v>137771</v>
      </c>
      <c r="I905" s="198">
        <v>104789</v>
      </c>
    </row>
    <row r="906" spans="1:9" ht="12.75">
      <c r="A906" s="233"/>
      <c r="B906" s="269" t="s">
        <v>1009</v>
      </c>
      <c r="C906" s="261">
        <v>1071170</v>
      </c>
      <c r="D906" s="198">
        <v>325974</v>
      </c>
      <c r="E906" s="198">
        <v>249567</v>
      </c>
      <c r="F906" s="235">
        <v>23.298542714975216</v>
      </c>
      <c r="G906" s="235">
        <v>76.56040052274108</v>
      </c>
      <c r="H906" s="198">
        <v>106311</v>
      </c>
      <c r="I906" s="198">
        <v>70479</v>
      </c>
    </row>
    <row r="907" spans="1:9" ht="12.75">
      <c r="A907" s="233"/>
      <c r="B907" s="264" t="s">
        <v>1010</v>
      </c>
      <c r="C907" s="261">
        <v>1966069</v>
      </c>
      <c r="D907" s="198">
        <v>837447</v>
      </c>
      <c r="E907" s="198">
        <v>448154</v>
      </c>
      <c r="F907" s="235">
        <v>22.794418710635284</v>
      </c>
      <c r="G907" s="235">
        <v>53.51431195048762</v>
      </c>
      <c r="H907" s="198">
        <v>367340</v>
      </c>
      <c r="I907" s="198">
        <v>92737</v>
      </c>
    </row>
    <row r="908" spans="1:9" s="291" customFormat="1" ht="12.75" hidden="1">
      <c r="A908" s="287"/>
      <c r="B908" s="293" t="s">
        <v>1043</v>
      </c>
      <c r="C908" s="289">
        <v>0</v>
      </c>
      <c r="D908" s="290"/>
      <c r="E908" s="290"/>
      <c r="F908" s="235" t="e">
        <v>#DIV/0!</v>
      </c>
      <c r="G908" s="235" t="e">
        <v>#DIV/0!</v>
      </c>
      <c r="H908" s="198">
        <v>0</v>
      </c>
      <c r="I908" s="198">
        <v>0</v>
      </c>
    </row>
    <row r="909" spans="1:9" s="291" customFormat="1" ht="12.75" hidden="1">
      <c r="A909" s="287"/>
      <c r="B909" s="293" t="s">
        <v>1011</v>
      </c>
      <c r="C909" s="289">
        <v>0</v>
      </c>
      <c r="D909" s="290"/>
      <c r="E909" s="290"/>
      <c r="F909" s="235" t="e">
        <v>#DIV/0!</v>
      </c>
      <c r="G909" s="235" t="e">
        <v>#DIV/0!</v>
      </c>
      <c r="H909" s="198">
        <v>0</v>
      </c>
      <c r="I909" s="198">
        <v>0</v>
      </c>
    </row>
    <row r="910" spans="1:9" s="291" customFormat="1" ht="12.75" hidden="1">
      <c r="A910" s="287"/>
      <c r="B910" s="288" t="s">
        <v>1023</v>
      </c>
      <c r="C910" s="289">
        <v>0</v>
      </c>
      <c r="D910" s="290"/>
      <c r="E910" s="290"/>
      <c r="F910" s="235" t="e">
        <v>#DIV/0!</v>
      </c>
      <c r="G910" s="235" t="e">
        <v>#DIV/0!</v>
      </c>
      <c r="H910" s="198">
        <v>0</v>
      </c>
      <c r="I910" s="198">
        <v>0</v>
      </c>
    </row>
    <row r="911" spans="1:9" s="291" customFormat="1" ht="12.75" hidden="1">
      <c r="A911" s="287"/>
      <c r="B911" s="288" t="s">
        <v>1012</v>
      </c>
      <c r="C911" s="289">
        <v>0</v>
      </c>
      <c r="D911" s="290"/>
      <c r="E911" s="290"/>
      <c r="F911" s="235" t="e">
        <v>#DIV/0!</v>
      </c>
      <c r="G911" s="235" t="e">
        <v>#DIV/0!</v>
      </c>
      <c r="H911" s="198">
        <v>0</v>
      </c>
      <c r="I911" s="198">
        <v>0</v>
      </c>
    </row>
    <row r="912" spans="1:9" ht="12.75">
      <c r="A912" s="233"/>
      <c r="B912" s="247" t="s">
        <v>65</v>
      </c>
      <c r="C912" s="261">
        <v>1901975</v>
      </c>
      <c r="D912" s="261">
        <v>761632</v>
      </c>
      <c r="E912" s="261">
        <v>204454</v>
      </c>
      <c r="F912" s="235">
        <v>10.749562954297506</v>
      </c>
      <c r="G912" s="235">
        <v>26.844197722784756</v>
      </c>
      <c r="H912" s="198">
        <v>322089</v>
      </c>
      <c r="I912" s="198">
        <v>7159</v>
      </c>
    </row>
    <row r="913" spans="1:9" ht="12.75">
      <c r="A913" s="233"/>
      <c r="B913" s="262" t="s">
        <v>1013</v>
      </c>
      <c r="C913" s="261">
        <v>1901975</v>
      </c>
      <c r="D913" s="198">
        <v>761632</v>
      </c>
      <c r="E913" s="198">
        <v>204454</v>
      </c>
      <c r="F913" s="235">
        <v>10.749562954297506</v>
      </c>
      <c r="G913" s="235">
        <v>26.844197722784756</v>
      </c>
      <c r="H913" s="198">
        <v>322089</v>
      </c>
      <c r="I913" s="198">
        <v>7159</v>
      </c>
    </row>
    <row r="914" spans="1:9" ht="12.75">
      <c r="A914" s="233"/>
      <c r="B914" s="190"/>
      <c r="C914" s="198"/>
      <c r="D914" s="198"/>
      <c r="E914" s="198"/>
      <c r="F914" s="235"/>
      <c r="G914" s="235"/>
      <c r="H914" s="198"/>
      <c r="I914" s="198"/>
    </row>
    <row r="915" spans="1:9" ht="25.5">
      <c r="A915" s="233"/>
      <c r="B915" s="184" t="s">
        <v>191</v>
      </c>
      <c r="C915" s="198"/>
      <c r="D915" s="198"/>
      <c r="E915" s="198"/>
      <c r="F915" s="235"/>
      <c r="G915" s="235"/>
      <c r="H915" s="198"/>
      <c r="I915" s="198"/>
    </row>
    <row r="916" spans="1:9" ht="12.75">
      <c r="A916" s="233"/>
      <c r="B916" s="238" t="s">
        <v>1002</v>
      </c>
      <c r="C916" s="260">
        <v>26958433</v>
      </c>
      <c r="D916" s="260">
        <v>7482081</v>
      </c>
      <c r="E916" s="260">
        <v>7457339</v>
      </c>
      <c r="F916" s="231">
        <v>27.66236079077742</v>
      </c>
      <c r="G916" s="231">
        <v>99.66931659788233</v>
      </c>
      <c r="H916" s="229">
        <v>3115843</v>
      </c>
      <c r="I916" s="229">
        <v>3075704</v>
      </c>
    </row>
    <row r="917" spans="1:9" s="291" customFormat="1" ht="25.5">
      <c r="A917" s="287"/>
      <c r="B917" s="272" t="s">
        <v>1015</v>
      </c>
      <c r="C917" s="261">
        <v>0</v>
      </c>
      <c r="D917" s="198">
        <v>0</v>
      </c>
      <c r="E917" s="198">
        <v>0</v>
      </c>
      <c r="F917" s="235">
        <v>0</v>
      </c>
      <c r="G917" s="235">
        <v>0</v>
      </c>
      <c r="H917" s="198">
        <v>0</v>
      </c>
      <c r="I917" s="198">
        <v>0</v>
      </c>
    </row>
    <row r="918" spans="1:9" ht="12.75">
      <c r="A918" s="233"/>
      <c r="B918" s="247" t="s">
        <v>1019</v>
      </c>
      <c r="C918" s="261">
        <v>74789</v>
      </c>
      <c r="D918" s="261">
        <v>25474</v>
      </c>
      <c r="E918" s="261">
        <v>732</v>
      </c>
      <c r="F918" s="235">
        <v>0.9787535600155103</v>
      </c>
      <c r="G918" s="235">
        <v>2.8735180968830965</v>
      </c>
      <c r="H918" s="198">
        <v>6101</v>
      </c>
      <c r="I918" s="198">
        <v>0</v>
      </c>
    </row>
    <row r="919" spans="1:9" ht="25.5">
      <c r="A919" s="233"/>
      <c r="B919" s="249" t="s">
        <v>1035</v>
      </c>
      <c r="C919" s="261">
        <v>74789</v>
      </c>
      <c r="D919" s="198">
        <v>25474</v>
      </c>
      <c r="E919" s="198">
        <v>732</v>
      </c>
      <c r="F919" s="235">
        <v>0.9787535600155103</v>
      </c>
      <c r="G919" s="235">
        <v>2.8735180968830965</v>
      </c>
      <c r="H919" s="198">
        <v>6101</v>
      </c>
      <c r="I919" s="198">
        <v>0</v>
      </c>
    </row>
    <row r="920" spans="1:9" ht="12.75">
      <c r="A920" s="233"/>
      <c r="B920" s="272" t="s">
        <v>1029</v>
      </c>
      <c r="C920" s="261">
        <v>349354</v>
      </c>
      <c r="D920" s="261">
        <v>349354</v>
      </c>
      <c r="E920" s="261">
        <v>349354</v>
      </c>
      <c r="F920" s="235">
        <v>100</v>
      </c>
      <c r="G920" s="235">
        <v>100</v>
      </c>
      <c r="H920" s="198">
        <v>34038</v>
      </c>
      <c r="I920" s="198">
        <v>0</v>
      </c>
    </row>
    <row r="921" spans="1:9" ht="12.75">
      <c r="A921" s="233"/>
      <c r="B921" s="278" t="s">
        <v>1030</v>
      </c>
      <c r="C921" s="261">
        <v>349354</v>
      </c>
      <c r="D921" s="261">
        <v>349354</v>
      </c>
      <c r="E921" s="261">
        <v>349354</v>
      </c>
      <c r="F921" s="235">
        <v>100</v>
      </c>
      <c r="G921" s="235">
        <v>100</v>
      </c>
      <c r="H921" s="198">
        <v>34038</v>
      </c>
      <c r="I921" s="198">
        <v>0</v>
      </c>
    </row>
    <row r="922" spans="1:9" ht="12.75">
      <c r="A922" s="233"/>
      <c r="B922" s="273" t="s">
        <v>1033</v>
      </c>
      <c r="C922" s="261">
        <v>349354</v>
      </c>
      <c r="D922" s="261">
        <v>349354</v>
      </c>
      <c r="E922" s="261">
        <v>349354</v>
      </c>
      <c r="F922" s="235">
        <v>100</v>
      </c>
      <c r="G922" s="235">
        <v>100</v>
      </c>
      <c r="H922" s="198">
        <v>34038</v>
      </c>
      <c r="I922" s="198">
        <v>0</v>
      </c>
    </row>
    <row r="923" spans="1:9" ht="12.75">
      <c r="A923" s="233"/>
      <c r="B923" s="247" t="s">
        <v>1003</v>
      </c>
      <c r="C923" s="261">
        <v>26534290</v>
      </c>
      <c r="D923" s="261">
        <v>7107253</v>
      </c>
      <c r="E923" s="261">
        <v>7107253</v>
      </c>
      <c r="F923" s="235">
        <v>26.785163650506572</v>
      </c>
      <c r="G923" s="235">
        <v>100</v>
      </c>
      <c r="H923" s="198">
        <v>3075704</v>
      </c>
      <c r="I923" s="198">
        <v>3075704</v>
      </c>
    </row>
    <row r="924" spans="1:9" ht="25.5">
      <c r="A924" s="233"/>
      <c r="B924" s="249" t="s">
        <v>1004</v>
      </c>
      <c r="C924" s="261">
        <v>26534290</v>
      </c>
      <c r="D924" s="198">
        <v>7107253</v>
      </c>
      <c r="E924" s="198">
        <v>7107253</v>
      </c>
      <c r="F924" s="235">
        <v>26.785163650506572</v>
      </c>
      <c r="G924" s="235">
        <v>100</v>
      </c>
      <c r="H924" s="198">
        <v>3075704</v>
      </c>
      <c r="I924" s="198">
        <v>3075704</v>
      </c>
    </row>
    <row r="925" spans="1:9" ht="12.75">
      <c r="A925" s="233"/>
      <c r="B925" s="238" t="s">
        <v>1005</v>
      </c>
      <c r="C925" s="229">
        <v>26958433</v>
      </c>
      <c r="D925" s="229">
        <v>7482081</v>
      </c>
      <c r="E925" s="229">
        <v>4480310</v>
      </c>
      <c r="F925" s="231">
        <v>16.619326501655348</v>
      </c>
      <c r="G925" s="231">
        <v>59.88053323667574</v>
      </c>
      <c r="H925" s="229">
        <v>3115843</v>
      </c>
      <c r="I925" s="229">
        <v>1366218</v>
      </c>
    </row>
    <row r="926" spans="1:9" ht="12.75">
      <c r="A926" s="233"/>
      <c r="B926" s="247" t="s">
        <v>1006</v>
      </c>
      <c r="C926" s="261">
        <v>26389298</v>
      </c>
      <c r="D926" s="261">
        <v>7069760</v>
      </c>
      <c r="E926" s="261">
        <v>4374129</v>
      </c>
      <c r="F926" s="235">
        <v>16.575389765957397</v>
      </c>
      <c r="G926" s="235">
        <v>61.87096874575657</v>
      </c>
      <c r="H926" s="198">
        <v>3057884</v>
      </c>
      <c r="I926" s="198">
        <v>1382653</v>
      </c>
    </row>
    <row r="927" spans="1:9" ht="12.75">
      <c r="A927" s="233"/>
      <c r="B927" s="262" t="s">
        <v>1007</v>
      </c>
      <c r="C927" s="261">
        <v>7404603</v>
      </c>
      <c r="D927" s="261">
        <v>2401918</v>
      </c>
      <c r="E927" s="261">
        <v>1555748</v>
      </c>
      <c r="F927" s="235">
        <v>21.010552490119995</v>
      </c>
      <c r="G927" s="235">
        <v>64.77107045286309</v>
      </c>
      <c r="H927" s="198">
        <v>732122</v>
      </c>
      <c r="I927" s="198">
        <v>616098</v>
      </c>
    </row>
    <row r="928" spans="1:9" ht="12.75">
      <c r="A928" s="233"/>
      <c r="B928" s="264" t="s">
        <v>1008</v>
      </c>
      <c r="C928" s="261">
        <v>5442512</v>
      </c>
      <c r="D928" s="198">
        <v>1633710</v>
      </c>
      <c r="E928" s="198">
        <v>1144115</v>
      </c>
      <c r="F928" s="235">
        <v>21.021818601410523</v>
      </c>
      <c r="G928" s="235">
        <v>70.03170697369791</v>
      </c>
      <c r="H928" s="198">
        <v>522356</v>
      </c>
      <c r="I928" s="198">
        <v>441786</v>
      </c>
    </row>
    <row r="929" spans="1:9" ht="12.75">
      <c r="A929" s="233"/>
      <c r="B929" s="269" t="s">
        <v>1009</v>
      </c>
      <c r="C929" s="261">
        <v>4265204</v>
      </c>
      <c r="D929" s="198">
        <v>1279622</v>
      </c>
      <c r="E929" s="198">
        <v>901525</v>
      </c>
      <c r="F929" s="235">
        <v>21.136738125538663</v>
      </c>
      <c r="G929" s="235">
        <v>70.45244611299275</v>
      </c>
      <c r="H929" s="198">
        <v>420755</v>
      </c>
      <c r="I929" s="198">
        <v>348927</v>
      </c>
    </row>
    <row r="930" spans="1:9" ht="12.75">
      <c r="A930" s="233"/>
      <c r="B930" s="264" t="s">
        <v>1010</v>
      </c>
      <c r="C930" s="261">
        <v>1962091</v>
      </c>
      <c r="D930" s="198">
        <v>768208</v>
      </c>
      <c r="E930" s="198">
        <v>411633</v>
      </c>
      <c r="F930" s="235">
        <v>20.979302183232072</v>
      </c>
      <c r="G930" s="235">
        <v>53.58353466769417</v>
      </c>
      <c r="H930" s="198">
        <v>209766</v>
      </c>
      <c r="I930" s="198">
        <v>174312</v>
      </c>
    </row>
    <row r="931" spans="1:9" s="291" customFormat="1" ht="12.75" hidden="1">
      <c r="A931" s="287"/>
      <c r="B931" s="293" t="s">
        <v>1043</v>
      </c>
      <c r="C931" s="289">
        <v>0</v>
      </c>
      <c r="D931" s="290"/>
      <c r="E931" s="290"/>
      <c r="F931" s="235" t="e">
        <v>#DIV/0!</v>
      </c>
      <c r="G931" s="235" t="e">
        <v>#DIV/0!</v>
      </c>
      <c r="H931" s="198">
        <v>0</v>
      </c>
      <c r="I931" s="198">
        <v>0</v>
      </c>
    </row>
    <row r="932" spans="1:9" ht="12.75">
      <c r="A932" s="233"/>
      <c r="B932" s="262" t="s">
        <v>1011</v>
      </c>
      <c r="C932" s="261">
        <v>5056242</v>
      </c>
      <c r="D932" s="261">
        <v>2779377</v>
      </c>
      <c r="E932" s="261">
        <v>2468096</v>
      </c>
      <c r="F932" s="235">
        <v>48.81285349870517</v>
      </c>
      <c r="G932" s="235">
        <v>88.80033187293411</v>
      </c>
      <c r="H932" s="198">
        <v>794793</v>
      </c>
      <c r="I932" s="198">
        <v>732517</v>
      </c>
    </row>
    <row r="933" spans="1:9" ht="12.75">
      <c r="A933" s="233"/>
      <c r="B933" s="264" t="s">
        <v>1023</v>
      </c>
      <c r="C933" s="261">
        <v>5056242</v>
      </c>
      <c r="D933" s="198">
        <v>2779377</v>
      </c>
      <c r="E933" s="198">
        <v>2468096</v>
      </c>
      <c r="F933" s="235">
        <v>48.81285349870517</v>
      </c>
      <c r="G933" s="235">
        <v>88.80033187293411</v>
      </c>
      <c r="H933" s="198">
        <v>794793</v>
      </c>
      <c r="I933" s="198">
        <v>732517</v>
      </c>
    </row>
    <row r="934" spans="1:9" s="291" customFormat="1" ht="12.75" hidden="1">
      <c r="A934" s="287"/>
      <c r="B934" s="288" t="s">
        <v>1012</v>
      </c>
      <c r="C934" s="289">
        <v>0</v>
      </c>
      <c r="D934" s="290"/>
      <c r="E934" s="290"/>
      <c r="F934" s="235" t="e">
        <v>#DIV/0!</v>
      </c>
      <c r="G934" s="235" t="e">
        <v>#DIV/0!</v>
      </c>
      <c r="H934" s="198">
        <v>0</v>
      </c>
      <c r="I934" s="198">
        <v>0</v>
      </c>
    </row>
    <row r="935" spans="1:9" ht="25.5">
      <c r="A935" s="233"/>
      <c r="B935" s="249" t="s">
        <v>1016</v>
      </c>
      <c r="C935" s="261">
        <v>613390</v>
      </c>
      <c r="D935" s="261">
        <v>233637</v>
      </c>
      <c r="E935" s="261">
        <v>931</v>
      </c>
      <c r="F935" s="235">
        <v>0.15177945515903424</v>
      </c>
      <c r="G935" s="235">
        <v>0.3984814049144613</v>
      </c>
      <c r="H935" s="198">
        <v>210830</v>
      </c>
      <c r="I935" s="198">
        <v>0</v>
      </c>
    </row>
    <row r="936" spans="1:9" s="291" customFormat="1" ht="25.5" hidden="1">
      <c r="A936" s="287"/>
      <c r="B936" s="292" t="s">
        <v>1045</v>
      </c>
      <c r="C936" s="289">
        <v>0</v>
      </c>
      <c r="D936" s="290"/>
      <c r="E936" s="290"/>
      <c r="F936" s="235" t="e">
        <v>#DIV/0!</v>
      </c>
      <c r="G936" s="235" t="e">
        <v>#DIV/0!</v>
      </c>
      <c r="H936" s="198">
        <v>0</v>
      </c>
      <c r="I936" s="198">
        <v>0</v>
      </c>
    </row>
    <row r="937" spans="1:9" ht="12.75">
      <c r="A937" s="233"/>
      <c r="B937" s="273" t="s">
        <v>1017</v>
      </c>
      <c r="C937" s="261">
        <v>613390</v>
      </c>
      <c r="D937" s="198">
        <v>233637</v>
      </c>
      <c r="E937" s="198">
        <v>931</v>
      </c>
      <c r="F937" s="235">
        <v>0.15177945515903424</v>
      </c>
      <c r="G937" s="235">
        <v>0.3984814049144613</v>
      </c>
      <c r="H937" s="198">
        <v>210830</v>
      </c>
      <c r="I937" s="198">
        <v>0</v>
      </c>
    </row>
    <row r="938" spans="1:9" ht="12.75">
      <c r="A938" s="233"/>
      <c r="B938" s="262" t="s">
        <v>60</v>
      </c>
      <c r="C938" s="198">
        <v>13315063</v>
      </c>
      <c r="D938" s="198">
        <v>1654828</v>
      </c>
      <c r="E938" s="198">
        <v>349354</v>
      </c>
      <c r="F938" s="235">
        <v>2.623750259386681</v>
      </c>
      <c r="G938" s="235">
        <v>21.11119705492051</v>
      </c>
      <c r="H938" s="198">
        <v>1320139</v>
      </c>
      <c r="I938" s="198">
        <v>34038</v>
      </c>
    </row>
    <row r="939" spans="1:9" s="291" customFormat="1" ht="25.5" hidden="1">
      <c r="A939" s="287"/>
      <c r="B939" s="292" t="s">
        <v>1024</v>
      </c>
      <c r="C939" s="290">
        <v>0</v>
      </c>
      <c r="D939" s="290"/>
      <c r="E939" s="290"/>
      <c r="F939" s="235" t="e">
        <v>#DIV/0!</v>
      </c>
      <c r="G939" s="235" t="e">
        <v>#DIV/0!</v>
      </c>
      <c r="H939" s="198">
        <v>0</v>
      </c>
      <c r="I939" s="198">
        <v>0</v>
      </c>
    </row>
    <row r="940" spans="1:9" s="291" customFormat="1" ht="38.25" hidden="1">
      <c r="A940" s="287"/>
      <c r="B940" s="294" t="s">
        <v>1025</v>
      </c>
      <c r="C940" s="290">
        <v>0</v>
      </c>
      <c r="D940" s="290"/>
      <c r="E940" s="290"/>
      <c r="F940" s="235" t="e">
        <v>#DIV/0!</v>
      </c>
      <c r="G940" s="235" t="e">
        <v>#DIV/0!</v>
      </c>
      <c r="H940" s="198">
        <v>0</v>
      </c>
      <c r="I940" s="198">
        <v>0</v>
      </c>
    </row>
    <row r="941" spans="1:9" s="291" customFormat="1" ht="12.75" hidden="1">
      <c r="A941" s="287"/>
      <c r="B941" s="292" t="s">
        <v>1038</v>
      </c>
      <c r="C941" s="290">
        <v>0</v>
      </c>
      <c r="D941" s="290"/>
      <c r="E941" s="290"/>
      <c r="F941" s="235" t="e">
        <v>#DIV/0!</v>
      </c>
      <c r="G941" s="235" t="e">
        <v>#DIV/0!</v>
      </c>
      <c r="H941" s="198">
        <v>0</v>
      </c>
      <c r="I941" s="198">
        <v>0</v>
      </c>
    </row>
    <row r="942" spans="1:9" ht="25.5">
      <c r="A942" s="233"/>
      <c r="B942" s="273" t="s">
        <v>1049</v>
      </c>
      <c r="C942" s="198">
        <v>13240274</v>
      </c>
      <c r="D942" s="198">
        <v>1629354</v>
      </c>
      <c r="E942" s="198">
        <v>349354</v>
      </c>
      <c r="F942" s="235">
        <v>2.63857077278008</v>
      </c>
      <c r="G942" s="235">
        <v>21.441258314644944</v>
      </c>
      <c r="H942" s="198">
        <v>1314038</v>
      </c>
      <c r="I942" s="198">
        <v>34038</v>
      </c>
    </row>
    <row r="943" spans="1:9" ht="25.5">
      <c r="A943" s="233"/>
      <c r="B943" s="273" t="s">
        <v>192</v>
      </c>
      <c r="C943" s="198">
        <v>74789</v>
      </c>
      <c r="D943" s="198">
        <v>25474</v>
      </c>
      <c r="E943" s="198">
        <v>0</v>
      </c>
      <c r="F943" s="235">
        <v>0</v>
      </c>
      <c r="G943" s="235">
        <v>0</v>
      </c>
      <c r="H943" s="198">
        <v>6101</v>
      </c>
      <c r="I943" s="198">
        <v>0</v>
      </c>
    </row>
    <row r="944" spans="1:9" ht="38.25">
      <c r="A944" s="233"/>
      <c r="B944" s="275" t="s">
        <v>1040</v>
      </c>
      <c r="C944" s="198">
        <v>74789</v>
      </c>
      <c r="D944" s="198">
        <v>25474</v>
      </c>
      <c r="E944" s="198">
        <v>0</v>
      </c>
      <c r="F944" s="235">
        <v>0</v>
      </c>
      <c r="G944" s="235">
        <v>0</v>
      </c>
      <c r="H944" s="198">
        <v>6101</v>
      </c>
      <c r="I944" s="198">
        <v>0</v>
      </c>
    </row>
    <row r="945" spans="1:9" ht="12.75">
      <c r="A945" s="233"/>
      <c r="B945" s="247" t="s">
        <v>65</v>
      </c>
      <c r="C945" s="261">
        <v>569135</v>
      </c>
      <c r="D945" s="261">
        <v>412321</v>
      </c>
      <c r="E945" s="261">
        <v>106181</v>
      </c>
      <c r="F945" s="235">
        <v>18.656557758703997</v>
      </c>
      <c r="G945" s="235">
        <v>25.752023302232967</v>
      </c>
      <c r="H945" s="198">
        <v>57959</v>
      </c>
      <c r="I945" s="198">
        <v>-16435</v>
      </c>
    </row>
    <row r="946" spans="1:9" ht="12.75">
      <c r="A946" s="233"/>
      <c r="B946" s="262" t="s">
        <v>1013</v>
      </c>
      <c r="C946" s="261">
        <v>569135</v>
      </c>
      <c r="D946" s="198">
        <v>412321</v>
      </c>
      <c r="E946" s="198">
        <v>106181</v>
      </c>
      <c r="F946" s="235">
        <v>18.656557758703997</v>
      </c>
      <c r="G946" s="235">
        <v>25.752023302232967</v>
      </c>
      <c r="H946" s="198">
        <v>57959</v>
      </c>
      <c r="I946" s="198">
        <v>-16435</v>
      </c>
    </row>
    <row r="947" spans="1:9" s="291" customFormat="1" ht="12.75" hidden="1">
      <c r="A947" s="287"/>
      <c r="B947" s="296" t="s">
        <v>627</v>
      </c>
      <c r="C947" s="290">
        <v>0</v>
      </c>
      <c r="D947" s="290"/>
      <c r="E947" s="290"/>
      <c r="F947" s="235" t="e">
        <v>#DIV/0!</v>
      </c>
      <c r="G947" s="235" t="e">
        <v>#DIV/0!</v>
      </c>
      <c r="H947" s="198">
        <v>-19373</v>
      </c>
      <c r="I947" s="198">
        <v>-732</v>
      </c>
    </row>
    <row r="948" spans="1:9" s="291" customFormat="1" ht="12.75" hidden="1">
      <c r="A948" s="287"/>
      <c r="B948" s="296" t="s">
        <v>628</v>
      </c>
      <c r="C948" s="289">
        <v>0</v>
      </c>
      <c r="D948" s="290"/>
      <c r="E948" s="290"/>
      <c r="F948" s="235" t="e">
        <v>#DIV/0!</v>
      </c>
      <c r="G948" s="235" t="e">
        <v>#DIV/0!</v>
      </c>
      <c r="H948" s="198">
        <v>-315316</v>
      </c>
      <c r="I948" s="198">
        <v>-349354</v>
      </c>
    </row>
    <row r="949" spans="1:9" s="291" customFormat="1" ht="12.75" hidden="1">
      <c r="A949" s="287"/>
      <c r="B949" s="297" t="s">
        <v>632</v>
      </c>
      <c r="C949" s="289">
        <v>0</v>
      </c>
      <c r="D949" s="290"/>
      <c r="E949" s="290"/>
      <c r="F949" s="235" t="e">
        <v>#DIV/0!</v>
      </c>
      <c r="G949" s="235" t="e">
        <v>#DIV/0!</v>
      </c>
      <c r="H949" s="198">
        <v>-315316</v>
      </c>
      <c r="I949" s="198">
        <v>-349354</v>
      </c>
    </row>
    <row r="950" spans="1:9" s="291" customFormat="1" ht="12.75" hidden="1">
      <c r="A950" s="287"/>
      <c r="B950" s="297" t="s">
        <v>633</v>
      </c>
      <c r="C950" s="289">
        <v>0</v>
      </c>
      <c r="D950" s="290"/>
      <c r="E950" s="290"/>
      <c r="F950" s="235" t="e">
        <v>#DIV/0!</v>
      </c>
      <c r="G950" s="235" t="e">
        <v>#DIV/0!</v>
      </c>
      <c r="H950" s="198">
        <v>-315316</v>
      </c>
      <c r="I950" s="198">
        <v>-349354</v>
      </c>
    </row>
    <row r="951" spans="1:9" s="291" customFormat="1" ht="12.75" hidden="1">
      <c r="A951" s="287"/>
      <c r="B951" s="297" t="s">
        <v>1026</v>
      </c>
      <c r="C951" s="289">
        <v>0</v>
      </c>
      <c r="D951" s="290"/>
      <c r="E951" s="290"/>
      <c r="F951" s="235" t="e">
        <v>#DIV/0!</v>
      </c>
      <c r="G951" s="235" t="e">
        <v>#DIV/0!</v>
      </c>
      <c r="H951" s="198">
        <v>-4031549</v>
      </c>
      <c r="I951" s="198">
        <v>-4031549</v>
      </c>
    </row>
    <row r="952" spans="1:9" s="291" customFormat="1" ht="51" hidden="1">
      <c r="A952" s="287"/>
      <c r="B952" s="295" t="s">
        <v>1052</v>
      </c>
      <c r="C952" s="289">
        <v>0</v>
      </c>
      <c r="D952" s="290"/>
      <c r="E952" s="290"/>
      <c r="F952" s="235" t="e">
        <v>#DIV/0!</v>
      </c>
      <c r="G952" s="235" t="e">
        <v>#DIV/0!</v>
      </c>
      <c r="H952" s="198">
        <v>-4031549</v>
      </c>
      <c r="I952" s="198">
        <v>-4031549</v>
      </c>
    </row>
    <row r="953" spans="1:9" s="291" customFormat="1" ht="51" hidden="1">
      <c r="A953" s="287"/>
      <c r="B953" s="295" t="s">
        <v>1027</v>
      </c>
      <c r="C953" s="289">
        <v>0</v>
      </c>
      <c r="D953" s="290"/>
      <c r="E953" s="290"/>
      <c r="F953" s="235" t="e">
        <v>#DIV/0!</v>
      </c>
      <c r="G953" s="235" t="e">
        <v>#DIV/0!</v>
      </c>
      <c r="H953" s="198">
        <v>-4366238</v>
      </c>
      <c r="I953" s="198">
        <v>-3114092</v>
      </c>
    </row>
    <row r="954" spans="1:9" s="291" customFormat="1" ht="38.25" hidden="1">
      <c r="A954" s="287"/>
      <c r="B954" s="295" t="s">
        <v>78</v>
      </c>
      <c r="C954" s="290">
        <v>0</v>
      </c>
      <c r="D954" s="290"/>
      <c r="E954" s="290"/>
      <c r="F954" s="235" t="e">
        <v>#DIV/0!</v>
      </c>
      <c r="G954" s="235" t="e">
        <v>#DIV/0!</v>
      </c>
      <c r="H954" s="198">
        <v>-4011876</v>
      </c>
      <c r="I954" s="198">
        <v>-2991476</v>
      </c>
    </row>
    <row r="955" spans="1:9" ht="12.75">
      <c r="A955" s="233"/>
      <c r="B955" s="276"/>
      <c r="C955" s="198"/>
      <c r="D955" s="198"/>
      <c r="E955" s="198"/>
      <c r="F955" s="235"/>
      <c r="G955" s="235"/>
      <c r="H955" s="198"/>
      <c r="I955" s="198"/>
    </row>
    <row r="956" spans="1:9" ht="12.75">
      <c r="A956" s="233"/>
      <c r="B956" s="184" t="s">
        <v>193</v>
      </c>
      <c r="C956" s="198"/>
      <c r="D956" s="198"/>
      <c r="E956" s="198"/>
      <c r="F956" s="235"/>
      <c r="G956" s="235"/>
      <c r="H956" s="198"/>
      <c r="I956" s="198"/>
    </row>
    <row r="957" spans="1:9" ht="12.75">
      <c r="A957" s="233"/>
      <c r="B957" s="238" t="s">
        <v>1002</v>
      </c>
      <c r="C957" s="260">
        <v>251731731</v>
      </c>
      <c r="D957" s="260">
        <v>90911760</v>
      </c>
      <c r="E957" s="260">
        <v>90911760</v>
      </c>
      <c r="F957" s="231">
        <v>36.114541317002264</v>
      </c>
      <c r="G957" s="231">
        <v>100</v>
      </c>
      <c r="H957" s="229">
        <v>26453974</v>
      </c>
      <c r="I957" s="229">
        <v>26453974</v>
      </c>
    </row>
    <row r="958" spans="1:9" ht="12.75">
      <c r="A958" s="233"/>
      <c r="B958" s="247" t="s">
        <v>1003</v>
      </c>
      <c r="C958" s="261">
        <v>251731731</v>
      </c>
      <c r="D958" s="261">
        <v>90911760</v>
      </c>
      <c r="E958" s="261">
        <v>90911760</v>
      </c>
      <c r="F958" s="235">
        <v>36.114541317002264</v>
      </c>
      <c r="G958" s="235">
        <v>100</v>
      </c>
      <c r="H958" s="198">
        <v>26453974</v>
      </c>
      <c r="I958" s="198">
        <v>26453974</v>
      </c>
    </row>
    <row r="959" spans="1:9" ht="25.5">
      <c r="A959" s="233"/>
      <c r="B959" s="249" t="s">
        <v>1004</v>
      </c>
      <c r="C959" s="261">
        <v>251731731</v>
      </c>
      <c r="D959" s="198">
        <v>90911760</v>
      </c>
      <c r="E959" s="198">
        <v>90911760</v>
      </c>
      <c r="F959" s="235">
        <v>36.114541317002264</v>
      </c>
      <c r="G959" s="235">
        <v>100</v>
      </c>
      <c r="H959" s="198">
        <v>26453974</v>
      </c>
      <c r="I959" s="198">
        <v>26453974</v>
      </c>
    </row>
    <row r="960" spans="1:9" ht="12.75">
      <c r="A960" s="233"/>
      <c r="B960" s="238" t="s">
        <v>1005</v>
      </c>
      <c r="C960" s="229">
        <v>251731731</v>
      </c>
      <c r="D960" s="229">
        <v>90911760</v>
      </c>
      <c r="E960" s="229">
        <v>87191610</v>
      </c>
      <c r="F960" s="231">
        <v>34.636718086207416</v>
      </c>
      <c r="G960" s="231">
        <v>95.90795514243702</v>
      </c>
      <c r="H960" s="229">
        <v>26453974</v>
      </c>
      <c r="I960" s="229">
        <v>30110753</v>
      </c>
    </row>
    <row r="961" spans="1:9" ht="12.75">
      <c r="A961" s="233"/>
      <c r="B961" s="247" t="s">
        <v>1006</v>
      </c>
      <c r="C961" s="261">
        <v>230859541</v>
      </c>
      <c r="D961" s="261">
        <v>76996966</v>
      </c>
      <c r="E961" s="261">
        <v>76314381</v>
      </c>
      <c r="F961" s="235">
        <v>33.056628575727785</v>
      </c>
      <c r="G961" s="235">
        <v>99.11349104327046</v>
      </c>
      <c r="H961" s="198">
        <v>19496577</v>
      </c>
      <c r="I961" s="198">
        <v>19233524</v>
      </c>
    </row>
    <row r="962" spans="1:9" ht="12.75">
      <c r="A962" s="233"/>
      <c r="B962" s="262" t="s">
        <v>60</v>
      </c>
      <c r="C962" s="198">
        <v>230859541</v>
      </c>
      <c r="D962" s="198">
        <v>76996966</v>
      </c>
      <c r="E962" s="198">
        <v>76314381</v>
      </c>
      <c r="F962" s="235">
        <v>33.056628575727785</v>
      </c>
      <c r="G962" s="235">
        <v>99.11349104327046</v>
      </c>
      <c r="H962" s="198">
        <v>19496577</v>
      </c>
      <c r="I962" s="198">
        <v>19233524</v>
      </c>
    </row>
    <row r="963" spans="1:9" ht="12.75">
      <c r="A963" s="233"/>
      <c r="B963" s="273" t="s">
        <v>1038</v>
      </c>
      <c r="C963" s="198">
        <v>230859541</v>
      </c>
      <c r="D963" s="198">
        <v>76996966</v>
      </c>
      <c r="E963" s="198">
        <v>76314381</v>
      </c>
      <c r="F963" s="235">
        <v>33.056628575727785</v>
      </c>
      <c r="G963" s="235">
        <v>99.11349104327046</v>
      </c>
      <c r="H963" s="198">
        <v>19496577</v>
      </c>
      <c r="I963" s="198">
        <v>19233524</v>
      </c>
    </row>
    <row r="964" spans="1:9" ht="12.75">
      <c r="A964" s="233"/>
      <c r="B964" s="247" t="s">
        <v>65</v>
      </c>
      <c r="C964" s="261">
        <v>20872190</v>
      </c>
      <c r="D964" s="261">
        <v>13914794</v>
      </c>
      <c r="E964" s="261">
        <v>10877229</v>
      </c>
      <c r="F964" s="235">
        <v>52.113501266517794</v>
      </c>
      <c r="G964" s="235">
        <v>78.17024815459</v>
      </c>
      <c r="H964" s="198">
        <v>6957397</v>
      </c>
      <c r="I964" s="198">
        <v>10877229</v>
      </c>
    </row>
    <row r="965" spans="1:9" ht="12.75">
      <c r="A965" s="233"/>
      <c r="B965" s="262" t="s">
        <v>1050</v>
      </c>
      <c r="C965" s="261">
        <v>20872190</v>
      </c>
      <c r="D965" s="261">
        <v>13914794</v>
      </c>
      <c r="E965" s="261">
        <v>10877229</v>
      </c>
      <c r="F965" s="235">
        <v>52.113501266517794</v>
      </c>
      <c r="G965" s="235">
        <v>78.17024815459</v>
      </c>
      <c r="H965" s="198">
        <v>6957397</v>
      </c>
      <c r="I965" s="198">
        <v>10877229</v>
      </c>
    </row>
    <row r="966" spans="1:9" ht="25.5">
      <c r="A966" s="233"/>
      <c r="B966" s="273" t="s">
        <v>175</v>
      </c>
      <c r="C966" s="198">
        <v>20872190</v>
      </c>
      <c r="D966" s="198">
        <v>13914794</v>
      </c>
      <c r="E966" s="198">
        <v>10877229</v>
      </c>
      <c r="F966" s="235">
        <v>52.113501266517794</v>
      </c>
      <c r="G966" s="235">
        <v>78.17024815459</v>
      </c>
      <c r="H966" s="198">
        <v>6957397</v>
      </c>
      <c r="I966" s="198">
        <v>10877229</v>
      </c>
    </row>
    <row r="967" spans="1:9" ht="12.75">
      <c r="A967" s="233"/>
      <c r="B967" s="298"/>
      <c r="C967" s="229"/>
      <c r="D967" s="198"/>
      <c r="E967" s="198"/>
      <c r="F967" s="235"/>
      <c r="G967" s="235"/>
      <c r="H967" s="198"/>
      <c r="I967" s="198"/>
    </row>
    <row r="968" spans="1:9" ht="12.75">
      <c r="A968" s="233"/>
      <c r="B968" s="184" t="s">
        <v>194</v>
      </c>
      <c r="C968" s="198"/>
      <c r="D968" s="198"/>
      <c r="E968" s="198"/>
      <c r="F968" s="235"/>
      <c r="G968" s="235"/>
      <c r="H968" s="198"/>
      <c r="I968" s="198"/>
    </row>
    <row r="969" spans="1:9" ht="12.75">
      <c r="A969" s="233"/>
      <c r="B969" s="238" t="s">
        <v>1002</v>
      </c>
      <c r="C969" s="260">
        <v>11024453</v>
      </c>
      <c r="D969" s="260">
        <v>7064715</v>
      </c>
      <c r="E969" s="260">
        <v>7064715</v>
      </c>
      <c r="F969" s="231">
        <v>64.08222702749968</v>
      </c>
      <c r="G969" s="231">
        <v>100</v>
      </c>
      <c r="H969" s="229">
        <v>769995</v>
      </c>
      <c r="I969" s="229">
        <v>769995</v>
      </c>
    </row>
    <row r="970" spans="1:9" ht="12.75">
      <c r="A970" s="233"/>
      <c r="B970" s="247" t="s">
        <v>1003</v>
      </c>
      <c r="C970" s="261">
        <v>11024453</v>
      </c>
      <c r="D970" s="261">
        <v>7064715</v>
      </c>
      <c r="E970" s="261">
        <v>7064715</v>
      </c>
      <c r="F970" s="235">
        <v>64.08222702749968</v>
      </c>
      <c r="G970" s="235">
        <v>100</v>
      </c>
      <c r="H970" s="198">
        <v>769995</v>
      </c>
      <c r="I970" s="198">
        <v>769995</v>
      </c>
    </row>
    <row r="971" spans="1:9" ht="25.5">
      <c r="A971" s="233"/>
      <c r="B971" s="249" t="s">
        <v>1004</v>
      </c>
      <c r="C971" s="261">
        <v>11024453</v>
      </c>
      <c r="D971" s="198">
        <v>7064715</v>
      </c>
      <c r="E971" s="198">
        <v>7064715</v>
      </c>
      <c r="F971" s="235">
        <v>64.08222702749968</v>
      </c>
      <c r="G971" s="235">
        <v>100</v>
      </c>
      <c r="H971" s="198">
        <v>769995</v>
      </c>
      <c r="I971" s="198">
        <v>769995</v>
      </c>
    </row>
    <row r="972" spans="1:9" ht="12.75">
      <c r="A972" s="233"/>
      <c r="B972" s="238" t="s">
        <v>1005</v>
      </c>
      <c r="C972" s="229">
        <v>11024453</v>
      </c>
      <c r="D972" s="229">
        <v>7064715</v>
      </c>
      <c r="E972" s="229">
        <v>3385659</v>
      </c>
      <c r="F972" s="231">
        <v>30.710448854015702</v>
      </c>
      <c r="G972" s="231">
        <v>47.9235043451859</v>
      </c>
      <c r="H972" s="229">
        <v>769995</v>
      </c>
      <c r="I972" s="229">
        <v>687495</v>
      </c>
    </row>
    <row r="973" spans="1:9" ht="12.75">
      <c r="A973" s="233"/>
      <c r="B973" s="247" t="s">
        <v>1006</v>
      </c>
      <c r="C973" s="261">
        <v>11024453</v>
      </c>
      <c r="D973" s="261">
        <v>7064715</v>
      </c>
      <c r="E973" s="261">
        <v>3385659</v>
      </c>
      <c r="F973" s="235">
        <v>30.710448854015702</v>
      </c>
      <c r="G973" s="235">
        <v>47.9235043451859</v>
      </c>
      <c r="H973" s="198">
        <v>769995</v>
      </c>
      <c r="I973" s="198">
        <v>687495</v>
      </c>
    </row>
    <row r="974" spans="1:9" ht="12.75">
      <c r="A974" s="233"/>
      <c r="B974" s="262" t="s">
        <v>60</v>
      </c>
      <c r="C974" s="198">
        <v>11024453</v>
      </c>
      <c r="D974" s="198">
        <v>7064715</v>
      </c>
      <c r="E974" s="198">
        <v>3385659</v>
      </c>
      <c r="F974" s="235">
        <v>30.710448854015702</v>
      </c>
      <c r="G974" s="235">
        <v>47.9235043451859</v>
      </c>
      <c r="H974" s="198">
        <v>769995</v>
      </c>
      <c r="I974" s="198">
        <v>687495</v>
      </c>
    </row>
    <row r="975" spans="1:9" ht="25.5">
      <c r="A975" s="233"/>
      <c r="B975" s="273" t="s">
        <v>1049</v>
      </c>
      <c r="C975" s="198">
        <v>11024453</v>
      </c>
      <c r="D975" s="198">
        <v>7064715</v>
      </c>
      <c r="E975" s="198">
        <v>3385659</v>
      </c>
      <c r="F975" s="235">
        <v>30.710448854015702</v>
      </c>
      <c r="G975" s="235">
        <v>47.9235043451859</v>
      </c>
      <c r="H975" s="198">
        <v>769995</v>
      </c>
      <c r="I975" s="198">
        <v>687495</v>
      </c>
    </row>
    <row r="976" spans="1:9" ht="12.75" hidden="1">
      <c r="A976" s="233"/>
      <c r="B976" s="276"/>
      <c r="C976" s="198"/>
      <c r="D976" s="198"/>
      <c r="E976" s="198"/>
      <c r="F976" s="235"/>
      <c r="G976" s="235"/>
      <c r="H976" s="198"/>
      <c r="I976" s="198"/>
    </row>
    <row r="977" spans="1:9" ht="25.5" hidden="1">
      <c r="A977" s="233"/>
      <c r="B977" s="184" t="s">
        <v>195</v>
      </c>
      <c r="C977" s="198"/>
      <c r="D977" s="198"/>
      <c r="E977" s="198"/>
      <c r="F977" s="235"/>
      <c r="G977" s="235"/>
      <c r="H977" s="198"/>
      <c r="I977" s="198"/>
    </row>
    <row r="978" spans="1:9" ht="12.75" hidden="1">
      <c r="A978" s="233"/>
      <c r="B978" s="238" t="s">
        <v>1002</v>
      </c>
      <c r="C978" s="260">
        <v>0</v>
      </c>
      <c r="D978" s="260">
        <v>0</v>
      </c>
      <c r="E978" s="260">
        <v>0</v>
      </c>
      <c r="F978" s="231" t="e">
        <v>#DIV/0!</v>
      </c>
      <c r="G978" s="231">
        <v>0</v>
      </c>
      <c r="H978" s="229">
        <v>0</v>
      </c>
      <c r="I978" s="229">
        <v>0</v>
      </c>
    </row>
    <row r="979" spans="1:9" ht="12.75" hidden="1">
      <c r="A979" s="233"/>
      <c r="B979" s="247" t="s">
        <v>1003</v>
      </c>
      <c r="C979" s="261">
        <v>0</v>
      </c>
      <c r="D979" s="261">
        <v>0</v>
      </c>
      <c r="E979" s="261">
        <v>0</v>
      </c>
      <c r="F979" s="235" t="e">
        <v>#DIV/0!</v>
      </c>
      <c r="G979" s="235">
        <v>0</v>
      </c>
      <c r="H979" s="198">
        <v>0</v>
      </c>
      <c r="I979" s="198">
        <v>0</v>
      </c>
    </row>
    <row r="980" spans="1:9" ht="25.5" hidden="1">
      <c r="A980" s="233"/>
      <c r="B980" s="249" t="s">
        <v>1004</v>
      </c>
      <c r="C980" s="261">
        <v>0</v>
      </c>
      <c r="D980" s="198">
        <v>0</v>
      </c>
      <c r="E980" s="198">
        <v>0</v>
      </c>
      <c r="F980" s="235" t="e">
        <v>#DIV/0!</v>
      </c>
      <c r="G980" s="235">
        <v>0</v>
      </c>
      <c r="H980" s="198">
        <v>0</v>
      </c>
      <c r="I980" s="198">
        <v>0</v>
      </c>
    </row>
    <row r="981" spans="1:9" ht="12.75" hidden="1">
      <c r="A981" s="233"/>
      <c r="B981" s="238" t="s">
        <v>1005</v>
      </c>
      <c r="C981" s="229">
        <v>0</v>
      </c>
      <c r="D981" s="229">
        <v>0</v>
      </c>
      <c r="E981" s="229">
        <v>0</v>
      </c>
      <c r="F981" s="231" t="e">
        <v>#DIV/0!</v>
      </c>
      <c r="G981" s="231">
        <v>0</v>
      </c>
      <c r="H981" s="229">
        <v>0</v>
      </c>
      <c r="I981" s="229">
        <v>0</v>
      </c>
    </row>
    <row r="982" spans="1:9" ht="12.75" hidden="1">
      <c r="A982" s="233"/>
      <c r="B982" s="247" t="s">
        <v>1006</v>
      </c>
      <c r="C982" s="261">
        <v>0</v>
      </c>
      <c r="D982" s="261">
        <v>0</v>
      </c>
      <c r="E982" s="261">
        <v>0</v>
      </c>
      <c r="F982" s="235" t="e">
        <v>#DIV/0!</v>
      </c>
      <c r="G982" s="235">
        <v>0</v>
      </c>
      <c r="H982" s="198">
        <v>0</v>
      </c>
      <c r="I982" s="198">
        <v>0</v>
      </c>
    </row>
    <row r="983" spans="1:9" ht="12.75" hidden="1">
      <c r="A983" s="233"/>
      <c r="B983" s="262" t="s">
        <v>1011</v>
      </c>
      <c r="C983" s="261">
        <v>0</v>
      </c>
      <c r="D983" s="261">
        <v>0</v>
      </c>
      <c r="E983" s="261">
        <v>0</v>
      </c>
      <c r="F983" s="235" t="e">
        <v>#DIV/0!</v>
      </c>
      <c r="G983" s="235">
        <v>0</v>
      </c>
      <c r="H983" s="198">
        <v>0</v>
      </c>
      <c r="I983" s="198">
        <v>0</v>
      </c>
    </row>
    <row r="984" spans="1:9" ht="12.75" hidden="1">
      <c r="A984" s="233"/>
      <c r="B984" s="264" t="s">
        <v>1023</v>
      </c>
      <c r="C984" s="261">
        <v>0</v>
      </c>
      <c r="D984" s="198">
        <v>0</v>
      </c>
      <c r="E984" s="198">
        <v>0</v>
      </c>
      <c r="F984" s="235" t="e">
        <v>#DIV/0!</v>
      </c>
      <c r="G984" s="235">
        <v>0</v>
      </c>
      <c r="H984" s="198">
        <v>0</v>
      </c>
      <c r="I984" s="198">
        <v>0</v>
      </c>
    </row>
    <row r="985" spans="1:9" ht="12.75">
      <c r="A985" s="233"/>
      <c r="B985" s="233"/>
      <c r="C985" s="198"/>
      <c r="D985" s="198"/>
      <c r="E985" s="198"/>
      <c r="F985" s="235"/>
      <c r="G985" s="235"/>
      <c r="H985" s="198"/>
      <c r="I985" s="198"/>
    </row>
    <row r="986" spans="1:9" s="204" customFormat="1" ht="12.75">
      <c r="A986" s="300" t="s">
        <v>196</v>
      </c>
      <c r="B986" s="300"/>
      <c r="C986" s="271"/>
      <c r="D986" s="271"/>
      <c r="E986" s="271"/>
      <c r="F986" s="301"/>
      <c r="G986" s="301"/>
      <c r="H986" s="198"/>
      <c r="I986" s="198"/>
    </row>
    <row r="987" spans="1:9" s="204" customFormat="1" ht="13.5">
      <c r="A987" s="300"/>
      <c r="B987" s="302" t="s">
        <v>1002</v>
      </c>
      <c r="C987" s="303">
        <v>103431671</v>
      </c>
      <c r="D987" s="303">
        <v>39355859</v>
      </c>
      <c r="E987" s="303">
        <v>41238550</v>
      </c>
      <c r="F987" s="304">
        <v>39.87033139975086</v>
      </c>
      <c r="G987" s="304">
        <v>104.78376294619818</v>
      </c>
      <c r="H987" s="229">
        <v>11061407</v>
      </c>
      <c r="I987" s="229">
        <v>13601539</v>
      </c>
    </row>
    <row r="988" spans="1:9" s="204" customFormat="1" ht="51">
      <c r="A988" s="300"/>
      <c r="B988" s="305" t="str">
        <f>B334</f>
        <v>Valsts pamatbudžeta iestāžu saņemtie transferta pārskaitījumi no valsts pamatbudžeta dotācijas no vispārējiem ieņēmumiem</v>
      </c>
      <c r="C988" s="271">
        <v>3161638</v>
      </c>
      <c r="D988" s="271">
        <v>1059520</v>
      </c>
      <c r="E988" s="271">
        <v>3095982</v>
      </c>
      <c r="F988" s="301">
        <v>97.92335491919061</v>
      </c>
      <c r="G988" s="301">
        <v>292.20609332527937</v>
      </c>
      <c r="H988" s="198">
        <v>571641</v>
      </c>
      <c r="I988" s="198">
        <v>3095982</v>
      </c>
    </row>
    <row r="989" spans="1:9" s="204" customFormat="1" ht="51">
      <c r="A989" s="300"/>
      <c r="B989" s="305" t="str">
        <f>B335</f>
        <v>Valsts pamatbudžeta iestāžu saņemtie transferta pārskaitījumi no valsts pamatbudžeta ārvalstu finanšu palīdzības līdzekļiem</v>
      </c>
      <c r="C989" s="271">
        <v>226488</v>
      </c>
      <c r="D989" s="271">
        <v>169453</v>
      </c>
      <c r="E989" s="271">
        <v>0</v>
      </c>
      <c r="F989" s="301">
        <v>0</v>
      </c>
      <c r="G989" s="301">
        <v>0</v>
      </c>
      <c r="H989" s="198">
        <v>18568</v>
      </c>
      <c r="I989" s="198">
        <v>0</v>
      </c>
    </row>
    <row r="990" spans="1:9" s="204" customFormat="1" ht="12.75">
      <c r="A990" s="300"/>
      <c r="B990" s="306" t="s">
        <v>1033</v>
      </c>
      <c r="C990" s="271">
        <v>1277949</v>
      </c>
      <c r="D990" s="271">
        <v>1045791</v>
      </c>
      <c r="E990" s="271">
        <v>1167768</v>
      </c>
      <c r="F990" s="301">
        <v>91.37829443897996</v>
      </c>
      <c r="G990" s="301">
        <v>111.66361156292224</v>
      </c>
      <c r="H990" s="198">
        <v>628227</v>
      </c>
      <c r="I990" s="198">
        <v>716166</v>
      </c>
    </row>
    <row r="991" spans="1:9" s="204" customFormat="1" ht="25.5">
      <c r="A991" s="300"/>
      <c r="B991" s="306" t="s">
        <v>1042</v>
      </c>
      <c r="C991" s="271">
        <v>97909567</v>
      </c>
      <c r="D991" s="271">
        <v>36930357</v>
      </c>
      <c r="E991" s="271">
        <v>36930357</v>
      </c>
      <c r="F991" s="301">
        <v>37.71884416565748</v>
      </c>
      <c r="G991" s="301">
        <v>100</v>
      </c>
      <c r="H991" s="198">
        <v>9745680</v>
      </c>
      <c r="I991" s="198">
        <v>9745680</v>
      </c>
    </row>
    <row r="992" spans="1:9" s="204" customFormat="1" ht="25.5">
      <c r="A992" s="300"/>
      <c r="B992" s="306" t="s">
        <v>197</v>
      </c>
      <c r="C992" s="271">
        <v>856029</v>
      </c>
      <c r="D992" s="271">
        <v>150738</v>
      </c>
      <c r="E992" s="271">
        <v>44443</v>
      </c>
      <c r="F992" s="301">
        <v>5.191763363157089</v>
      </c>
      <c r="G992" s="301">
        <v>29.483607318658866</v>
      </c>
      <c r="H992" s="198">
        <v>97291</v>
      </c>
      <c r="I992" s="198">
        <v>43711</v>
      </c>
    </row>
    <row r="993" spans="1:9" s="310" customFormat="1" ht="25.5" hidden="1">
      <c r="A993" s="307"/>
      <c r="B993" s="308" t="s">
        <v>1042</v>
      </c>
      <c r="C993" s="309">
        <v>97909567</v>
      </c>
      <c r="D993" s="309"/>
      <c r="E993" s="309"/>
      <c r="F993" s="301">
        <v>0</v>
      </c>
      <c r="G993" s="301" t="e">
        <v>#DIV/0!</v>
      </c>
      <c r="H993" s="198">
        <v>0</v>
      </c>
      <c r="I993" s="198">
        <v>0</v>
      </c>
    </row>
    <row r="994" spans="1:9" s="310" customFormat="1" ht="13.5">
      <c r="A994" s="307"/>
      <c r="B994" s="302" t="s">
        <v>198</v>
      </c>
      <c r="C994" s="303">
        <v>102153722</v>
      </c>
      <c r="D994" s="303">
        <v>40469221</v>
      </c>
      <c r="E994" s="303">
        <v>21004448</v>
      </c>
      <c r="F994" s="304">
        <v>20.561608122315896</v>
      </c>
      <c r="G994" s="304">
        <v>51.902279018417474</v>
      </c>
      <c r="H994" s="229">
        <v>12952128</v>
      </c>
      <c r="I994" s="229">
        <v>10203760</v>
      </c>
    </row>
    <row r="995" spans="1:9" s="310" customFormat="1" ht="12.75">
      <c r="A995" s="307"/>
      <c r="B995" s="311" t="s">
        <v>60</v>
      </c>
      <c r="C995" s="271">
        <v>75110342</v>
      </c>
      <c r="D995" s="271">
        <v>32609818</v>
      </c>
      <c r="E995" s="271">
        <v>13310460</v>
      </c>
      <c r="F995" s="301">
        <v>17.721208086098184</v>
      </c>
      <c r="G995" s="301">
        <v>40.81733912161055</v>
      </c>
      <c r="H995" s="198">
        <v>10736354</v>
      </c>
      <c r="I995" s="198">
        <v>7381628</v>
      </c>
    </row>
    <row r="996" spans="1:9" s="204" customFormat="1" ht="38.25">
      <c r="A996" s="300"/>
      <c r="B996" s="312" t="s">
        <v>1046</v>
      </c>
      <c r="C996" s="313">
        <v>3388126</v>
      </c>
      <c r="D996" s="313">
        <v>3388126</v>
      </c>
      <c r="E996" s="313">
        <v>3109157</v>
      </c>
      <c r="F996" s="301">
        <v>91.76627433572423</v>
      </c>
      <c r="G996" s="301">
        <v>91.76627433572423</v>
      </c>
      <c r="H996" s="198">
        <v>3109157</v>
      </c>
      <c r="I996" s="198">
        <v>3109157</v>
      </c>
    </row>
    <row r="997" spans="1:9" s="204" customFormat="1" ht="38.25">
      <c r="A997" s="300"/>
      <c r="B997" s="314" t="s">
        <v>1040</v>
      </c>
      <c r="C997" s="271">
        <v>71722216</v>
      </c>
      <c r="D997" s="271">
        <v>29221692</v>
      </c>
      <c r="E997" s="271">
        <v>10201303</v>
      </c>
      <c r="F997" s="301">
        <v>14.223351659965441</v>
      </c>
      <c r="G997" s="301">
        <v>34.910035325812075</v>
      </c>
      <c r="H997" s="198">
        <v>7627197</v>
      </c>
      <c r="I997" s="198">
        <v>4272471</v>
      </c>
    </row>
    <row r="998" spans="1:9" s="204" customFormat="1" ht="12.75">
      <c r="A998" s="300"/>
      <c r="B998" s="306" t="s">
        <v>1033</v>
      </c>
      <c r="C998" s="271" t="s">
        <v>623</v>
      </c>
      <c r="D998" s="271" t="s">
        <v>623</v>
      </c>
      <c r="E998" s="271">
        <v>1167768</v>
      </c>
      <c r="F998" s="301" t="s">
        <v>623</v>
      </c>
      <c r="G998" s="301" t="s">
        <v>623</v>
      </c>
      <c r="H998" s="271" t="s">
        <v>623</v>
      </c>
      <c r="I998" s="198">
        <v>716166</v>
      </c>
    </row>
    <row r="999" spans="1:9" s="204" customFormat="1" ht="12.75">
      <c r="A999" s="300"/>
      <c r="B999" s="306" t="s">
        <v>199</v>
      </c>
      <c r="C999" s="271">
        <v>27043380</v>
      </c>
      <c r="D999" s="271">
        <v>7859403</v>
      </c>
      <c r="E999" s="271">
        <v>6526220</v>
      </c>
      <c r="F999" s="301">
        <v>24.132412442527524</v>
      </c>
      <c r="G999" s="301">
        <v>83.03709582012782</v>
      </c>
      <c r="H999" s="198">
        <v>2215774</v>
      </c>
      <c r="I999" s="198">
        <v>2105966</v>
      </c>
    </row>
    <row r="1000" spans="1:9" s="204" customFormat="1" ht="25.5">
      <c r="A1000" s="300"/>
      <c r="B1000" s="314" t="s">
        <v>1051</v>
      </c>
      <c r="C1000" s="315">
        <v>27043380</v>
      </c>
      <c r="D1000" s="315">
        <v>7859403</v>
      </c>
      <c r="E1000" s="315">
        <v>6526220</v>
      </c>
      <c r="F1000" s="301">
        <v>24.132412442527524</v>
      </c>
      <c r="G1000" s="301">
        <v>83.03709582012782</v>
      </c>
      <c r="H1000" s="198">
        <v>2215774</v>
      </c>
      <c r="I1000" s="198">
        <v>2105966</v>
      </c>
    </row>
    <row r="1001" spans="3:5" ht="6" customHeight="1">
      <c r="C1001" s="176"/>
      <c r="D1001" s="176"/>
      <c r="E1001" s="176"/>
    </row>
    <row r="1002" spans="1:5" ht="12.75">
      <c r="A1002" s="316" t="s">
        <v>200</v>
      </c>
      <c r="C1002" s="176"/>
      <c r="D1002" s="176"/>
      <c r="E1002" s="176"/>
    </row>
    <row r="1003" ht="12.75">
      <c r="A1003" s="316" t="s">
        <v>201</v>
      </c>
    </row>
    <row r="1004" spans="1:5" ht="13.5" customHeight="1">
      <c r="A1004" s="316" t="s">
        <v>202</v>
      </c>
      <c r="B1004" s="170"/>
      <c r="C1004" s="317"/>
      <c r="D1004" s="317"/>
      <c r="E1004" s="170"/>
    </row>
    <row r="1005" spans="1:5" ht="12.75">
      <c r="A1005" s="744"/>
      <c r="B1005" s="744"/>
      <c r="C1005" s="744"/>
      <c r="D1005" s="744"/>
      <c r="E1005" s="744"/>
    </row>
    <row r="1006" spans="1:5" ht="6.75" customHeight="1">
      <c r="A1006" s="148"/>
      <c r="B1006" s="148"/>
      <c r="C1006" s="148"/>
      <c r="D1006" s="148"/>
      <c r="E1006" s="148"/>
    </row>
    <row r="1007" spans="1:5" ht="12.75" hidden="1">
      <c r="A1007" s="148"/>
      <c r="B1007" s="148"/>
      <c r="C1007" s="148"/>
      <c r="D1007" s="148"/>
      <c r="E1007" s="148"/>
    </row>
    <row r="1008" spans="1:9" ht="24.75" customHeight="1">
      <c r="A1008" s="318" t="s">
        <v>6</v>
      </c>
      <c r="C1008" s="176"/>
      <c r="D1008" s="176"/>
      <c r="E1008" s="176"/>
      <c r="I1008" s="319" t="s">
        <v>637</v>
      </c>
    </row>
    <row r="1009" spans="1:8" ht="3.75" customHeight="1">
      <c r="A1009" s="318"/>
      <c r="C1009" s="176"/>
      <c r="D1009" s="176"/>
      <c r="E1009" s="176"/>
      <c r="H1009" s="320"/>
    </row>
    <row r="1010" ht="25.5" customHeight="1"/>
    <row r="1011" ht="12.75">
      <c r="A1011" s="102" t="s">
        <v>203</v>
      </c>
    </row>
  </sheetData>
  <mergeCells count="9">
    <mergeCell ref="A1005:E1005"/>
    <mergeCell ref="A8:I8"/>
    <mergeCell ref="A9:I9"/>
    <mergeCell ref="A1:I1"/>
    <mergeCell ref="A4:I4"/>
    <mergeCell ref="A6:I6"/>
    <mergeCell ref="A7:I7"/>
    <mergeCell ref="A3:F3"/>
    <mergeCell ref="A2:I2"/>
  </mergeCells>
  <printOptions horizontalCentered="1"/>
  <pageMargins left="0.3937007874015748" right="0.31496062992125984" top="0.84" bottom="0.7874015748031497" header="0.5118110236220472" footer="0.4330708661417323"/>
  <pageSetup firstPageNumber="9" useFirstPageNumber="1" horizontalDpi="600" verticalDpi="600" orientation="portrait" paperSize="9" scale="76" r:id="rId1"/>
  <headerFooter alignWithMargins="0">
    <oddFooter>&amp;C&amp;P</oddFooter>
  </headerFooter>
  <rowBreaks count="4" manualBreakCount="4">
    <brk id="98" max="8" man="1"/>
    <brk id="153" max="8" man="1"/>
    <brk id="204" max="8" man="1"/>
    <brk id="24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01"/>
  <sheetViews>
    <sheetView zoomScaleSheetLayoutView="100" workbookViewId="0" topLeftCell="A1">
      <selection activeCell="N17" sqref="N17"/>
    </sheetView>
  </sheetViews>
  <sheetFormatPr defaultColWidth="9.140625" defaultRowHeight="12.75"/>
  <cols>
    <col min="1" max="1" width="8.421875" style="327" customWidth="1"/>
    <col min="2" max="2" width="41.28125" style="328" customWidth="1"/>
    <col min="3" max="3" width="12.00390625" style="176" customWidth="1"/>
    <col min="4" max="5" width="11.28125" style="176" customWidth="1"/>
    <col min="6" max="6" width="9.140625" style="334" customWidth="1"/>
    <col min="7" max="7" width="10.57421875" style="334" customWidth="1"/>
    <col min="8" max="8" width="11.421875" style="176" customWidth="1"/>
    <col min="9" max="9" width="10.7109375" style="176" customWidth="1"/>
    <col min="10" max="16384" width="9.140625" style="98" customWidth="1"/>
  </cols>
  <sheetData>
    <row r="1" spans="1:9" ht="12.75">
      <c r="A1" s="170"/>
      <c r="B1" s="321"/>
      <c r="C1" s="322"/>
      <c r="D1" s="322"/>
      <c r="E1" s="322"/>
      <c r="F1" s="322"/>
      <c r="G1" s="322"/>
      <c r="H1" s="322"/>
      <c r="I1" s="98"/>
    </row>
    <row r="2" spans="1:9" s="324" customFormat="1" ht="12.75">
      <c r="A2" s="725" t="s">
        <v>606</v>
      </c>
      <c r="B2" s="725"/>
      <c r="C2" s="725"/>
      <c r="D2" s="725"/>
      <c r="E2" s="725"/>
      <c r="F2" s="725"/>
      <c r="G2" s="725"/>
      <c r="H2" s="725"/>
      <c r="I2" s="725"/>
    </row>
    <row r="3" spans="1:9" s="324" customFormat="1" ht="15" customHeight="1">
      <c r="A3" s="751" t="s">
        <v>607</v>
      </c>
      <c r="B3" s="751"/>
      <c r="C3" s="751"/>
      <c r="D3" s="751"/>
      <c r="E3" s="751"/>
      <c r="F3" s="751"/>
      <c r="G3" s="751"/>
      <c r="H3" s="751"/>
      <c r="I3" s="751"/>
    </row>
    <row r="4" spans="1:9" s="324" customFormat="1" ht="3.75" customHeight="1">
      <c r="A4" s="748"/>
      <c r="B4" s="748"/>
      <c r="C4" s="748"/>
      <c r="D4" s="748"/>
      <c r="E4" s="748"/>
      <c r="F4" s="748"/>
      <c r="G4" s="748"/>
      <c r="H4" s="748"/>
      <c r="I4" s="748"/>
    </row>
    <row r="5" spans="1:9" s="323" customFormat="1" ht="12.75">
      <c r="A5" s="726" t="s">
        <v>639</v>
      </c>
      <c r="B5" s="726"/>
      <c r="C5" s="726"/>
      <c r="D5" s="726"/>
      <c r="E5" s="726"/>
      <c r="F5" s="726"/>
      <c r="G5" s="726"/>
      <c r="H5" s="726"/>
      <c r="I5" s="726"/>
    </row>
    <row r="6" spans="1:9" s="323" customFormat="1" ht="12.75">
      <c r="A6" s="106"/>
      <c r="B6" s="325"/>
      <c r="C6" s="173"/>
      <c r="D6" s="173"/>
      <c r="E6" s="173"/>
      <c r="F6" s="173"/>
      <c r="G6" s="173"/>
      <c r="H6" s="173"/>
      <c r="I6" s="173"/>
    </row>
    <row r="7" spans="1:9" s="219" customFormat="1" ht="17.25" customHeight="1">
      <c r="A7" s="750" t="s">
        <v>609</v>
      </c>
      <c r="B7" s="750"/>
      <c r="C7" s="750"/>
      <c r="D7" s="750"/>
      <c r="E7" s="750"/>
      <c r="F7" s="750"/>
      <c r="G7" s="750"/>
      <c r="H7" s="750"/>
      <c r="I7" s="750"/>
    </row>
    <row r="8" spans="1:9" s="219" customFormat="1" ht="17.25" customHeight="1">
      <c r="A8" s="327"/>
      <c r="B8" s="328"/>
      <c r="C8" s="329"/>
      <c r="D8" s="220" t="s">
        <v>204</v>
      </c>
      <c r="E8" s="220"/>
      <c r="F8" s="330"/>
      <c r="G8" s="330"/>
      <c r="H8" s="329"/>
      <c r="I8" s="329"/>
    </row>
    <row r="9" spans="1:9" s="219" customFormat="1" ht="17.25" customHeight="1">
      <c r="A9" s="745" t="s">
        <v>8</v>
      </c>
      <c r="B9" s="745"/>
      <c r="C9" s="745"/>
      <c r="D9" s="745"/>
      <c r="E9" s="745"/>
      <c r="F9" s="745"/>
      <c r="G9" s="745"/>
      <c r="H9" s="745"/>
      <c r="I9" s="745"/>
    </row>
    <row r="10" spans="1:9" s="332" customFormat="1" ht="12.75">
      <c r="A10" s="746" t="s">
        <v>612</v>
      </c>
      <c r="B10" s="746"/>
      <c r="C10" s="746"/>
      <c r="D10" s="746"/>
      <c r="E10" s="746"/>
      <c r="F10" s="746"/>
      <c r="G10" s="746"/>
      <c r="H10" s="746"/>
      <c r="I10" s="746"/>
    </row>
    <row r="11" spans="1:9" s="332" customFormat="1" ht="12.75">
      <c r="A11" s="222" t="s">
        <v>613</v>
      </c>
      <c r="B11" s="333"/>
      <c r="C11" s="174"/>
      <c r="D11" s="175"/>
      <c r="E11" s="175"/>
      <c r="F11" s="115"/>
      <c r="H11" s="174"/>
      <c r="I11" s="223" t="s">
        <v>205</v>
      </c>
    </row>
    <row r="12" ht="14.25" customHeight="1">
      <c r="I12" s="176" t="s">
        <v>206</v>
      </c>
    </row>
    <row r="13" ht="12.75">
      <c r="I13" s="176" t="s">
        <v>207</v>
      </c>
    </row>
    <row r="14" spans="1:9" ht="76.5">
      <c r="A14" s="335" t="s">
        <v>11</v>
      </c>
      <c r="B14" s="178" t="s">
        <v>616</v>
      </c>
      <c r="C14" s="225" t="s">
        <v>644</v>
      </c>
      <c r="D14" s="225" t="s">
        <v>12</v>
      </c>
      <c r="E14" s="336" t="s">
        <v>645</v>
      </c>
      <c r="F14" s="336" t="s">
        <v>208</v>
      </c>
      <c r="G14" s="178" t="s">
        <v>14</v>
      </c>
      <c r="H14" s="225" t="s">
        <v>15</v>
      </c>
      <c r="I14" s="225" t="s">
        <v>647</v>
      </c>
    </row>
    <row r="15" spans="1:9" ht="12.75">
      <c r="A15" s="337">
        <v>1</v>
      </c>
      <c r="B15" s="338">
        <v>2</v>
      </c>
      <c r="C15" s="339">
        <v>3</v>
      </c>
      <c r="D15" s="340">
        <v>4</v>
      </c>
      <c r="E15" s="340">
        <v>5</v>
      </c>
      <c r="F15" s="340">
        <v>6</v>
      </c>
      <c r="G15" s="340">
        <v>7</v>
      </c>
      <c r="H15" s="340">
        <v>8</v>
      </c>
      <c r="I15" s="340">
        <v>9</v>
      </c>
    </row>
    <row r="16" spans="1:9" s="342" customFormat="1" ht="15.75" customHeight="1">
      <c r="A16" s="227"/>
      <c r="B16" s="228" t="s">
        <v>16</v>
      </c>
      <c r="C16" s="229">
        <v>1080166688</v>
      </c>
      <c r="D16" s="229">
        <v>328895233</v>
      </c>
      <c r="E16" s="229">
        <v>386186775</v>
      </c>
      <c r="F16" s="341">
        <v>35.752516652318754</v>
      </c>
      <c r="G16" s="341">
        <v>117.4193895963217</v>
      </c>
      <c r="H16" s="229">
        <v>86055558</v>
      </c>
      <c r="I16" s="229">
        <v>99533335</v>
      </c>
    </row>
    <row r="17" spans="1:9" ht="12.75">
      <c r="A17" s="343"/>
      <c r="B17" s="236" t="s">
        <v>209</v>
      </c>
      <c r="C17" s="198">
        <v>1055400000</v>
      </c>
      <c r="D17" s="198" t="s">
        <v>623</v>
      </c>
      <c r="E17" s="198">
        <v>375681108</v>
      </c>
      <c r="F17" s="344">
        <v>35.59608754974417</v>
      </c>
      <c r="G17" s="198" t="s">
        <v>623</v>
      </c>
      <c r="H17" s="198" t="s">
        <v>623</v>
      </c>
      <c r="I17" s="198">
        <v>96066585</v>
      </c>
    </row>
    <row r="18" spans="1:9" s="345" customFormat="1" ht="12.75">
      <c r="A18" s="343"/>
      <c r="B18" s="236" t="s">
        <v>210</v>
      </c>
      <c r="C18" s="198">
        <v>1055400000</v>
      </c>
      <c r="D18" s="198" t="s">
        <v>623</v>
      </c>
      <c r="E18" s="198">
        <v>375681108</v>
      </c>
      <c r="F18" s="344">
        <v>35.59608754974417</v>
      </c>
      <c r="G18" s="198" t="s">
        <v>623</v>
      </c>
      <c r="H18" s="198" t="s">
        <v>623</v>
      </c>
      <c r="I18" s="198">
        <v>96066585</v>
      </c>
    </row>
    <row r="19" spans="1:9" s="345" customFormat="1" ht="12.75">
      <c r="A19" s="343"/>
      <c r="B19" s="236" t="s">
        <v>211</v>
      </c>
      <c r="C19" s="198">
        <v>8100335</v>
      </c>
      <c r="D19" s="198" t="s">
        <v>623</v>
      </c>
      <c r="E19" s="198">
        <v>4957022</v>
      </c>
      <c r="F19" s="344">
        <v>61.19527155358389</v>
      </c>
      <c r="G19" s="198" t="s">
        <v>623</v>
      </c>
      <c r="H19" s="198" t="s">
        <v>623</v>
      </c>
      <c r="I19" s="198">
        <v>2079270</v>
      </c>
    </row>
    <row r="20" spans="1:9" ht="25.5">
      <c r="A20" s="343"/>
      <c r="B20" s="236" t="s">
        <v>212</v>
      </c>
      <c r="C20" s="198">
        <v>129110</v>
      </c>
      <c r="D20" s="198">
        <v>43040</v>
      </c>
      <c r="E20" s="198">
        <v>37139</v>
      </c>
      <c r="F20" s="344">
        <v>28.76539385020525</v>
      </c>
      <c r="G20" s="344">
        <v>86.28949814126395</v>
      </c>
      <c r="H20" s="198">
        <v>10760</v>
      </c>
      <c r="I20" s="198">
        <v>9379</v>
      </c>
    </row>
    <row r="21" spans="1:9" ht="12.75">
      <c r="A21" s="343"/>
      <c r="B21" s="236" t="s">
        <v>213</v>
      </c>
      <c r="C21" s="198">
        <v>16537243</v>
      </c>
      <c r="D21" s="198">
        <v>5512412</v>
      </c>
      <c r="E21" s="198">
        <v>5511506</v>
      </c>
      <c r="F21" s="344">
        <v>33.32784068057777</v>
      </c>
      <c r="G21" s="344">
        <v>99.98356436347646</v>
      </c>
      <c r="H21" s="198">
        <v>1378103</v>
      </c>
      <c r="I21" s="198">
        <v>1378101</v>
      </c>
    </row>
    <row r="22" spans="1:9" s="342" customFormat="1" ht="27.75" customHeight="1">
      <c r="A22" s="237"/>
      <c r="B22" s="185" t="s">
        <v>214</v>
      </c>
      <c r="C22" s="229">
        <v>914224182</v>
      </c>
      <c r="D22" s="229">
        <v>313943725</v>
      </c>
      <c r="E22" s="229">
        <v>290814530</v>
      </c>
      <c r="F22" s="341">
        <v>31.809980060229908</v>
      </c>
      <c r="G22" s="341">
        <v>92.63269396449952</v>
      </c>
      <c r="H22" s="229">
        <v>76944602</v>
      </c>
      <c r="I22" s="229">
        <v>70634487</v>
      </c>
    </row>
    <row r="23" spans="1:9" s="342" customFormat="1" ht="12.75" customHeight="1">
      <c r="A23" s="240" t="s">
        <v>23</v>
      </c>
      <c r="B23" s="189" t="s">
        <v>24</v>
      </c>
      <c r="C23" s="229">
        <v>913579182</v>
      </c>
      <c r="D23" s="229">
        <v>313476280</v>
      </c>
      <c r="E23" s="229">
        <v>290462586</v>
      </c>
      <c r="F23" s="341">
        <v>31.793914717290484</v>
      </c>
      <c r="G23" s="341">
        <v>92.65855330425639</v>
      </c>
      <c r="H23" s="229">
        <v>76902751</v>
      </c>
      <c r="I23" s="229">
        <v>70564281</v>
      </c>
    </row>
    <row r="24" spans="1:9" s="342" customFormat="1" ht="12.75" customHeight="1">
      <c r="A24" s="189" t="s">
        <v>25</v>
      </c>
      <c r="B24" s="189" t="s">
        <v>26</v>
      </c>
      <c r="C24" s="229">
        <v>15202012</v>
      </c>
      <c r="D24" s="229">
        <v>5055946</v>
      </c>
      <c r="E24" s="229">
        <v>3944304</v>
      </c>
      <c r="F24" s="341">
        <v>25.945933998736482</v>
      </c>
      <c r="G24" s="341">
        <v>78.01317498248596</v>
      </c>
      <c r="H24" s="229">
        <v>1268259</v>
      </c>
      <c r="I24" s="229">
        <v>1057632</v>
      </c>
    </row>
    <row r="25" spans="1:9" ht="12.75" customHeight="1">
      <c r="A25" s="346">
        <v>1000</v>
      </c>
      <c r="B25" s="242" t="s">
        <v>27</v>
      </c>
      <c r="C25" s="347">
        <v>9630453</v>
      </c>
      <c r="D25" s="347">
        <v>3271488</v>
      </c>
      <c r="E25" s="347">
        <v>2556035</v>
      </c>
      <c r="F25" s="344">
        <v>26.541171012412395</v>
      </c>
      <c r="G25" s="344">
        <v>78.13065491910714</v>
      </c>
      <c r="H25" s="347">
        <v>794872</v>
      </c>
      <c r="I25" s="347">
        <v>692601</v>
      </c>
    </row>
    <row r="26" spans="1:9" ht="12.75" customHeight="1">
      <c r="A26" s="348">
        <v>1100</v>
      </c>
      <c r="B26" s="242" t="s">
        <v>28</v>
      </c>
      <c r="C26" s="347">
        <v>6998751</v>
      </c>
      <c r="D26" s="347">
        <v>2332920</v>
      </c>
      <c r="E26" s="347">
        <v>1950290</v>
      </c>
      <c r="F26" s="344">
        <v>27.866257850865107</v>
      </c>
      <c r="G26" s="344">
        <v>83.59866604941448</v>
      </c>
      <c r="H26" s="347">
        <v>583230</v>
      </c>
      <c r="I26" s="347">
        <v>532165</v>
      </c>
    </row>
    <row r="27" spans="1:9" ht="38.25" customHeight="1">
      <c r="A27" s="348">
        <v>1200</v>
      </c>
      <c r="B27" s="236" t="s">
        <v>215</v>
      </c>
      <c r="C27" s="347" t="s">
        <v>623</v>
      </c>
      <c r="D27" s="347" t="s">
        <v>623</v>
      </c>
      <c r="E27" s="347">
        <v>605745</v>
      </c>
      <c r="F27" s="344" t="s">
        <v>623</v>
      </c>
      <c r="G27" s="344" t="s">
        <v>623</v>
      </c>
      <c r="H27" s="347" t="s">
        <v>623</v>
      </c>
      <c r="I27" s="347">
        <v>160436</v>
      </c>
    </row>
    <row r="28" spans="1:9" ht="12.75" customHeight="1">
      <c r="A28" s="346">
        <v>2000</v>
      </c>
      <c r="B28" s="242" t="s">
        <v>30</v>
      </c>
      <c r="C28" s="347">
        <v>5571559</v>
      </c>
      <c r="D28" s="347">
        <v>1784458</v>
      </c>
      <c r="E28" s="347">
        <v>1388269</v>
      </c>
      <c r="F28" s="344">
        <v>24.91706540305864</v>
      </c>
      <c r="G28" s="344">
        <v>77.79779630565696</v>
      </c>
      <c r="H28" s="347">
        <v>473387</v>
      </c>
      <c r="I28" s="347">
        <v>365031</v>
      </c>
    </row>
    <row r="29" spans="1:9" ht="12.75" customHeight="1">
      <c r="A29" s="348">
        <v>2100</v>
      </c>
      <c r="B29" s="242" t="s">
        <v>31</v>
      </c>
      <c r="C29" s="347" t="s">
        <v>623</v>
      </c>
      <c r="D29" s="347" t="s">
        <v>623</v>
      </c>
      <c r="E29" s="347">
        <v>13759</v>
      </c>
      <c r="F29" s="344" t="s">
        <v>623</v>
      </c>
      <c r="G29" s="344" t="s">
        <v>623</v>
      </c>
      <c r="H29" s="347" t="s">
        <v>623</v>
      </c>
      <c r="I29" s="347">
        <v>4477</v>
      </c>
    </row>
    <row r="30" spans="1:9" ht="12.75" customHeight="1">
      <c r="A30" s="348">
        <v>2200</v>
      </c>
      <c r="B30" s="242" t="s">
        <v>32</v>
      </c>
      <c r="C30" s="347" t="s">
        <v>623</v>
      </c>
      <c r="D30" s="347" t="s">
        <v>623</v>
      </c>
      <c r="E30" s="347">
        <v>1266538</v>
      </c>
      <c r="F30" s="344" t="s">
        <v>623</v>
      </c>
      <c r="G30" s="344" t="s">
        <v>623</v>
      </c>
      <c r="H30" s="347" t="s">
        <v>623</v>
      </c>
      <c r="I30" s="347">
        <v>326849</v>
      </c>
    </row>
    <row r="31" spans="1:9" ht="24.75" customHeight="1">
      <c r="A31" s="348">
        <v>2300</v>
      </c>
      <c r="B31" s="243" t="s">
        <v>33</v>
      </c>
      <c r="C31" s="347" t="s">
        <v>623</v>
      </c>
      <c r="D31" s="347" t="s">
        <v>623</v>
      </c>
      <c r="E31" s="347">
        <v>106352</v>
      </c>
      <c r="F31" s="344" t="s">
        <v>623</v>
      </c>
      <c r="G31" s="344" t="s">
        <v>623</v>
      </c>
      <c r="H31" s="347" t="s">
        <v>623</v>
      </c>
      <c r="I31" s="347">
        <v>33497</v>
      </c>
    </row>
    <row r="32" spans="1:9" ht="12.75" customHeight="1" hidden="1">
      <c r="A32" s="348">
        <v>2400</v>
      </c>
      <c r="B32" s="242" t="s">
        <v>34</v>
      </c>
      <c r="C32" s="347" t="s">
        <v>623</v>
      </c>
      <c r="D32" s="347" t="s">
        <v>623</v>
      </c>
      <c r="E32" s="347">
        <v>0</v>
      </c>
      <c r="F32" s="344" t="s">
        <v>623</v>
      </c>
      <c r="G32" s="344" t="s">
        <v>623</v>
      </c>
      <c r="H32" s="347" t="e">
        <v>#VALUE!</v>
      </c>
      <c r="I32" s="347">
        <v>0</v>
      </c>
    </row>
    <row r="33" spans="1:9" ht="12.75" customHeight="1">
      <c r="A33" s="348">
        <v>2500</v>
      </c>
      <c r="B33" s="242" t="s">
        <v>35</v>
      </c>
      <c r="C33" s="347" t="s">
        <v>623</v>
      </c>
      <c r="D33" s="347" t="s">
        <v>623</v>
      </c>
      <c r="E33" s="347">
        <v>1620</v>
      </c>
      <c r="F33" s="344" t="s">
        <v>623</v>
      </c>
      <c r="G33" s="344" t="s">
        <v>623</v>
      </c>
      <c r="H33" s="347" t="s">
        <v>623</v>
      </c>
      <c r="I33" s="347">
        <v>208</v>
      </c>
    </row>
    <row r="34" spans="1:9" ht="67.5" customHeight="1" hidden="1">
      <c r="A34" s="348">
        <v>2600</v>
      </c>
      <c r="B34" s="236" t="s">
        <v>216</v>
      </c>
      <c r="C34" s="347" t="s">
        <v>623</v>
      </c>
      <c r="D34" s="347" t="s">
        <v>623</v>
      </c>
      <c r="E34" s="347">
        <v>0</v>
      </c>
      <c r="F34" s="344" t="s">
        <v>623</v>
      </c>
      <c r="G34" s="344" t="s">
        <v>623</v>
      </c>
      <c r="H34" s="347" t="e">
        <v>#VALUE!</v>
      </c>
      <c r="I34" s="347">
        <v>0</v>
      </c>
    </row>
    <row r="35" spans="1:9" ht="37.5" customHeight="1" hidden="1">
      <c r="A35" s="348">
        <v>2700</v>
      </c>
      <c r="B35" s="236" t="s">
        <v>37</v>
      </c>
      <c r="C35" s="347" t="s">
        <v>623</v>
      </c>
      <c r="D35" s="347" t="s">
        <v>623</v>
      </c>
      <c r="E35" s="347">
        <v>0</v>
      </c>
      <c r="F35" s="344" t="s">
        <v>623</v>
      </c>
      <c r="G35" s="344" t="s">
        <v>623</v>
      </c>
      <c r="H35" s="347" t="e">
        <v>#VALUE!</v>
      </c>
      <c r="I35" s="347">
        <v>0</v>
      </c>
    </row>
    <row r="36" spans="1:9" s="342" customFormat="1" ht="12.75" customHeight="1">
      <c r="A36" s="349" t="s">
        <v>38</v>
      </c>
      <c r="B36" s="228" t="s">
        <v>39</v>
      </c>
      <c r="C36" s="350">
        <v>584590</v>
      </c>
      <c r="D36" s="350">
        <v>344962</v>
      </c>
      <c r="E36" s="350">
        <v>176729</v>
      </c>
      <c r="F36" s="341">
        <v>30.231273200020524</v>
      </c>
      <c r="G36" s="341">
        <v>51.23143998469397</v>
      </c>
      <c r="H36" s="350">
        <v>107481</v>
      </c>
      <c r="I36" s="350">
        <v>0</v>
      </c>
    </row>
    <row r="37" spans="1:9" ht="24.75" customHeight="1" hidden="1">
      <c r="A37" s="348">
        <v>4100</v>
      </c>
      <c r="B37" s="236" t="s">
        <v>40</v>
      </c>
      <c r="C37" s="347" t="s">
        <v>623</v>
      </c>
      <c r="D37" s="347" t="s">
        <v>623</v>
      </c>
      <c r="E37" s="347">
        <v>0</v>
      </c>
      <c r="F37" s="347" t="s">
        <v>623</v>
      </c>
      <c r="G37" s="347" t="s">
        <v>623</v>
      </c>
      <c r="H37" s="347" t="e">
        <v>#VALUE!</v>
      </c>
      <c r="I37" s="347">
        <v>0</v>
      </c>
    </row>
    <row r="38" spans="1:9" ht="12.75" customHeight="1" hidden="1">
      <c r="A38" s="348">
        <v>4200</v>
      </c>
      <c r="B38" s="242" t="s">
        <v>41</v>
      </c>
      <c r="C38" s="347" t="s">
        <v>623</v>
      </c>
      <c r="D38" s="347" t="s">
        <v>623</v>
      </c>
      <c r="E38" s="347">
        <v>0</v>
      </c>
      <c r="F38" s="347" t="s">
        <v>623</v>
      </c>
      <c r="G38" s="347" t="s">
        <v>623</v>
      </c>
      <c r="H38" s="347" t="e">
        <v>#VALUE!</v>
      </c>
      <c r="I38" s="347">
        <v>0</v>
      </c>
    </row>
    <row r="39" spans="1:9" ht="12.75" customHeight="1">
      <c r="A39" s="348" t="s">
        <v>42</v>
      </c>
      <c r="B39" s="242" t="s">
        <v>43</v>
      </c>
      <c r="C39" s="347" t="s">
        <v>623</v>
      </c>
      <c r="D39" s="347" t="s">
        <v>623</v>
      </c>
      <c r="E39" s="347">
        <v>176729</v>
      </c>
      <c r="F39" s="347" t="s">
        <v>623</v>
      </c>
      <c r="G39" s="347" t="s">
        <v>623</v>
      </c>
      <c r="H39" s="347" t="s">
        <v>623</v>
      </c>
      <c r="I39" s="347">
        <v>0</v>
      </c>
    </row>
    <row r="40" spans="1:9" s="342" customFormat="1" ht="12.75" customHeight="1">
      <c r="A40" s="351" t="s">
        <v>44</v>
      </c>
      <c r="B40" s="228" t="s">
        <v>45</v>
      </c>
      <c r="C40" s="350">
        <v>897792580</v>
      </c>
      <c r="D40" s="350">
        <v>308075372</v>
      </c>
      <c r="E40" s="350">
        <v>286341553</v>
      </c>
      <c r="F40" s="341">
        <v>31.893954057851538</v>
      </c>
      <c r="G40" s="341">
        <v>92.94529164765562</v>
      </c>
      <c r="H40" s="350">
        <v>75527011</v>
      </c>
      <c r="I40" s="350">
        <v>69506649</v>
      </c>
    </row>
    <row r="41" spans="1:9" ht="12.75" customHeight="1">
      <c r="A41" s="346">
        <v>3000</v>
      </c>
      <c r="B41" s="242" t="s">
        <v>217</v>
      </c>
      <c r="C41" s="347">
        <v>4754792</v>
      </c>
      <c r="D41" s="347">
        <v>985343</v>
      </c>
      <c r="E41" s="347">
        <v>912650</v>
      </c>
      <c r="F41" s="344">
        <v>19.194320172154743</v>
      </c>
      <c r="G41" s="344">
        <v>92.62256899374125</v>
      </c>
      <c r="H41" s="347">
        <v>305332</v>
      </c>
      <c r="I41" s="347">
        <v>256498</v>
      </c>
    </row>
    <row r="42" spans="1:9" ht="12.75" customHeight="1" hidden="1">
      <c r="A42" s="348">
        <v>3100</v>
      </c>
      <c r="B42" s="242" t="s">
        <v>47</v>
      </c>
      <c r="C42" s="347" t="s">
        <v>623</v>
      </c>
      <c r="D42" s="347" t="s">
        <v>623</v>
      </c>
      <c r="E42" s="347">
        <v>0</v>
      </c>
      <c r="F42" s="344" t="s">
        <v>623</v>
      </c>
      <c r="G42" s="344" t="s">
        <v>623</v>
      </c>
      <c r="H42" s="347" t="e">
        <v>#VALUE!</v>
      </c>
      <c r="I42" s="347">
        <v>0</v>
      </c>
    </row>
    <row r="43" spans="1:9" ht="37.5" customHeight="1">
      <c r="A43" s="348">
        <v>3200</v>
      </c>
      <c r="B43" s="236" t="s">
        <v>218</v>
      </c>
      <c r="C43" s="347" t="s">
        <v>623</v>
      </c>
      <c r="D43" s="347" t="s">
        <v>623</v>
      </c>
      <c r="E43" s="347">
        <v>912650</v>
      </c>
      <c r="F43" s="344" t="s">
        <v>623</v>
      </c>
      <c r="G43" s="344" t="s">
        <v>623</v>
      </c>
      <c r="H43" s="347" t="s">
        <v>623</v>
      </c>
      <c r="I43" s="347">
        <v>256498</v>
      </c>
    </row>
    <row r="44" spans="1:9" ht="36.75" customHeight="1" hidden="1">
      <c r="A44" s="348">
        <v>3300</v>
      </c>
      <c r="B44" s="236" t="s">
        <v>219</v>
      </c>
      <c r="C44" s="347" t="s">
        <v>623</v>
      </c>
      <c r="D44" s="347" t="s">
        <v>623</v>
      </c>
      <c r="E44" s="347">
        <v>0</v>
      </c>
      <c r="F44" s="344" t="s">
        <v>623</v>
      </c>
      <c r="G44" s="344" t="s">
        <v>623</v>
      </c>
      <c r="H44" s="347" t="e">
        <v>#VALUE!</v>
      </c>
      <c r="I44" s="347">
        <v>0</v>
      </c>
    </row>
    <row r="45" spans="1:9" ht="12.75" customHeight="1" hidden="1">
      <c r="A45" s="348">
        <v>3400</v>
      </c>
      <c r="B45" s="242" t="s">
        <v>50</v>
      </c>
      <c r="C45" s="347" t="s">
        <v>623</v>
      </c>
      <c r="D45" s="347" t="s">
        <v>623</v>
      </c>
      <c r="E45" s="347">
        <v>0</v>
      </c>
      <c r="F45" s="344" t="s">
        <v>623</v>
      </c>
      <c r="G45" s="344" t="s">
        <v>623</v>
      </c>
      <c r="H45" s="347" t="e">
        <v>#VALUE!</v>
      </c>
      <c r="I45" s="347">
        <v>0</v>
      </c>
    </row>
    <row r="46" spans="1:9" ht="12.75" customHeight="1" hidden="1">
      <c r="A46" s="348">
        <v>3900</v>
      </c>
      <c r="B46" s="242" t="s">
        <v>51</v>
      </c>
      <c r="C46" s="347" t="s">
        <v>623</v>
      </c>
      <c r="D46" s="347" t="s">
        <v>623</v>
      </c>
      <c r="E46" s="347">
        <v>0</v>
      </c>
      <c r="F46" s="344" t="s">
        <v>623</v>
      </c>
      <c r="G46" s="344" t="s">
        <v>623</v>
      </c>
      <c r="H46" s="347" t="e">
        <v>#VALUE!</v>
      </c>
      <c r="I46" s="347">
        <v>0</v>
      </c>
    </row>
    <row r="47" spans="1:9" ht="12.75" customHeight="1">
      <c r="A47" s="346">
        <v>6000</v>
      </c>
      <c r="B47" s="242" t="s">
        <v>52</v>
      </c>
      <c r="C47" s="347">
        <v>893037788</v>
      </c>
      <c r="D47" s="347">
        <v>307090029</v>
      </c>
      <c r="E47" s="347">
        <v>285428903</v>
      </c>
      <c r="F47" s="344">
        <v>31.96157058921677</v>
      </c>
      <c r="G47" s="344">
        <v>92.94632715020519</v>
      </c>
      <c r="H47" s="347">
        <v>75221679</v>
      </c>
      <c r="I47" s="347">
        <v>69250151</v>
      </c>
    </row>
    <row r="48" spans="1:9" ht="12.75" customHeight="1">
      <c r="A48" s="348">
        <v>6200</v>
      </c>
      <c r="B48" s="242" t="s">
        <v>53</v>
      </c>
      <c r="C48" s="347" t="s">
        <v>623</v>
      </c>
      <c r="D48" s="347" t="s">
        <v>623</v>
      </c>
      <c r="E48" s="347">
        <v>285428903</v>
      </c>
      <c r="F48" s="344" t="s">
        <v>623</v>
      </c>
      <c r="G48" s="344" t="s">
        <v>623</v>
      </c>
      <c r="H48" s="347" t="s">
        <v>623</v>
      </c>
      <c r="I48" s="347">
        <v>69250151</v>
      </c>
    </row>
    <row r="49" spans="1:9" ht="12.75" customHeight="1">
      <c r="A49" s="352">
        <v>6210</v>
      </c>
      <c r="B49" s="190" t="s">
        <v>220</v>
      </c>
      <c r="C49" s="347" t="s">
        <v>623</v>
      </c>
      <c r="D49" s="347" t="s">
        <v>623</v>
      </c>
      <c r="E49" s="347">
        <v>243955317</v>
      </c>
      <c r="F49" s="344" t="s">
        <v>623</v>
      </c>
      <c r="G49" s="344" t="s">
        <v>623</v>
      </c>
      <c r="H49" s="347" t="s">
        <v>623</v>
      </c>
      <c r="I49" s="347">
        <v>58449831</v>
      </c>
    </row>
    <row r="50" spans="1:9" ht="12.75" customHeight="1">
      <c r="A50" s="352">
        <v>6220</v>
      </c>
      <c r="B50" s="190" t="s">
        <v>221</v>
      </c>
      <c r="C50" s="347" t="s">
        <v>623</v>
      </c>
      <c r="D50" s="347" t="s">
        <v>623</v>
      </c>
      <c r="E50" s="347">
        <v>27558283</v>
      </c>
      <c r="F50" s="344" t="s">
        <v>623</v>
      </c>
      <c r="G50" s="344" t="s">
        <v>623</v>
      </c>
      <c r="H50" s="347" t="s">
        <v>623</v>
      </c>
      <c r="I50" s="347">
        <v>7265298</v>
      </c>
    </row>
    <row r="51" spans="1:9" ht="12.75" customHeight="1">
      <c r="A51" s="352">
        <v>6240</v>
      </c>
      <c r="B51" s="190" t="s">
        <v>222</v>
      </c>
      <c r="C51" s="347" t="s">
        <v>623</v>
      </c>
      <c r="D51" s="347" t="s">
        <v>623</v>
      </c>
      <c r="E51" s="347">
        <v>13824427</v>
      </c>
      <c r="F51" s="344" t="s">
        <v>623</v>
      </c>
      <c r="G51" s="344" t="s">
        <v>623</v>
      </c>
      <c r="H51" s="347" t="s">
        <v>623</v>
      </c>
      <c r="I51" s="347">
        <v>3521017</v>
      </c>
    </row>
    <row r="52" spans="1:9" ht="12.75" customHeight="1">
      <c r="A52" s="352">
        <v>6290</v>
      </c>
      <c r="B52" s="190" t="s">
        <v>223</v>
      </c>
      <c r="C52" s="347" t="s">
        <v>623</v>
      </c>
      <c r="D52" s="347" t="s">
        <v>623</v>
      </c>
      <c r="E52" s="347">
        <v>90876</v>
      </c>
      <c r="F52" s="344" t="s">
        <v>623</v>
      </c>
      <c r="G52" s="344" t="s">
        <v>623</v>
      </c>
      <c r="H52" s="347" t="s">
        <v>623</v>
      </c>
      <c r="I52" s="347">
        <v>14005</v>
      </c>
    </row>
    <row r="53" spans="1:9" ht="12.75" customHeight="1" hidden="1">
      <c r="A53" s="348">
        <v>6400</v>
      </c>
      <c r="B53" s="242" t="s">
        <v>54</v>
      </c>
      <c r="C53" s="347" t="s">
        <v>623</v>
      </c>
      <c r="D53" s="347" t="s">
        <v>623</v>
      </c>
      <c r="E53" s="347">
        <v>0</v>
      </c>
      <c r="F53" s="344" t="s">
        <v>623</v>
      </c>
      <c r="G53" s="344" t="s">
        <v>623</v>
      </c>
      <c r="H53" s="347" t="e">
        <v>#VALUE!</v>
      </c>
      <c r="I53" s="347">
        <v>0</v>
      </c>
    </row>
    <row r="54" spans="1:9" s="342" customFormat="1" ht="12.75" customHeight="1">
      <c r="A54" s="240" t="s">
        <v>64</v>
      </c>
      <c r="B54" s="228" t="s">
        <v>65</v>
      </c>
      <c r="C54" s="229">
        <v>645000</v>
      </c>
      <c r="D54" s="229">
        <v>467445</v>
      </c>
      <c r="E54" s="229">
        <v>351944</v>
      </c>
      <c r="F54" s="341">
        <v>54.56496124031007</v>
      </c>
      <c r="G54" s="341">
        <v>75.29099680176277</v>
      </c>
      <c r="H54" s="229">
        <v>41851</v>
      </c>
      <c r="I54" s="229">
        <v>70206</v>
      </c>
    </row>
    <row r="55" spans="1:9" s="342" customFormat="1" ht="12.75" customHeight="1">
      <c r="A55" s="189" t="s">
        <v>66</v>
      </c>
      <c r="B55" s="189" t="s">
        <v>224</v>
      </c>
      <c r="C55" s="229">
        <v>645000</v>
      </c>
      <c r="D55" s="229">
        <v>467445</v>
      </c>
      <c r="E55" s="229">
        <v>351944</v>
      </c>
      <c r="F55" s="341">
        <v>54.56496124031007</v>
      </c>
      <c r="G55" s="341">
        <v>75.29099680176277</v>
      </c>
      <c r="H55" s="229">
        <v>41851</v>
      </c>
      <c r="I55" s="229">
        <v>70206</v>
      </c>
    </row>
    <row r="56" spans="1:9" ht="12.75" customHeight="1">
      <c r="A56" s="348">
        <v>5100</v>
      </c>
      <c r="B56" s="242" t="s">
        <v>68</v>
      </c>
      <c r="C56" s="347" t="s">
        <v>623</v>
      </c>
      <c r="D56" s="347" t="s">
        <v>623</v>
      </c>
      <c r="E56" s="347">
        <v>139353</v>
      </c>
      <c r="F56" s="344" t="s">
        <v>623</v>
      </c>
      <c r="G56" s="344" t="s">
        <v>623</v>
      </c>
      <c r="H56" s="347" t="s">
        <v>623</v>
      </c>
      <c r="I56" s="347">
        <v>20180</v>
      </c>
    </row>
    <row r="57" spans="1:9" ht="12.75" customHeight="1">
      <c r="A57" s="348">
        <v>5200</v>
      </c>
      <c r="B57" s="242" t="s">
        <v>69</v>
      </c>
      <c r="C57" s="347" t="s">
        <v>623</v>
      </c>
      <c r="D57" s="347" t="s">
        <v>623</v>
      </c>
      <c r="E57" s="347">
        <v>212591</v>
      </c>
      <c r="F57" s="344" t="s">
        <v>623</v>
      </c>
      <c r="G57" s="344" t="s">
        <v>623</v>
      </c>
      <c r="H57" s="347" t="s">
        <v>623</v>
      </c>
      <c r="I57" s="347">
        <v>50026</v>
      </c>
    </row>
    <row r="58" spans="1:9" ht="39.75" customHeight="1" hidden="1">
      <c r="A58" s="348">
        <v>5800</v>
      </c>
      <c r="B58" s="236" t="s">
        <v>70</v>
      </c>
      <c r="C58" s="347" t="s">
        <v>623</v>
      </c>
      <c r="D58" s="347" t="s">
        <v>623</v>
      </c>
      <c r="E58" s="347">
        <v>0</v>
      </c>
      <c r="F58" s="344" t="s">
        <v>623</v>
      </c>
      <c r="G58" s="344" t="s">
        <v>623</v>
      </c>
      <c r="H58" s="347" t="e">
        <v>#VALUE!</v>
      </c>
      <c r="I58" s="347">
        <v>0</v>
      </c>
    </row>
    <row r="59" spans="1:9" s="342" customFormat="1" ht="12.75" customHeight="1">
      <c r="A59" s="353"/>
      <c r="B59" s="228" t="s">
        <v>627</v>
      </c>
      <c r="C59" s="229">
        <v>165942506</v>
      </c>
      <c r="D59" s="229">
        <v>14951508</v>
      </c>
      <c r="E59" s="229">
        <v>95372245</v>
      </c>
      <c r="F59" s="341">
        <v>57.47306540013323</v>
      </c>
      <c r="G59" s="341">
        <v>637.8770957417806</v>
      </c>
      <c r="H59" s="229">
        <v>9110956</v>
      </c>
      <c r="I59" s="229">
        <v>28898848</v>
      </c>
    </row>
    <row r="60" spans="1:9" s="342" customFormat="1" ht="12.75" customHeight="1">
      <c r="A60" s="351"/>
      <c r="B60" s="228" t="s">
        <v>628</v>
      </c>
      <c r="C60" s="229">
        <v>-165942506</v>
      </c>
      <c r="D60" s="229">
        <v>-14951508</v>
      </c>
      <c r="E60" s="229">
        <v>-95372245</v>
      </c>
      <c r="F60" s="341">
        <v>57.47306540013323</v>
      </c>
      <c r="G60" s="341">
        <v>637.8770957417806</v>
      </c>
      <c r="H60" s="229">
        <v>-9110956</v>
      </c>
      <c r="I60" s="229">
        <v>-28898848</v>
      </c>
    </row>
    <row r="61" spans="1:9" ht="12.75" customHeight="1">
      <c r="A61" s="246" t="s">
        <v>81</v>
      </c>
      <c r="B61" s="242" t="s">
        <v>632</v>
      </c>
      <c r="C61" s="347">
        <v>-11379386</v>
      </c>
      <c r="D61" s="347">
        <v>-10429231</v>
      </c>
      <c r="E61" s="347">
        <v>-10429231</v>
      </c>
      <c r="F61" s="344">
        <v>91.650208543765</v>
      </c>
      <c r="G61" s="344">
        <v>100</v>
      </c>
      <c r="H61" s="347">
        <v>0</v>
      </c>
      <c r="I61" s="347">
        <v>0</v>
      </c>
    </row>
    <row r="62" spans="1:9" ht="12.75">
      <c r="A62" s="343"/>
      <c r="B62" s="354" t="s">
        <v>171</v>
      </c>
      <c r="C62" s="347">
        <v>-11379386</v>
      </c>
      <c r="D62" s="347">
        <v>-10429231</v>
      </c>
      <c r="E62" s="347">
        <v>-10429231</v>
      </c>
      <c r="F62" s="344">
        <v>91.650208543765</v>
      </c>
      <c r="G62" s="344">
        <v>100</v>
      </c>
      <c r="H62" s="347">
        <v>0</v>
      </c>
      <c r="I62" s="347">
        <v>0</v>
      </c>
    </row>
    <row r="63" spans="1:9" ht="12.75" customHeight="1">
      <c r="A63" s="246" t="s">
        <v>75</v>
      </c>
      <c r="B63" s="242" t="s">
        <v>1026</v>
      </c>
      <c r="C63" s="347">
        <v>-154563120</v>
      </c>
      <c r="D63" s="347">
        <v>-4522277</v>
      </c>
      <c r="E63" s="347">
        <v>-84943014</v>
      </c>
      <c r="F63" s="344">
        <v>54.95684481524441</v>
      </c>
      <c r="G63" s="344">
        <v>1878.3239947486632</v>
      </c>
      <c r="H63" s="347">
        <v>-9110956</v>
      </c>
      <c r="I63" s="347">
        <v>-28898848</v>
      </c>
    </row>
    <row r="64" spans="1:9" ht="24.75" customHeight="1">
      <c r="A64" s="248"/>
      <c r="B64" s="355" t="s">
        <v>693</v>
      </c>
      <c r="C64" s="347">
        <v>-154563120</v>
      </c>
      <c r="D64" s="347">
        <v>-4522277</v>
      </c>
      <c r="E64" s="347">
        <v>-84943014</v>
      </c>
      <c r="F64" s="344">
        <v>54.95684481524441</v>
      </c>
      <c r="G64" s="344">
        <v>1878.3239947486632</v>
      </c>
      <c r="H64" s="347">
        <v>-9110956</v>
      </c>
      <c r="I64" s="347">
        <v>-28898848</v>
      </c>
    </row>
    <row r="65" spans="1:9" ht="12.75" customHeight="1">
      <c r="A65" s="248"/>
      <c r="B65" s="355"/>
      <c r="C65" s="347"/>
      <c r="D65" s="347"/>
      <c r="E65" s="347"/>
      <c r="F65" s="344"/>
      <c r="G65" s="344"/>
      <c r="H65" s="347"/>
      <c r="I65" s="347"/>
    </row>
    <row r="66" spans="1:9" ht="12.75">
      <c r="A66" s="356"/>
      <c r="B66" s="357" t="s">
        <v>225</v>
      </c>
      <c r="C66" s="271"/>
      <c r="D66" s="347"/>
      <c r="E66" s="347"/>
      <c r="F66" s="344"/>
      <c r="G66" s="344"/>
      <c r="H66" s="347"/>
      <c r="I66" s="347"/>
    </row>
    <row r="67" spans="1:9" ht="12.75">
      <c r="A67" s="347"/>
      <c r="B67" s="358" t="s">
        <v>226</v>
      </c>
      <c r="C67" s="347"/>
      <c r="D67" s="347"/>
      <c r="E67" s="347"/>
      <c r="F67" s="344"/>
      <c r="G67" s="344"/>
      <c r="H67" s="347"/>
      <c r="I67" s="347"/>
    </row>
    <row r="68" spans="1:9" s="342" customFormat="1" ht="12.75">
      <c r="A68" s="350"/>
      <c r="B68" s="228" t="s">
        <v>16</v>
      </c>
      <c r="C68" s="350">
        <v>1080166688</v>
      </c>
      <c r="D68" s="350">
        <v>328895233</v>
      </c>
      <c r="E68" s="350">
        <v>386186775</v>
      </c>
      <c r="F68" s="341">
        <v>35.752516652318754</v>
      </c>
      <c r="G68" s="341">
        <v>117.4193895963217</v>
      </c>
      <c r="H68" s="350">
        <v>86055558</v>
      </c>
      <c r="I68" s="350">
        <v>99533335</v>
      </c>
    </row>
    <row r="69" spans="1:9" s="342" customFormat="1" ht="12.75">
      <c r="A69" s="350"/>
      <c r="B69" s="359" t="s">
        <v>227</v>
      </c>
      <c r="C69" s="350">
        <v>1055400000</v>
      </c>
      <c r="D69" s="350" t="s">
        <v>623</v>
      </c>
      <c r="E69" s="350">
        <v>375681108</v>
      </c>
      <c r="F69" s="341">
        <v>35.59608754974417</v>
      </c>
      <c r="G69" s="341" t="s">
        <v>623</v>
      </c>
      <c r="H69" s="350" t="s">
        <v>623</v>
      </c>
      <c r="I69" s="350">
        <v>96066585</v>
      </c>
    </row>
    <row r="70" spans="1:9" s="342" customFormat="1" ht="12.75">
      <c r="A70" s="360" t="s">
        <v>228</v>
      </c>
      <c r="B70" s="359" t="s">
        <v>229</v>
      </c>
      <c r="C70" s="350">
        <v>1055400000</v>
      </c>
      <c r="D70" s="350" t="s">
        <v>623</v>
      </c>
      <c r="E70" s="350">
        <v>375681108</v>
      </c>
      <c r="F70" s="341">
        <v>35.59608754974417</v>
      </c>
      <c r="G70" s="341" t="s">
        <v>623</v>
      </c>
      <c r="H70" s="350" t="s">
        <v>623</v>
      </c>
      <c r="I70" s="350">
        <v>96066585</v>
      </c>
    </row>
    <row r="71" spans="1:9" ht="12.75">
      <c r="A71" s="361" t="s">
        <v>228</v>
      </c>
      <c r="B71" s="362" t="s">
        <v>230</v>
      </c>
      <c r="C71" s="347">
        <v>1055400000</v>
      </c>
      <c r="D71" s="347" t="s">
        <v>623</v>
      </c>
      <c r="E71" s="347">
        <v>401649082</v>
      </c>
      <c r="F71" s="344">
        <v>38.056574000379</v>
      </c>
      <c r="G71" s="344" t="s">
        <v>623</v>
      </c>
      <c r="H71" s="347" t="s">
        <v>623</v>
      </c>
      <c r="I71" s="347">
        <v>106234893</v>
      </c>
    </row>
    <row r="72" spans="1:9" ht="12.75">
      <c r="A72" s="363" t="s">
        <v>231</v>
      </c>
      <c r="B72" s="362" t="s">
        <v>232</v>
      </c>
      <c r="C72" s="347">
        <v>10000</v>
      </c>
      <c r="D72" s="347" t="s">
        <v>623</v>
      </c>
      <c r="E72" s="347">
        <v>6049</v>
      </c>
      <c r="F72" s="344">
        <v>60.49</v>
      </c>
      <c r="G72" s="344" t="s">
        <v>623</v>
      </c>
      <c r="H72" s="347" t="s">
        <v>623</v>
      </c>
      <c r="I72" s="347">
        <v>1537</v>
      </c>
    </row>
    <row r="73" spans="1:9" ht="25.5">
      <c r="A73" s="364" t="s">
        <v>233</v>
      </c>
      <c r="B73" s="362" t="s">
        <v>234</v>
      </c>
      <c r="C73" s="347">
        <v>10000</v>
      </c>
      <c r="D73" s="347" t="s">
        <v>623</v>
      </c>
      <c r="E73" s="347">
        <v>6012</v>
      </c>
      <c r="F73" s="344">
        <v>60.12</v>
      </c>
      <c r="G73" s="344" t="s">
        <v>623</v>
      </c>
      <c r="H73" s="347" t="s">
        <v>623</v>
      </c>
      <c r="I73" s="347">
        <v>1537</v>
      </c>
    </row>
    <row r="74" spans="1:9" ht="25.5" customHeight="1">
      <c r="A74" s="364" t="s">
        <v>235</v>
      </c>
      <c r="B74" s="354" t="s">
        <v>236</v>
      </c>
      <c r="C74" s="347">
        <v>0</v>
      </c>
      <c r="D74" s="365" t="s">
        <v>623</v>
      </c>
      <c r="E74" s="347">
        <v>37</v>
      </c>
      <c r="F74" s="344" t="s">
        <v>623</v>
      </c>
      <c r="G74" s="344" t="s">
        <v>623</v>
      </c>
      <c r="H74" s="347" t="s">
        <v>623</v>
      </c>
      <c r="I74" s="347">
        <v>0</v>
      </c>
    </row>
    <row r="75" spans="1:9" ht="25.5">
      <c r="A75" s="363" t="s">
        <v>237</v>
      </c>
      <c r="B75" s="362" t="s">
        <v>238</v>
      </c>
      <c r="C75" s="347">
        <v>1055390000</v>
      </c>
      <c r="D75" s="347" t="s">
        <v>623</v>
      </c>
      <c r="E75" s="347">
        <v>401643033</v>
      </c>
      <c r="F75" s="344">
        <v>38.05636143984688</v>
      </c>
      <c r="G75" s="344" t="s">
        <v>623</v>
      </c>
      <c r="H75" s="347" t="s">
        <v>623</v>
      </c>
      <c r="I75" s="347">
        <v>106233356</v>
      </c>
    </row>
    <row r="76" spans="1:9" ht="25.5">
      <c r="A76" s="364" t="s">
        <v>239</v>
      </c>
      <c r="B76" s="354" t="s">
        <v>240</v>
      </c>
      <c r="C76" s="347">
        <v>762257549</v>
      </c>
      <c r="D76" s="347" t="s">
        <v>623</v>
      </c>
      <c r="E76" s="347">
        <v>299264234</v>
      </c>
      <c r="F76" s="344">
        <v>39.26025191781997</v>
      </c>
      <c r="G76" s="344" t="s">
        <v>623</v>
      </c>
      <c r="H76" s="347" t="s">
        <v>623</v>
      </c>
      <c r="I76" s="347">
        <v>79154474</v>
      </c>
    </row>
    <row r="77" spans="1:9" ht="25.5" customHeight="1">
      <c r="A77" s="364" t="s">
        <v>241</v>
      </c>
      <c r="B77" s="354" t="s">
        <v>242</v>
      </c>
      <c r="C77" s="347">
        <v>59339484</v>
      </c>
      <c r="D77" s="347" t="s">
        <v>623</v>
      </c>
      <c r="E77" s="347">
        <v>20724783</v>
      </c>
      <c r="F77" s="344">
        <v>34.92578904123938</v>
      </c>
      <c r="G77" s="344" t="s">
        <v>623</v>
      </c>
      <c r="H77" s="347" t="s">
        <v>623</v>
      </c>
      <c r="I77" s="347">
        <v>5481641</v>
      </c>
    </row>
    <row r="78" spans="1:9" ht="38.25">
      <c r="A78" s="364" t="s">
        <v>243</v>
      </c>
      <c r="B78" s="354" t="s">
        <v>244</v>
      </c>
      <c r="C78" s="347">
        <v>8624925</v>
      </c>
      <c r="D78" s="347" t="s">
        <v>623</v>
      </c>
      <c r="E78" s="347">
        <v>3012321</v>
      </c>
      <c r="F78" s="344">
        <v>34.92576457186584</v>
      </c>
      <c r="G78" s="344" t="s">
        <v>623</v>
      </c>
      <c r="H78" s="347" t="s">
        <v>623</v>
      </c>
      <c r="I78" s="347">
        <v>796750</v>
      </c>
    </row>
    <row r="79" spans="1:9" ht="25.5" customHeight="1">
      <c r="A79" s="364" t="s">
        <v>245</v>
      </c>
      <c r="B79" s="354" t="s">
        <v>246</v>
      </c>
      <c r="C79" s="347">
        <v>225168042</v>
      </c>
      <c r="D79" s="347" t="s">
        <v>623</v>
      </c>
      <c r="E79" s="347">
        <v>78641695</v>
      </c>
      <c r="F79" s="344">
        <v>34.925780009225285</v>
      </c>
      <c r="G79" s="344" t="s">
        <v>623</v>
      </c>
      <c r="H79" s="347" t="s">
        <v>623</v>
      </c>
      <c r="I79" s="347">
        <v>20800491</v>
      </c>
    </row>
    <row r="80" spans="1:9" ht="12.75">
      <c r="A80" s="366">
        <v>22500</v>
      </c>
      <c r="B80" s="354" t="s">
        <v>1202</v>
      </c>
      <c r="C80" s="347">
        <v>0</v>
      </c>
      <c r="D80" s="365" t="s">
        <v>623</v>
      </c>
      <c r="E80" s="347">
        <v>-25967974</v>
      </c>
      <c r="F80" s="344" t="s">
        <v>623</v>
      </c>
      <c r="G80" s="344" t="s">
        <v>623</v>
      </c>
      <c r="H80" s="347" t="s">
        <v>623</v>
      </c>
      <c r="I80" s="347">
        <v>-10168308</v>
      </c>
    </row>
    <row r="81" spans="1:9" ht="25.5">
      <c r="A81" s="367" t="s">
        <v>1203</v>
      </c>
      <c r="B81" s="354" t="s">
        <v>1204</v>
      </c>
      <c r="C81" s="347">
        <v>0</v>
      </c>
      <c r="D81" s="365" t="s">
        <v>623</v>
      </c>
      <c r="E81" s="347">
        <v>92925</v>
      </c>
      <c r="F81" s="344" t="s">
        <v>623</v>
      </c>
      <c r="G81" s="344" t="s">
        <v>623</v>
      </c>
      <c r="H81" s="347" t="s">
        <v>623</v>
      </c>
      <c r="I81" s="347">
        <v>19721</v>
      </c>
    </row>
    <row r="82" spans="1:9" ht="25.5">
      <c r="A82" s="367" t="s">
        <v>1205</v>
      </c>
      <c r="B82" s="354" t="s">
        <v>1206</v>
      </c>
      <c r="C82" s="347">
        <v>0</v>
      </c>
      <c r="D82" s="365" t="s">
        <v>623</v>
      </c>
      <c r="E82" s="347">
        <v>-26060899</v>
      </c>
      <c r="F82" s="344" t="s">
        <v>623</v>
      </c>
      <c r="G82" s="344" t="s">
        <v>623</v>
      </c>
      <c r="H82" s="347" t="s">
        <v>623</v>
      </c>
      <c r="I82" s="347">
        <v>-10188029</v>
      </c>
    </row>
    <row r="83" spans="1:9" s="342" customFormat="1" ht="12.75">
      <c r="A83" s="368"/>
      <c r="B83" s="369" t="s">
        <v>1207</v>
      </c>
      <c r="C83" s="350">
        <v>8100335</v>
      </c>
      <c r="D83" s="229" t="s">
        <v>623</v>
      </c>
      <c r="E83" s="350">
        <v>4957022</v>
      </c>
      <c r="F83" s="341">
        <v>61.19527155358389</v>
      </c>
      <c r="G83" s="341" t="s">
        <v>623</v>
      </c>
      <c r="H83" s="229" t="s">
        <v>623</v>
      </c>
      <c r="I83" s="350">
        <v>2079270</v>
      </c>
    </row>
    <row r="84" spans="1:9" s="342" customFormat="1" ht="25.5">
      <c r="A84" s="370">
        <v>22200</v>
      </c>
      <c r="B84" s="354" t="s">
        <v>1208</v>
      </c>
      <c r="C84" s="347">
        <v>0</v>
      </c>
      <c r="D84" s="365" t="s">
        <v>623</v>
      </c>
      <c r="E84" s="347">
        <v>0</v>
      </c>
      <c r="F84" s="344" t="s">
        <v>623</v>
      </c>
      <c r="G84" s="344" t="s">
        <v>623</v>
      </c>
      <c r="H84" s="365" t="s">
        <v>623</v>
      </c>
      <c r="I84" s="347">
        <v>-320945</v>
      </c>
    </row>
    <row r="85" spans="1:9" s="342" customFormat="1" ht="38.25">
      <c r="A85" s="363" t="s">
        <v>1209</v>
      </c>
      <c r="B85" s="354" t="s">
        <v>1210</v>
      </c>
      <c r="C85" s="347">
        <v>0</v>
      </c>
      <c r="D85" s="365" t="s">
        <v>623</v>
      </c>
      <c r="E85" s="347">
        <v>1425197</v>
      </c>
      <c r="F85" s="344" t="s">
        <v>623</v>
      </c>
      <c r="G85" s="344" t="s">
        <v>623</v>
      </c>
      <c r="H85" s="365" t="s">
        <v>623</v>
      </c>
      <c r="I85" s="347">
        <v>320945</v>
      </c>
    </row>
    <row r="86" spans="1:9" ht="25.5">
      <c r="A86" s="363" t="s">
        <v>1211</v>
      </c>
      <c r="B86" s="354" t="s">
        <v>1212</v>
      </c>
      <c r="C86" s="347">
        <v>3290335</v>
      </c>
      <c r="D86" s="347" t="s">
        <v>623</v>
      </c>
      <c r="E86" s="347">
        <v>205256</v>
      </c>
      <c r="F86" s="344">
        <v>6.238149003065038</v>
      </c>
      <c r="G86" s="344" t="s">
        <v>623</v>
      </c>
      <c r="H86" s="365" t="s">
        <v>623</v>
      </c>
      <c r="I86" s="347">
        <v>72982</v>
      </c>
    </row>
    <row r="87" spans="1:9" ht="12.75">
      <c r="A87" s="364">
        <v>22410</v>
      </c>
      <c r="B87" s="354" t="s">
        <v>1213</v>
      </c>
      <c r="C87" s="347">
        <v>120000</v>
      </c>
      <c r="D87" s="347" t="s">
        <v>623</v>
      </c>
      <c r="E87" s="347">
        <v>34026</v>
      </c>
      <c r="F87" s="344">
        <v>28.355</v>
      </c>
      <c r="G87" s="344" t="s">
        <v>623</v>
      </c>
      <c r="H87" s="365" t="s">
        <v>623</v>
      </c>
      <c r="I87" s="347">
        <v>12611</v>
      </c>
    </row>
    <row r="88" spans="1:9" ht="25.5" customHeight="1">
      <c r="A88" s="364" t="s">
        <v>1214</v>
      </c>
      <c r="B88" s="354" t="s">
        <v>1215</v>
      </c>
      <c r="C88" s="347">
        <v>2580000</v>
      </c>
      <c r="D88" s="347" t="s">
        <v>623</v>
      </c>
      <c r="E88" s="347">
        <v>18393</v>
      </c>
      <c r="F88" s="344">
        <v>0.712906976744186</v>
      </c>
      <c r="G88" s="344" t="s">
        <v>623</v>
      </c>
      <c r="H88" s="365" t="s">
        <v>623</v>
      </c>
      <c r="I88" s="347">
        <v>10838</v>
      </c>
    </row>
    <row r="89" spans="1:9" ht="12.75">
      <c r="A89" s="371" t="s">
        <v>1216</v>
      </c>
      <c r="B89" s="372" t="s">
        <v>1217</v>
      </c>
      <c r="C89" s="271">
        <v>80000</v>
      </c>
      <c r="D89" s="271" t="s">
        <v>623</v>
      </c>
      <c r="E89" s="271">
        <v>18393</v>
      </c>
      <c r="F89" s="373">
        <v>22.99125</v>
      </c>
      <c r="G89" s="373" t="s">
        <v>623</v>
      </c>
      <c r="H89" s="365" t="s">
        <v>623</v>
      </c>
      <c r="I89" s="271">
        <v>10838</v>
      </c>
    </row>
    <row r="90" spans="1:9" ht="12.75">
      <c r="A90" s="371" t="s">
        <v>1218</v>
      </c>
      <c r="B90" s="372" t="s">
        <v>1219</v>
      </c>
      <c r="C90" s="271">
        <v>2500000</v>
      </c>
      <c r="D90" s="271" t="s">
        <v>623</v>
      </c>
      <c r="E90" s="271">
        <v>0</v>
      </c>
      <c r="F90" s="373">
        <v>0</v>
      </c>
      <c r="G90" s="373" t="s">
        <v>623</v>
      </c>
      <c r="H90" s="365" t="s">
        <v>623</v>
      </c>
      <c r="I90" s="271">
        <v>0</v>
      </c>
    </row>
    <row r="91" spans="1:9" ht="25.5">
      <c r="A91" s="364" t="s">
        <v>1220</v>
      </c>
      <c r="B91" s="374" t="s">
        <v>1221</v>
      </c>
      <c r="C91" s="347">
        <v>555335</v>
      </c>
      <c r="D91" s="347" t="s">
        <v>623</v>
      </c>
      <c r="E91" s="347">
        <v>122382</v>
      </c>
      <c r="F91" s="344">
        <v>22.037508891029738</v>
      </c>
      <c r="G91" s="344" t="s">
        <v>623</v>
      </c>
      <c r="H91" s="365" t="s">
        <v>623</v>
      </c>
      <c r="I91" s="347">
        <v>47771</v>
      </c>
    </row>
    <row r="92" spans="1:9" ht="25.5">
      <c r="A92" s="364" t="s">
        <v>1222</v>
      </c>
      <c r="B92" s="354" t="s">
        <v>1223</v>
      </c>
      <c r="C92" s="347">
        <v>5000</v>
      </c>
      <c r="D92" s="347" t="s">
        <v>623</v>
      </c>
      <c r="E92" s="347">
        <v>0</v>
      </c>
      <c r="F92" s="344">
        <v>0</v>
      </c>
      <c r="G92" s="344" t="s">
        <v>623</v>
      </c>
      <c r="H92" s="365" t="s">
        <v>623</v>
      </c>
      <c r="I92" s="347">
        <v>0</v>
      </c>
    </row>
    <row r="93" spans="1:9" ht="12.75">
      <c r="A93" s="364" t="s">
        <v>1224</v>
      </c>
      <c r="B93" s="354" t="s">
        <v>1225</v>
      </c>
      <c r="C93" s="347">
        <v>30000</v>
      </c>
      <c r="D93" s="347" t="s">
        <v>623</v>
      </c>
      <c r="E93" s="347">
        <v>10709</v>
      </c>
      <c r="F93" s="344">
        <v>35.696666666666665</v>
      </c>
      <c r="G93" s="344" t="s">
        <v>623</v>
      </c>
      <c r="H93" s="365" t="s">
        <v>623</v>
      </c>
      <c r="I93" s="347">
        <v>1712</v>
      </c>
    </row>
    <row r="94" spans="1:9" ht="51">
      <c r="A94" s="367">
        <v>22470</v>
      </c>
      <c r="B94" s="374" t="s">
        <v>1226</v>
      </c>
      <c r="C94" s="347">
        <v>0</v>
      </c>
      <c r="D94" s="365" t="s">
        <v>623</v>
      </c>
      <c r="E94" s="347">
        <v>783</v>
      </c>
      <c r="F94" s="344" t="s">
        <v>623</v>
      </c>
      <c r="G94" s="344" t="s">
        <v>623</v>
      </c>
      <c r="H94" s="365" t="s">
        <v>623</v>
      </c>
      <c r="I94" s="347">
        <v>50</v>
      </c>
    </row>
    <row r="95" spans="1:9" ht="12.75">
      <c r="A95" s="367">
        <v>22490</v>
      </c>
      <c r="B95" s="354" t="s">
        <v>1227</v>
      </c>
      <c r="C95" s="347">
        <v>0</v>
      </c>
      <c r="D95" s="365" t="s">
        <v>623</v>
      </c>
      <c r="E95" s="347">
        <v>18963</v>
      </c>
      <c r="F95" s="344" t="s">
        <v>623</v>
      </c>
      <c r="G95" s="344" t="s">
        <v>623</v>
      </c>
      <c r="H95" s="365" t="s">
        <v>623</v>
      </c>
      <c r="I95" s="347">
        <v>0</v>
      </c>
    </row>
    <row r="96" spans="1:9" ht="25.5">
      <c r="A96" s="366">
        <v>22600</v>
      </c>
      <c r="B96" s="374" t="s">
        <v>1228</v>
      </c>
      <c r="C96" s="347">
        <v>4810000</v>
      </c>
      <c r="D96" s="347" t="s">
        <v>623</v>
      </c>
      <c r="E96" s="347">
        <v>3326569</v>
      </c>
      <c r="F96" s="344">
        <v>69.15943866943867</v>
      </c>
      <c r="G96" s="344" t="s">
        <v>623</v>
      </c>
      <c r="H96" s="365" t="s">
        <v>623</v>
      </c>
      <c r="I96" s="347">
        <v>2006288</v>
      </c>
    </row>
    <row r="97" spans="1:9" ht="25.5">
      <c r="A97" s="367">
        <v>22610</v>
      </c>
      <c r="B97" s="374" t="s">
        <v>1229</v>
      </c>
      <c r="C97" s="347">
        <v>4810000</v>
      </c>
      <c r="D97" s="347" t="s">
        <v>623</v>
      </c>
      <c r="E97" s="347">
        <v>3326569</v>
      </c>
      <c r="F97" s="344">
        <v>69.15943866943867</v>
      </c>
      <c r="G97" s="344" t="s">
        <v>623</v>
      </c>
      <c r="H97" s="365" t="s">
        <v>623</v>
      </c>
      <c r="I97" s="347">
        <v>2006288</v>
      </c>
    </row>
    <row r="98" spans="1:9" s="342" customFormat="1" ht="25.5">
      <c r="A98" s="350"/>
      <c r="B98" s="359" t="s">
        <v>1230</v>
      </c>
      <c r="C98" s="350">
        <v>129110</v>
      </c>
      <c r="D98" s="350">
        <v>43040</v>
      </c>
      <c r="E98" s="350">
        <v>37139</v>
      </c>
      <c r="F98" s="341">
        <v>28.76539385020525</v>
      </c>
      <c r="G98" s="341">
        <v>86.28949814126395</v>
      </c>
      <c r="H98" s="350">
        <v>10760</v>
      </c>
      <c r="I98" s="350">
        <v>9379</v>
      </c>
    </row>
    <row r="99" spans="1:9" s="342" customFormat="1" ht="12.75">
      <c r="A99" s="367"/>
      <c r="B99" s="359" t="s">
        <v>1029</v>
      </c>
      <c r="C99" s="350">
        <v>16537243</v>
      </c>
      <c r="D99" s="350">
        <v>5512412</v>
      </c>
      <c r="E99" s="350">
        <v>5511506</v>
      </c>
      <c r="F99" s="341">
        <v>33.32784068057777</v>
      </c>
      <c r="G99" s="341">
        <v>99.98356436347646</v>
      </c>
      <c r="H99" s="350">
        <v>1378103</v>
      </c>
      <c r="I99" s="350">
        <v>1378101</v>
      </c>
    </row>
    <row r="100" spans="1:9" ht="12.75">
      <c r="A100" s="375">
        <v>18000</v>
      </c>
      <c r="B100" s="362" t="s">
        <v>1030</v>
      </c>
      <c r="C100" s="347">
        <v>16537243</v>
      </c>
      <c r="D100" s="347">
        <v>5512412</v>
      </c>
      <c r="E100" s="347">
        <v>5511506</v>
      </c>
      <c r="F100" s="344">
        <v>33.32784068057777</v>
      </c>
      <c r="G100" s="344">
        <v>99.98356436347646</v>
      </c>
      <c r="H100" s="347">
        <v>1378103</v>
      </c>
      <c r="I100" s="347">
        <v>1378101</v>
      </c>
    </row>
    <row r="101" spans="1:9" ht="25.5">
      <c r="A101" s="366">
        <v>18200</v>
      </c>
      <c r="B101" s="354" t="s">
        <v>1231</v>
      </c>
      <c r="C101" s="347">
        <v>16537243</v>
      </c>
      <c r="D101" s="347">
        <v>5512412</v>
      </c>
      <c r="E101" s="347">
        <v>5511506</v>
      </c>
      <c r="F101" s="344">
        <v>33.32784068057777</v>
      </c>
      <c r="G101" s="344">
        <v>99.98356436347646</v>
      </c>
      <c r="H101" s="347">
        <v>1378103</v>
      </c>
      <c r="I101" s="347">
        <v>1378101</v>
      </c>
    </row>
    <row r="102" spans="1:9" ht="12.75">
      <c r="A102" s="367">
        <v>18210</v>
      </c>
      <c r="B102" s="354" t="s">
        <v>1232</v>
      </c>
      <c r="C102" s="347">
        <v>16537243</v>
      </c>
      <c r="D102" s="347" t="s">
        <v>623</v>
      </c>
      <c r="E102" s="347">
        <v>5511506</v>
      </c>
      <c r="F102" s="344">
        <v>33.32784068057777</v>
      </c>
      <c r="G102" s="344" t="s">
        <v>623</v>
      </c>
      <c r="H102" s="347" t="s">
        <v>623</v>
      </c>
      <c r="I102" s="347">
        <v>1378101</v>
      </c>
    </row>
    <row r="103" spans="1:9" ht="51">
      <c r="A103" s="376">
        <v>18211</v>
      </c>
      <c r="B103" s="372" t="s">
        <v>1233</v>
      </c>
      <c r="C103" s="271">
        <v>1026209</v>
      </c>
      <c r="D103" s="271" t="s">
        <v>623</v>
      </c>
      <c r="E103" s="271">
        <v>342068</v>
      </c>
      <c r="F103" s="373">
        <v>33.333170923271965</v>
      </c>
      <c r="G103" s="373" t="s">
        <v>623</v>
      </c>
      <c r="H103" s="271" t="s">
        <v>623</v>
      </c>
      <c r="I103" s="271">
        <v>85517</v>
      </c>
    </row>
    <row r="104" spans="1:9" ht="25.5">
      <c r="A104" s="376">
        <v>18212</v>
      </c>
      <c r="B104" s="372" t="s">
        <v>1234</v>
      </c>
      <c r="C104" s="271">
        <v>3617040</v>
      </c>
      <c r="D104" s="271" t="s">
        <v>623</v>
      </c>
      <c r="E104" s="271">
        <v>1204838</v>
      </c>
      <c r="F104" s="373">
        <v>33.310054630305444</v>
      </c>
      <c r="G104" s="373" t="s">
        <v>623</v>
      </c>
      <c r="H104" s="271" t="s">
        <v>623</v>
      </c>
      <c r="I104" s="271">
        <v>301434</v>
      </c>
    </row>
    <row r="105" spans="1:9" ht="25.5">
      <c r="A105" s="376">
        <v>18213</v>
      </c>
      <c r="B105" s="372" t="s">
        <v>1235</v>
      </c>
      <c r="C105" s="271">
        <v>309598</v>
      </c>
      <c r="D105" s="271" t="s">
        <v>623</v>
      </c>
      <c r="E105" s="271">
        <v>103136</v>
      </c>
      <c r="F105" s="373">
        <v>33.31287669816989</v>
      </c>
      <c r="G105" s="373" t="s">
        <v>623</v>
      </c>
      <c r="H105" s="271" t="s">
        <v>623</v>
      </c>
      <c r="I105" s="271">
        <v>25784</v>
      </c>
    </row>
    <row r="106" spans="1:9" ht="25.5">
      <c r="A106" s="376">
        <v>18214</v>
      </c>
      <c r="B106" s="372" t="s">
        <v>1236</v>
      </c>
      <c r="C106" s="271">
        <v>1615204</v>
      </c>
      <c r="D106" s="271" t="s">
        <v>623</v>
      </c>
      <c r="E106" s="271">
        <v>538400</v>
      </c>
      <c r="F106" s="373">
        <v>33.33325078442104</v>
      </c>
      <c r="G106" s="373" t="s">
        <v>623</v>
      </c>
      <c r="H106" s="271" t="s">
        <v>623</v>
      </c>
      <c r="I106" s="271">
        <v>134600</v>
      </c>
    </row>
    <row r="107" spans="1:9" ht="25.5">
      <c r="A107" s="376">
        <v>18215</v>
      </c>
      <c r="B107" s="372" t="s">
        <v>1237</v>
      </c>
      <c r="C107" s="271">
        <v>744192</v>
      </c>
      <c r="D107" s="271" t="s">
        <v>623</v>
      </c>
      <c r="E107" s="271">
        <v>248064</v>
      </c>
      <c r="F107" s="373">
        <v>33.33333333333333</v>
      </c>
      <c r="G107" s="373" t="s">
        <v>623</v>
      </c>
      <c r="H107" s="271" t="s">
        <v>623</v>
      </c>
      <c r="I107" s="271">
        <v>62016</v>
      </c>
    </row>
    <row r="108" spans="1:9" ht="25.5">
      <c r="A108" s="376">
        <v>18217</v>
      </c>
      <c r="B108" s="372" t="s">
        <v>1238</v>
      </c>
      <c r="C108" s="271">
        <v>9225000</v>
      </c>
      <c r="D108" s="271" t="s">
        <v>623</v>
      </c>
      <c r="E108" s="271">
        <v>3075000</v>
      </c>
      <c r="F108" s="373">
        <v>33.33333333333333</v>
      </c>
      <c r="G108" s="373" t="s">
        <v>623</v>
      </c>
      <c r="H108" s="271" t="s">
        <v>623</v>
      </c>
      <c r="I108" s="271">
        <v>768750</v>
      </c>
    </row>
    <row r="109" spans="1:9" s="342" customFormat="1" ht="12.75">
      <c r="A109" s="350"/>
      <c r="B109" s="228" t="s">
        <v>1239</v>
      </c>
      <c r="C109" s="350">
        <v>914224182</v>
      </c>
      <c r="D109" s="350">
        <v>313943725</v>
      </c>
      <c r="E109" s="350">
        <v>290814530</v>
      </c>
      <c r="F109" s="341">
        <v>31.809980060229908</v>
      </c>
      <c r="G109" s="341">
        <v>92.63269396449952</v>
      </c>
      <c r="H109" s="350">
        <v>76944602</v>
      </c>
      <c r="I109" s="350">
        <v>70634487</v>
      </c>
    </row>
    <row r="110" spans="1:9" s="342" customFormat="1" ht="12.75">
      <c r="A110" s="240" t="s">
        <v>23</v>
      </c>
      <c r="B110" s="359" t="s">
        <v>1006</v>
      </c>
      <c r="C110" s="350">
        <v>913579182</v>
      </c>
      <c r="D110" s="350">
        <v>313476280</v>
      </c>
      <c r="E110" s="350">
        <v>290462586</v>
      </c>
      <c r="F110" s="341">
        <v>31.793914717290484</v>
      </c>
      <c r="G110" s="341">
        <v>92.65855330425639</v>
      </c>
      <c r="H110" s="350">
        <v>76902751</v>
      </c>
      <c r="I110" s="350">
        <v>70564281</v>
      </c>
    </row>
    <row r="111" spans="1:9" s="342" customFormat="1" ht="12.75">
      <c r="A111" s="189" t="s">
        <v>25</v>
      </c>
      <c r="B111" s="359" t="s">
        <v>1007</v>
      </c>
      <c r="C111" s="350">
        <v>15202012</v>
      </c>
      <c r="D111" s="350">
        <v>5055946</v>
      </c>
      <c r="E111" s="350">
        <v>3944304</v>
      </c>
      <c r="F111" s="341">
        <v>25.945933998736482</v>
      </c>
      <c r="G111" s="341">
        <v>78.01317498248596</v>
      </c>
      <c r="H111" s="350">
        <v>1268259</v>
      </c>
      <c r="I111" s="350">
        <v>1057632</v>
      </c>
    </row>
    <row r="112" spans="1:9" ht="12.75">
      <c r="A112" s="346">
        <v>1000</v>
      </c>
      <c r="B112" s="377" t="s">
        <v>1240</v>
      </c>
      <c r="C112" s="347">
        <v>9630453</v>
      </c>
      <c r="D112" s="347">
        <v>3271488</v>
      </c>
      <c r="E112" s="347">
        <v>2556035</v>
      </c>
      <c r="F112" s="344">
        <v>26.541171012412395</v>
      </c>
      <c r="G112" s="344">
        <v>78.13065491910714</v>
      </c>
      <c r="H112" s="347">
        <v>794872</v>
      </c>
      <c r="I112" s="347">
        <v>692601</v>
      </c>
    </row>
    <row r="113" spans="1:9" ht="12.75">
      <c r="A113" s="348">
        <v>1100</v>
      </c>
      <c r="B113" s="377" t="s">
        <v>1241</v>
      </c>
      <c r="C113" s="347">
        <v>6998751</v>
      </c>
      <c r="D113" s="347">
        <v>2332920</v>
      </c>
      <c r="E113" s="347">
        <v>1950290</v>
      </c>
      <c r="F113" s="344">
        <v>27.866257850865107</v>
      </c>
      <c r="G113" s="344">
        <v>83.59866604941448</v>
      </c>
      <c r="H113" s="347">
        <v>583230</v>
      </c>
      <c r="I113" s="347">
        <v>532165</v>
      </c>
    </row>
    <row r="114" spans="1:9" ht="12.75">
      <c r="A114" s="346">
        <v>2000</v>
      </c>
      <c r="B114" s="377" t="s">
        <v>1010</v>
      </c>
      <c r="C114" s="347">
        <v>5571559</v>
      </c>
      <c r="D114" s="347">
        <v>1784458</v>
      </c>
      <c r="E114" s="347">
        <v>1388269</v>
      </c>
      <c r="F114" s="344">
        <v>24.91706540305864</v>
      </c>
      <c r="G114" s="344">
        <v>77.79779630565696</v>
      </c>
      <c r="H114" s="347">
        <v>473387</v>
      </c>
      <c r="I114" s="347">
        <v>365031</v>
      </c>
    </row>
    <row r="115" spans="1:9" s="342" customFormat="1" ht="12.75">
      <c r="A115" s="349" t="s">
        <v>38</v>
      </c>
      <c r="B115" s="359" t="s">
        <v>1043</v>
      </c>
      <c r="C115" s="350">
        <v>584590</v>
      </c>
      <c r="D115" s="350">
        <v>344962</v>
      </c>
      <c r="E115" s="350">
        <v>176729</v>
      </c>
      <c r="F115" s="341">
        <v>30.231273200020524</v>
      </c>
      <c r="G115" s="341">
        <v>51.23143998469397</v>
      </c>
      <c r="H115" s="350">
        <v>107481</v>
      </c>
      <c r="I115" s="350">
        <v>0</v>
      </c>
    </row>
    <row r="116" spans="1:9" s="342" customFormat="1" ht="12.75">
      <c r="A116" s="351" t="s">
        <v>44</v>
      </c>
      <c r="B116" s="359" t="s">
        <v>1011</v>
      </c>
      <c r="C116" s="350">
        <v>897792580</v>
      </c>
      <c r="D116" s="350">
        <v>308075372</v>
      </c>
      <c r="E116" s="350">
        <v>286341553</v>
      </c>
      <c r="F116" s="341">
        <v>31.893954057851538</v>
      </c>
      <c r="G116" s="341">
        <v>92.94529164765562</v>
      </c>
      <c r="H116" s="350">
        <v>75527011</v>
      </c>
      <c r="I116" s="350">
        <v>69506649</v>
      </c>
    </row>
    <row r="117" spans="1:9" ht="12.75">
      <c r="A117" s="346">
        <v>3000</v>
      </c>
      <c r="B117" s="377" t="s">
        <v>1023</v>
      </c>
      <c r="C117" s="347">
        <v>4754792</v>
      </c>
      <c r="D117" s="347">
        <v>985343</v>
      </c>
      <c r="E117" s="347">
        <v>912650</v>
      </c>
      <c r="F117" s="344">
        <v>19.194320172154743</v>
      </c>
      <c r="G117" s="344">
        <v>92.62256899374125</v>
      </c>
      <c r="H117" s="347">
        <v>305332</v>
      </c>
      <c r="I117" s="347">
        <v>256498</v>
      </c>
    </row>
    <row r="118" spans="1:9" ht="12.75">
      <c r="A118" s="346">
        <v>6000</v>
      </c>
      <c r="B118" s="377" t="s">
        <v>1012</v>
      </c>
      <c r="C118" s="347">
        <v>893037788</v>
      </c>
      <c r="D118" s="347">
        <v>307090029</v>
      </c>
      <c r="E118" s="347">
        <v>285428903</v>
      </c>
      <c r="F118" s="344">
        <v>31.96157058921677</v>
      </c>
      <c r="G118" s="344">
        <v>92.94632715020519</v>
      </c>
      <c r="H118" s="347">
        <v>75221679</v>
      </c>
      <c r="I118" s="347">
        <v>69250151</v>
      </c>
    </row>
    <row r="119" spans="1:9" s="342" customFormat="1" ht="12.75">
      <c r="A119" s="240" t="s">
        <v>64</v>
      </c>
      <c r="B119" s="359" t="s">
        <v>65</v>
      </c>
      <c r="C119" s="350">
        <v>645000</v>
      </c>
      <c r="D119" s="350">
        <v>467445</v>
      </c>
      <c r="E119" s="350">
        <v>351944</v>
      </c>
      <c r="F119" s="341">
        <v>54.56496124031007</v>
      </c>
      <c r="G119" s="341">
        <v>75.29099680176277</v>
      </c>
      <c r="H119" s="350">
        <v>41851</v>
      </c>
      <c r="I119" s="350">
        <v>70206</v>
      </c>
    </row>
    <row r="120" spans="1:9" s="342" customFormat="1" ht="12.75">
      <c r="A120" s="189" t="s">
        <v>66</v>
      </c>
      <c r="B120" s="359" t="s">
        <v>1013</v>
      </c>
      <c r="C120" s="350">
        <v>645000</v>
      </c>
      <c r="D120" s="350">
        <v>467445</v>
      </c>
      <c r="E120" s="350">
        <v>351944</v>
      </c>
      <c r="F120" s="341">
        <v>54.56496124031007</v>
      </c>
      <c r="G120" s="341">
        <v>75.29099680176277</v>
      </c>
      <c r="H120" s="350">
        <v>41851</v>
      </c>
      <c r="I120" s="350">
        <v>70206</v>
      </c>
    </row>
    <row r="121" spans="1:9" s="342" customFormat="1" ht="12.75">
      <c r="A121" s="368"/>
      <c r="B121" s="378" t="s">
        <v>1242</v>
      </c>
      <c r="C121" s="350">
        <v>165942506</v>
      </c>
      <c r="D121" s="350">
        <v>14951508</v>
      </c>
      <c r="E121" s="350">
        <v>95372245</v>
      </c>
      <c r="F121" s="341">
        <v>57.47306540013323</v>
      </c>
      <c r="G121" s="341">
        <v>637.8770957417806</v>
      </c>
      <c r="H121" s="350">
        <v>9110956</v>
      </c>
      <c r="I121" s="350">
        <v>28898848</v>
      </c>
    </row>
    <row r="122" spans="1:9" s="342" customFormat="1" ht="12.75">
      <c r="A122" s="368"/>
      <c r="B122" s="378" t="s">
        <v>628</v>
      </c>
      <c r="C122" s="350">
        <v>-165942506</v>
      </c>
      <c r="D122" s="350">
        <v>-14951508</v>
      </c>
      <c r="E122" s="350">
        <v>-95372245</v>
      </c>
      <c r="F122" s="341">
        <v>57.47306540013323</v>
      </c>
      <c r="G122" s="341">
        <v>637.8770957417806</v>
      </c>
      <c r="H122" s="350">
        <v>-9110956</v>
      </c>
      <c r="I122" s="350">
        <v>-28898848</v>
      </c>
    </row>
    <row r="123" spans="1:9" ht="12.75">
      <c r="A123" s="246" t="s">
        <v>81</v>
      </c>
      <c r="B123" s="354" t="s">
        <v>632</v>
      </c>
      <c r="C123" s="347">
        <v>-11379386</v>
      </c>
      <c r="D123" s="347">
        <v>-10429231</v>
      </c>
      <c r="E123" s="347">
        <v>-10429231</v>
      </c>
      <c r="F123" s="344">
        <v>91.650208543765</v>
      </c>
      <c r="G123" s="344">
        <v>100</v>
      </c>
      <c r="H123" s="347">
        <v>0</v>
      </c>
      <c r="I123" s="347">
        <v>0</v>
      </c>
    </row>
    <row r="124" spans="1:9" ht="12.75">
      <c r="A124" s="343"/>
      <c r="B124" s="354" t="s">
        <v>171</v>
      </c>
      <c r="C124" s="347">
        <v>-11379386</v>
      </c>
      <c r="D124" s="347">
        <v>-10429231</v>
      </c>
      <c r="E124" s="347">
        <v>-10429231</v>
      </c>
      <c r="F124" s="344">
        <v>91.650208543765</v>
      </c>
      <c r="G124" s="344">
        <v>100</v>
      </c>
      <c r="H124" s="347">
        <v>0</v>
      </c>
      <c r="I124" s="347">
        <v>0</v>
      </c>
    </row>
    <row r="125" spans="1:9" ht="12.75">
      <c r="A125" s="246" t="s">
        <v>75</v>
      </c>
      <c r="B125" s="377" t="s">
        <v>1026</v>
      </c>
      <c r="C125" s="347">
        <v>-154563120</v>
      </c>
      <c r="D125" s="347">
        <v>-4522277</v>
      </c>
      <c r="E125" s="347">
        <v>-84943014</v>
      </c>
      <c r="F125" s="344">
        <v>54.95684481524441</v>
      </c>
      <c r="G125" s="344">
        <v>1878.3239947486632</v>
      </c>
      <c r="H125" s="347">
        <v>-9110956</v>
      </c>
      <c r="I125" s="347">
        <v>-28898848</v>
      </c>
    </row>
    <row r="126" spans="1:9" ht="25.5">
      <c r="A126" s="343"/>
      <c r="B126" s="379" t="s">
        <v>1243</v>
      </c>
      <c r="C126" s="347">
        <v>-154563120</v>
      </c>
      <c r="D126" s="347">
        <v>-4522277</v>
      </c>
      <c r="E126" s="347">
        <v>-84943014</v>
      </c>
      <c r="F126" s="344">
        <v>54.95684481524441</v>
      </c>
      <c r="G126" s="344">
        <v>1878.3239947486632</v>
      </c>
      <c r="H126" s="347">
        <v>-9110956</v>
      </c>
      <c r="I126" s="347">
        <v>-28898848</v>
      </c>
    </row>
    <row r="127" spans="1:9" ht="12.75">
      <c r="A127" s="343"/>
      <c r="B127" s="359"/>
      <c r="C127" s="347"/>
      <c r="D127" s="347"/>
      <c r="E127" s="347"/>
      <c r="F127" s="344"/>
      <c r="G127" s="344"/>
      <c r="H127" s="347"/>
      <c r="I127" s="347"/>
    </row>
    <row r="128" spans="1:9" s="342" customFormat="1" ht="12.75">
      <c r="A128" s="380"/>
      <c r="B128" s="381" t="s">
        <v>1244</v>
      </c>
      <c r="C128" s="350"/>
      <c r="D128" s="350"/>
      <c r="E128" s="350"/>
      <c r="F128" s="341"/>
      <c r="G128" s="341"/>
      <c r="H128" s="350"/>
      <c r="I128" s="350"/>
    </row>
    <row r="129" spans="1:9" s="342" customFormat="1" ht="12.75">
      <c r="A129" s="380"/>
      <c r="B129" s="228" t="s">
        <v>16</v>
      </c>
      <c r="C129" s="350">
        <v>822919834</v>
      </c>
      <c r="D129" s="350">
        <v>252415090</v>
      </c>
      <c r="E129" s="350">
        <v>294985471</v>
      </c>
      <c r="F129" s="341">
        <v>35.846197747616806</v>
      </c>
      <c r="G129" s="341">
        <v>116.86522822387519</v>
      </c>
      <c r="H129" s="350">
        <v>65703215</v>
      </c>
      <c r="I129" s="350">
        <v>75083437</v>
      </c>
    </row>
    <row r="130" spans="1:9" s="342" customFormat="1" ht="12.75">
      <c r="A130" s="382"/>
      <c r="B130" s="359" t="s">
        <v>227</v>
      </c>
      <c r="C130" s="350">
        <v>762267549</v>
      </c>
      <c r="D130" s="383" t="s">
        <v>623</v>
      </c>
      <c r="E130" s="350">
        <v>273302272</v>
      </c>
      <c r="F130" s="341">
        <v>35.853851099727194</v>
      </c>
      <c r="G130" s="341" t="s">
        <v>623</v>
      </c>
      <c r="H130" s="383" t="s">
        <v>623</v>
      </c>
      <c r="I130" s="350">
        <v>68987703</v>
      </c>
    </row>
    <row r="131" spans="1:9" s="342" customFormat="1" ht="12.75">
      <c r="A131" s="360" t="s">
        <v>228</v>
      </c>
      <c r="B131" s="359" t="s">
        <v>229</v>
      </c>
      <c r="C131" s="350">
        <v>762267549</v>
      </c>
      <c r="D131" s="383" t="s">
        <v>623</v>
      </c>
      <c r="E131" s="350">
        <v>273302272</v>
      </c>
      <c r="F131" s="341">
        <v>35.853851099727194</v>
      </c>
      <c r="G131" s="341" t="s">
        <v>623</v>
      </c>
      <c r="H131" s="383" t="s">
        <v>623</v>
      </c>
      <c r="I131" s="350">
        <v>68987703</v>
      </c>
    </row>
    <row r="132" spans="1:9" ht="12.75">
      <c r="A132" s="361" t="s">
        <v>228</v>
      </c>
      <c r="B132" s="362" t="s">
        <v>230</v>
      </c>
      <c r="C132" s="347">
        <v>762267549</v>
      </c>
      <c r="D132" s="365" t="s">
        <v>623</v>
      </c>
      <c r="E132" s="347">
        <v>299270246</v>
      </c>
      <c r="F132" s="344">
        <v>39.26052557171104</v>
      </c>
      <c r="G132" s="344" t="s">
        <v>623</v>
      </c>
      <c r="H132" s="365" t="s">
        <v>623</v>
      </c>
      <c r="I132" s="347">
        <v>79156011</v>
      </c>
    </row>
    <row r="133" spans="1:9" ht="12.75">
      <c r="A133" s="363" t="s">
        <v>231</v>
      </c>
      <c r="B133" s="362" t="s">
        <v>232</v>
      </c>
      <c r="C133" s="347">
        <v>10000</v>
      </c>
      <c r="D133" s="365" t="s">
        <v>623</v>
      </c>
      <c r="E133" s="347">
        <v>6012</v>
      </c>
      <c r="F133" s="344">
        <v>60.12</v>
      </c>
      <c r="G133" s="344" t="s">
        <v>623</v>
      </c>
      <c r="H133" s="365" t="s">
        <v>623</v>
      </c>
      <c r="I133" s="347">
        <v>1537</v>
      </c>
    </row>
    <row r="134" spans="1:9" ht="25.5">
      <c r="A134" s="364" t="s">
        <v>233</v>
      </c>
      <c r="B134" s="362" t="s">
        <v>234</v>
      </c>
      <c r="C134" s="347">
        <v>10000</v>
      </c>
      <c r="D134" s="365" t="s">
        <v>623</v>
      </c>
      <c r="E134" s="347">
        <v>6012</v>
      </c>
      <c r="F134" s="344">
        <v>60.12</v>
      </c>
      <c r="G134" s="344" t="s">
        <v>623</v>
      </c>
      <c r="H134" s="365" t="s">
        <v>623</v>
      </c>
      <c r="I134" s="347">
        <v>1537</v>
      </c>
    </row>
    <row r="135" spans="1:9" ht="25.5">
      <c r="A135" s="384" t="s">
        <v>237</v>
      </c>
      <c r="B135" s="362" t="s">
        <v>238</v>
      </c>
      <c r="C135" s="347">
        <v>762257549</v>
      </c>
      <c r="D135" s="365" t="s">
        <v>623</v>
      </c>
      <c r="E135" s="347">
        <v>299264234</v>
      </c>
      <c r="F135" s="344">
        <v>39.26025191781997</v>
      </c>
      <c r="G135" s="344" t="s">
        <v>623</v>
      </c>
      <c r="H135" s="365" t="s">
        <v>623</v>
      </c>
      <c r="I135" s="347">
        <v>79154474</v>
      </c>
    </row>
    <row r="136" spans="1:9" ht="25.5">
      <c r="A136" s="382" t="s">
        <v>239</v>
      </c>
      <c r="B136" s="354" t="s">
        <v>240</v>
      </c>
      <c r="C136" s="347">
        <v>762257549</v>
      </c>
      <c r="D136" s="365" t="s">
        <v>623</v>
      </c>
      <c r="E136" s="347">
        <v>299264234</v>
      </c>
      <c r="F136" s="344">
        <v>39.26025191781997</v>
      </c>
      <c r="G136" s="344" t="s">
        <v>623</v>
      </c>
      <c r="H136" s="365" t="s">
        <v>623</v>
      </c>
      <c r="I136" s="347">
        <v>79154474</v>
      </c>
    </row>
    <row r="137" spans="1:9" ht="12.75">
      <c r="A137" s="366">
        <v>22500</v>
      </c>
      <c r="B137" s="354" t="s">
        <v>1202</v>
      </c>
      <c r="C137" s="347">
        <v>0</v>
      </c>
      <c r="D137" s="365" t="s">
        <v>623</v>
      </c>
      <c r="E137" s="347">
        <v>-25967974</v>
      </c>
      <c r="F137" s="344" t="s">
        <v>623</v>
      </c>
      <c r="G137" s="344" t="s">
        <v>623</v>
      </c>
      <c r="H137" s="365" t="s">
        <v>623</v>
      </c>
      <c r="I137" s="347">
        <v>-10168308</v>
      </c>
    </row>
    <row r="138" spans="1:9" ht="25.5">
      <c r="A138" s="367" t="s">
        <v>1203</v>
      </c>
      <c r="B138" s="354" t="s">
        <v>1204</v>
      </c>
      <c r="C138" s="347">
        <v>0</v>
      </c>
      <c r="D138" s="365" t="s">
        <v>623</v>
      </c>
      <c r="E138" s="347">
        <v>92925</v>
      </c>
      <c r="F138" s="344" t="s">
        <v>623</v>
      </c>
      <c r="G138" s="344" t="s">
        <v>623</v>
      </c>
      <c r="H138" s="365" t="s">
        <v>623</v>
      </c>
      <c r="I138" s="347">
        <v>19721</v>
      </c>
    </row>
    <row r="139" spans="1:9" ht="25.5">
      <c r="A139" s="367" t="s">
        <v>1205</v>
      </c>
      <c r="B139" s="354" t="s">
        <v>1206</v>
      </c>
      <c r="C139" s="347">
        <v>0</v>
      </c>
      <c r="D139" s="365" t="s">
        <v>623</v>
      </c>
      <c r="E139" s="347">
        <v>-26060899</v>
      </c>
      <c r="F139" s="344" t="s">
        <v>623</v>
      </c>
      <c r="G139" s="344" t="s">
        <v>623</v>
      </c>
      <c r="H139" s="365" t="s">
        <v>623</v>
      </c>
      <c r="I139" s="347">
        <v>-10188029</v>
      </c>
    </row>
    <row r="140" spans="1:9" s="342" customFormat="1" ht="12.75">
      <c r="A140" s="368"/>
      <c r="B140" s="369" t="s">
        <v>1207</v>
      </c>
      <c r="C140" s="350">
        <v>6602353</v>
      </c>
      <c r="D140" s="385" t="s">
        <v>623</v>
      </c>
      <c r="E140" s="350">
        <v>3853112</v>
      </c>
      <c r="F140" s="341">
        <v>58.35967873877692</v>
      </c>
      <c r="G140" s="341" t="s">
        <v>623</v>
      </c>
      <c r="H140" s="385" t="s">
        <v>623</v>
      </c>
      <c r="I140" s="350">
        <v>1615783</v>
      </c>
    </row>
    <row r="141" spans="1:9" s="342" customFormat="1" ht="25.5">
      <c r="A141" s="370">
        <v>22200</v>
      </c>
      <c r="B141" s="354" t="s">
        <v>1208</v>
      </c>
      <c r="C141" s="347">
        <v>0</v>
      </c>
      <c r="D141" s="365" t="s">
        <v>623</v>
      </c>
      <c r="E141" s="347">
        <v>0</v>
      </c>
      <c r="F141" s="344" t="s">
        <v>623</v>
      </c>
      <c r="G141" s="344" t="s">
        <v>623</v>
      </c>
      <c r="H141" s="365" t="s">
        <v>623</v>
      </c>
      <c r="I141" s="347">
        <v>-271987</v>
      </c>
    </row>
    <row r="142" spans="1:9" s="342" customFormat="1" ht="38.25">
      <c r="A142" s="366">
        <v>22300</v>
      </c>
      <c r="B142" s="354" t="s">
        <v>1210</v>
      </c>
      <c r="C142" s="198">
        <v>0</v>
      </c>
      <c r="D142" s="365" t="s">
        <v>623</v>
      </c>
      <c r="E142" s="347">
        <v>1207794</v>
      </c>
      <c r="F142" s="344" t="s">
        <v>623</v>
      </c>
      <c r="G142" s="344" t="s">
        <v>623</v>
      </c>
      <c r="H142" s="365" t="s">
        <v>623</v>
      </c>
      <c r="I142" s="347">
        <v>271987</v>
      </c>
    </row>
    <row r="143" spans="1:9" ht="25.5">
      <c r="A143" s="366">
        <v>22400</v>
      </c>
      <c r="B143" s="354" t="s">
        <v>1212</v>
      </c>
      <c r="C143" s="347">
        <v>2602353</v>
      </c>
      <c r="D143" s="365" t="s">
        <v>623</v>
      </c>
      <c r="E143" s="347">
        <v>45452</v>
      </c>
      <c r="F143" s="344">
        <v>1.74657319741019</v>
      </c>
      <c r="G143" s="344" t="s">
        <v>623</v>
      </c>
      <c r="H143" s="365" t="s">
        <v>623</v>
      </c>
      <c r="I143" s="347">
        <v>12132</v>
      </c>
    </row>
    <row r="144" spans="1:9" ht="25.5" customHeight="1">
      <c r="A144" s="367">
        <v>22420</v>
      </c>
      <c r="B144" s="354" t="s">
        <v>1215</v>
      </c>
      <c r="C144" s="347">
        <v>2580000</v>
      </c>
      <c r="D144" s="365" t="s">
        <v>623</v>
      </c>
      <c r="E144" s="347">
        <v>18393</v>
      </c>
      <c r="F144" s="344">
        <v>0.712906976744186</v>
      </c>
      <c r="G144" s="344" t="s">
        <v>623</v>
      </c>
      <c r="H144" s="365" t="s">
        <v>623</v>
      </c>
      <c r="I144" s="347">
        <v>10838</v>
      </c>
    </row>
    <row r="145" spans="1:9" ht="12.75">
      <c r="A145" s="376">
        <v>22421</v>
      </c>
      <c r="B145" s="372" t="s">
        <v>1217</v>
      </c>
      <c r="C145" s="271">
        <v>80000</v>
      </c>
      <c r="D145" s="386" t="s">
        <v>623</v>
      </c>
      <c r="E145" s="271">
        <v>18393</v>
      </c>
      <c r="F145" s="373">
        <v>22.99125</v>
      </c>
      <c r="G145" s="373" t="s">
        <v>623</v>
      </c>
      <c r="H145" s="365" t="s">
        <v>623</v>
      </c>
      <c r="I145" s="271">
        <v>10838</v>
      </c>
    </row>
    <row r="146" spans="1:9" ht="12.75">
      <c r="A146" s="376">
        <v>22422</v>
      </c>
      <c r="B146" s="372" t="s">
        <v>1219</v>
      </c>
      <c r="C146" s="271">
        <v>2500000</v>
      </c>
      <c r="D146" s="386" t="s">
        <v>623</v>
      </c>
      <c r="E146" s="271">
        <v>0</v>
      </c>
      <c r="F146" s="373">
        <v>0</v>
      </c>
      <c r="G146" s="373" t="s">
        <v>623</v>
      </c>
      <c r="H146" s="365" t="s">
        <v>623</v>
      </c>
      <c r="I146" s="271">
        <v>0</v>
      </c>
    </row>
    <row r="147" spans="1:9" ht="12.75">
      <c r="A147" s="367">
        <v>22460</v>
      </c>
      <c r="B147" s="354" t="s">
        <v>1225</v>
      </c>
      <c r="C147" s="347">
        <v>22353</v>
      </c>
      <c r="D147" s="365" t="s">
        <v>623</v>
      </c>
      <c r="E147" s="347">
        <v>8096</v>
      </c>
      <c r="F147" s="344">
        <v>36.218852055652484</v>
      </c>
      <c r="G147" s="344" t="s">
        <v>623</v>
      </c>
      <c r="H147" s="365" t="s">
        <v>623</v>
      </c>
      <c r="I147" s="347">
        <v>1294</v>
      </c>
    </row>
    <row r="148" spans="1:9" ht="12.75">
      <c r="A148" s="367">
        <v>22490</v>
      </c>
      <c r="B148" s="354" t="s">
        <v>1227</v>
      </c>
      <c r="C148" s="347">
        <v>0</v>
      </c>
      <c r="D148" s="365" t="s">
        <v>623</v>
      </c>
      <c r="E148" s="347">
        <v>18963</v>
      </c>
      <c r="F148" s="344" t="s">
        <v>623</v>
      </c>
      <c r="G148" s="344" t="s">
        <v>623</v>
      </c>
      <c r="H148" s="365" t="s">
        <v>623</v>
      </c>
      <c r="I148" s="347">
        <v>0</v>
      </c>
    </row>
    <row r="149" spans="1:9" ht="25.5">
      <c r="A149" s="366">
        <v>22600</v>
      </c>
      <c r="B149" s="374" t="s">
        <v>1228</v>
      </c>
      <c r="C149" s="347">
        <v>4000000</v>
      </c>
      <c r="D149" s="365" t="s">
        <v>623</v>
      </c>
      <c r="E149" s="347">
        <v>2599866</v>
      </c>
      <c r="F149" s="344">
        <v>64.99665</v>
      </c>
      <c r="G149" s="344" t="s">
        <v>623</v>
      </c>
      <c r="H149" s="365" t="s">
        <v>623</v>
      </c>
      <c r="I149" s="347">
        <v>1603651</v>
      </c>
    </row>
    <row r="150" spans="1:9" ht="25.5">
      <c r="A150" s="367">
        <v>22610</v>
      </c>
      <c r="B150" s="374" t="s">
        <v>1229</v>
      </c>
      <c r="C150" s="347">
        <v>4000000</v>
      </c>
      <c r="D150" s="365" t="s">
        <v>623</v>
      </c>
      <c r="E150" s="347">
        <v>2599866</v>
      </c>
      <c r="F150" s="344">
        <v>64.99665</v>
      </c>
      <c r="G150" s="344" t="s">
        <v>623</v>
      </c>
      <c r="H150" s="365" t="s">
        <v>623</v>
      </c>
      <c r="I150" s="347">
        <v>1603651</v>
      </c>
    </row>
    <row r="151" spans="1:9" s="342" customFormat="1" ht="25.5">
      <c r="A151" s="350"/>
      <c r="B151" s="359" t="s">
        <v>1230</v>
      </c>
      <c r="C151" s="350">
        <v>0</v>
      </c>
      <c r="D151" s="350" t="s">
        <v>623</v>
      </c>
      <c r="E151" s="229">
        <v>0</v>
      </c>
      <c r="F151" s="341" t="s">
        <v>623</v>
      </c>
      <c r="G151" s="341" t="s">
        <v>623</v>
      </c>
      <c r="H151" s="350" t="s">
        <v>623</v>
      </c>
      <c r="I151" s="229">
        <v>0</v>
      </c>
    </row>
    <row r="152" spans="1:9" s="342" customFormat="1" ht="12.75">
      <c r="A152" s="350"/>
      <c r="B152" s="359" t="s">
        <v>1029</v>
      </c>
      <c r="C152" s="350">
        <v>54049932</v>
      </c>
      <c r="D152" s="350">
        <v>18107006</v>
      </c>
      <c r="E152" s="229">
        <v>17830087</v>
      </c>
      <c r="F152" s="341">
        <v>32.988176562368295</v>
      </c>
      <c r="G152" s="341">
        <v>98.47065274071262</v>
      </c>
      <c r="H152" s="350">
        <v>4526048</v>
      </c>
      <c r="I152" s="229">
        <v>4479951</v>
      </c>
    </row>
    <row r="153" spans="1:9" ht="12.75">
      <c r="A153" s="375">
        <v>18000</v>
      </c>
      <c r="B153" s="362" t="s">
        <v>1030</v>
      </c>
      <c r="C153" s="347">
        <v>54049932</v>
      </c>
      <c r="D153" s="347">
        <v>18107006</v>
      </c>
      <c r="E153" s="347">
        <v>17830087</v>
      </c>
      <c r="F153" s="344">
        <v>32.988176562368295</v>
      </c>
      <c r="G153" s="344">
        <v>98.47065274071262</v>
      </c>
      <c r="H153" s="347">
        <v>4526048</v>
      </c>
      <c r="I153" s="347">
        <v>4479951</v>
      </c>
    </row>
    <row r="154" spans="1:9" ht="25.5">
      <c r="A154" s="366">
        <v>18200</v>
      </c>
      <c r="B154" s="354" t="s">
        <v>1231</v>
      </c>
      <c r="C154" s="347">
        <v>15201436</v>
      </c>
      <c r="D154" s="347">
        <v>5067144</v>
      </c>
      <c r="E154" s="347">
        <v>5066302</v>
      </c>
      <c r="F154" s="344">
        <v>33.32778561183299</v>
      </c>
      <c r="G154" s="344">
        <v>99.98338314443008</v>
      </c>
      <c r="H154" s="347">
        <v>1266786</v>
      </c>
      <c r="I154" s="347">
        <v>1266800</v>
      </c>
    </row>
    <row r="155" spans="1:9" ht="12.75">
      <c r="A155" s="367">
        <v>18210</v>
      </c>
      <c r="B155" s="354" t="s">
        <v>1232</v>
      </c>
      <c r="C155" s="347">
        <v>15201436</v>
      </c>
      <c r="D155" s="365" t="s">
        <v>623</v>
      </c>
      <c r="E155" s="347">
        <v>5066302</v>
      </c>
      <c r="F155" s="344">
        <v>33.32778561183299</v>
      </c>
      <c r="G155" s="344" t="s">
        <v>623</v>
      </c>
      <c r="H155" s="365" t="s">
        <v>623</v>
      </c>
      <c r="I155" s="347">
        <v>1266800</v>
      </c>
    </row>
    <row r="156" spans="1:9" ht="25.5">
      <c r="A156" s="376">
        <v>18212</v>
      </c>
      <c r="B156" s="372" t="s">
        <v>1234</v>
      </c>
      <c r="C156" s="271">
        <v>3617040</v>
      </c>
      <c r="D156" s="386" t="s">
        <v>623</v>
      </c>
      <c r="E156" s="271">
        <v>1204838</v>
      </c>
      <c r="F156" s="373">
        <v>33.310054630305444</v>
      </c>
      <c r="G156" s="373" t="s">
        <v>623</v>
      </c>
      <c r="H156" s="365" t="s">
        <v>623</v>
      </c>
      <c r="I156" s="271">
        <v>301434</v>
      </c>
    </row>
    <row r="157" spans="1:9" ht="25.5">
      <c r="A157" s="376">
        <v>18214</v>
      </c>
      <c r="B157" s="372" t="s">
        <v>1236</v>
      </c>
      <c r="C157" s="271">
        <v>1615204</v>
      </c>
      <c r="D157" s="386" t="s">
        <v>623</v>
      </c>
      <c r="E157" s="271">
        <v>538400</v>
      </c>
      <c r="F157" s="373">
        <v>33.33325078442104</v>
      </c>
      <c r="G157" s="373" t="s">
        <v>623</v>
      </c>
      <c r="H157" s="365" t="s">
        <v>623</v>
      </c>
      <c r="I157" s="271">
        <v>134600</v>
      </c>
    </row>
    <row r="158" spans="1:9" ht="25.5">
      <c r="A158" s="376">
        <v>18215</v>
      </c>
      <c r="B158" s="372" t="s">
        <v>1237</v>
      </c>
      <c r="C158" s="271">
        <v>744192</v>
      </c>
      <c r="D158" s="386" t="s">
        <v>623</v>
      </c>
      <c r="E158" s="271">
        <v>248064</v>
      </c>
      <c r="F158" s="373">
        <v>33.33333333333333</v>
      </c>
      <c r="G158" s="373" t="s">
        <v>623</v>
      </c>
      <c r="H158" s="365" t="s">
        <v>623</v>
      </c>
      <c r="I158" s="271">
        <v>62016</v>
      </c>
    </row>
    <row r="159" spans="1:9" ht="25.5">
      <c r="A159" s="376">
        <v>18217</v>
      </c>
      <c r="B159" s="372" t="s">
        <v>1238</v>
      </c>
      <c r="C159" s="271">
        <v>9225000</v>
      </c>
      <c r="D159" s="386" t="s">
        <v>623</v>
      </c>
      <c r="E159" s="271">
        <v>3075000</v>
      </c>
      <c r="F159" s="373">
        <v>33.33333333333333</v>
      </c>
      <c r="G159" s="373" t="s">
        <v>623</v>
      </c>
      <c r="H159" s="365" t="s">
        <v>623</v>
      </c>
      <c r="I159" s="271">
        <v>768750</v>
      </c>
    </row>
    <row r="160" spans="1:9" ht="12.75">
      <c r="A160" s="366">
        <v>18500</v>
      </c>
      <c r="B160" s="354" t="s">
        <v>1245</v>
      </c>
      <c r="C160" s="347">
        <v>38848496</v>
      </c>
      <c r="D160" s="347">
        <v>13039862</v>
      </c>
      <c r="E160" s="347">
        <v>12763785</v>
      </c>
      <c r="F160" s="344">
        <v>32.85528737071314</v>
      </c>
      <c r="G160" s="344">
        <v>97.8828226863137</v>
      </c>
      <c r="H160" s="347">
        <v>3259262</v>
      </c>
      <c r="I160" s="347">
        <v>3213151</v>
      </c>
    </row>
    <row r="161" spans="1:9" ht="25.5">
      <c r="A161" s="367">
        <v>18520</v>
      </c>
      <c r="B161" s="354" t="s">
        <v>1246</v>
      </c>
      <c r="C161" s="347">
        <v>38848496</v>
      </c>
      <c r="D161" s="365" t="s">
        <v>623</v>
      </c>
      <c r="E161" s="347">
        <v>12763785</v>
      </c>
      <c r="F161" s="344">
        <v>32.85528737071314</v>
      </c>
      <c r="G161" s="344" t="s">
        <v>623</v>
      </c>
      <c r="H161" s="365" t="s">
        <v>623</v>
      </c>
      <c r="I161" s="347">
        <v>3213151</v>
      </c>
    </row>
    <row r="162" spans="1:9" ht="25.5">
      <c r="A162" s="376">
        <v>18521</v>
      </c>
      <c r="B162" s="372" t="s">
        <v>1247</v>
      </c>
      <c r="C162" s="271">
        <v>7497360</v>
      </c>
      <c r="D162" s="386" t="s">
        <v>623</v>
      </c>
      <c r="E162" s="271">
        <v>2597198</v>
      </c>
      <c r="F162" s="373">
        <v>34.641500474833805</v>
      </c>
      <c r="G162" s="373" t="s">
        <v>623</v>
      </c>
      <c r="H162" s="386" t="s">
        <v>623</v>
      </c>
      <c r="I162" s="271">
        <v>664065</v>
      </c>
    </row>
    <row r="163" spans="1:9" ht="25.5">
      <c r="A163" s="376">
        <v>18522</v>
      </c>
      <c r="B163" s="372" t="s">
        <v>1248</v>
      </c>
      <c r="C163" s="271">
        <v>1114275</v>
      </c>
      <c r="D163" s="386" t="s">
        <v>623</v>
      </c>
      <c r="E163" s="271">
        <v>80419</v>
      </c>
      <c r="F163" s="373">
        <v>7.217159139350699</v>
      </c>
      <c r="G163" s="373" t="s">
        <v>623</v>
      </c>
      <c r="H163" s="386" t="s">
        <v>623</v>
      </c>
      <c r="I163" s="271">
        <v>29161</v>
      </c>
    </row>
    <row r="164" spans="1:9" ht="25.5">
      <c r="A164" s="376">
        <v>18523</v>
      </c>
      <c r="B164" s="372" t="s">
        <v>1249</v>
      </c>
      <c r="C164" s="271">
        <v>30236861</v>
      </c>
      <c r="D164" s="386" t="s">
        <v>623</v>
      </c>
      <c r="E164" s="271">
        <v>10086168</v>
      </c>
      <c r="F164" s="373">
        <v>33.35719273240698</v>
      </c>
      <c r="G164" s="373" t="s">
        <v>623</v>
      </c>
      <c r="H164" s="386" t="s">
        <v>623</v>
      </c>
      <c r="I164" s="271">
        <v>2519925</v>
      </c>
    </row>
    <row r="165" spans="1:9" s="342" customFormat="1" ht="12.75">
      <c r="A165" s="350"/>
      <c r="B165" s="228" t="s">
        <v>1239</v>
      </c>
      <c r="C165" s="350">
        <v>717797162</v>
      </c>
      <c r="D165" s="350">
        <v>244988076</v>
      </c>
      <c r="E165" s="350">
        <v>226949831</v>
      </c>
      <c r="F165" s="341">
        <v>31.61754364807589</v>
      </c>
      <c r="G165" s="341">
        <v>92.63709267221643</v>
      </c>
      <c r="H165" s="350">
        <v>59499696</v>
      </c>
      <c r="I165" s="350">
        <v>54902669</v>
      </c>
    </row>
    <row r="166" spans="1:9" s="342" customFormat="1" ht="12.75">
      <c r="A166" s="240" t="s">
        <v>23</v>
      </c>
      <c r="B166" s="359" t="s">
        <v>1006</v>
      </c>
      <c r="C166" s="350">
        <v>717797162</v>
      </c>
      <c r="D166" s="350">
        <v>244988076</v>
      </c>
      <c r="E166" s="350">
        <v>226949831</v>
      </c>
      <c r="F166" s="341">
        <v>31.61754364807589</v>
      </c>
      <c r="G166" s="341">
        <v>92.63709267221643</v>
      </c>
      <c r="H166" s="350">
        <v>59499696</v>
      </c>
      <c r="I166" s="350">
        <v>54902669</v>
      </c>
    </row>
    <row r="167" spans="1:9" s="342" customFormat="1" ht="12.75">
      <c r="A167" s="351" t="s">
        <v>44</v>
      </c>
      <c r="B167" s="359" t="s">
        <v>1011</v>
      </c>
      <c r="C167" s="350">
        <v>706472645</v>
      </c>
      <c r="D167" s="350">
        <v>241297468</v>
      </c>
      <c r="E167" s="350">
        <v>223622301</v>
      </c>
      <c r="F167" s="341">
        <v>31.65335594841043</v>
      </c>
      <c r="G167" s="341">
        <v>92.67494717350287</v>
      </c>
      <c r="H167" s="350">
        <v>58629751</v>
      </c>
      <c r="I167" s="350">
        <v>53747764</v>
      </c>
    </row>
    <row r="168" spans="1:9" ht="12.75">
      <c r="A168" s="346">
        <v>6000</v>
      </c>
      <c r="B168" s="377" t="s">
        <v>1012</v>
      </c>
      <c r="C168" s="347">
        <v>706472645</v>
      </c>
      <c r="D168" s="347">
        <v>241297468</v>
      </c>
      <c r="E168" s="347">
        <v>223622301</v>
      </c>
      <c r="F168" s="344">
        <v>31.65335594841043</v>
      </c>
      <c r="G168" s="344">
        <v>92.67494717350287</v>
      </c>
      <c r="H168" s="347">
        <v>58629751</v>
      </c>
      <c r="I168" s="347">
        <v>53747764</v>
      </c>
    </row>
    <row r="169" spans="1:9" s="342" customFormat="1" ht="12.75">
      <c r="A169" s="387">
        <v>7000</v>
      </c>
      <c r="B169" s="359" t="s">
        <v>60</v>
      </c>
      <c r="C169" s="350">
        <v>11324517</v>
      </c>
      <c r="D169" s="350">
        <v>3690608</v>
      </c>
      <c r="E169" s="350">
        <v>3327530</v>
      </c>
      <c r="F169" s="341">
        <v>29.383416528934525</v>
      </c>
      <c r="G169" s="341">
        <v>90.16210879074667</v>
      </c>
      <c r="H169" s="350">
        <v>869945</v>
      </c>
      <c r="I169" s="350">
        <v>1154905</v>
      </c>
    </row>
    <row r="170" spans="1:9" ht="12.75">
      <c r="A170" s="247">
        <v>7100</v>
      </c>
      <c r="B170" s="354" t="s">
        <v>1250</v>
      </c>
      <c r="C170" s="347">
        <v>11324517</v>
      </c>
      <c r="D170" s="347">
        <v>3690608</v>
      </c>
      <c r="E170" s="347">
        <v>3327530</v>
      </c>
      <c r="F170" s="344">
        <v>29.383416528934525</v>
      </c>
      <c r="G170" s="344">
        <v>90.16210879074667</v>
      </c>
      <c r="H170" s="347">
        <v>869945</v>
      </c>
      <c r="I170" s="347">
        <v>1154905</v>
      </c>
    </row>
    <row r="171" spans="1:9" ht="25.5">
      <c r="A171" s="388">
        <v>7140</v>
      </c>
      <c r="B171" s="354" t="s">
        <v>1251</v>
      </c>
      <c r="C171" s="347">
        <v>11324517</v>
      </c>
      <c r="D171" s="347">
        <v>3690608</v>
      </c>
      <c r="E171" s="347">
        <v>3327530</v>
      </c>
      <c r="F171" s="344">
        <v>29.383416528934525</v>
      </c>
      <c r="G171" s="344">
        <v>90.16210879074667</v>
      </c>
      <c r="H171" s="347">
        <v>869945</v>
      </c>
      <c r="I171" s="347">
        <v>1154905</v>
      </c>
    </row>
    <row r="172" spans="1:9" s="342" customFormat="1" ht="12.75">
      <c r="A172" s="389"/>
      <c r="B172" s="378" t="s">
        <v>1242</v>
      </c>
      <c r="C172" s="350">
        <v>105122672</v>
      </c>
      <c r="D172" s="350">
        <v>7427014</v>
      </c>
      <c r="E172" s="350">
        <v>68035640</v>
      </c>
      <c r="F172" s="341">
        <v>64.72023466070192</v>
      </c>
      <c r="G172" s="341">
        <v>916.0564393711928</v>
      </c>
      <c r="H172" s="350">
        <v>6203519</v>
      </c>
      <c r="I172" s="350">
        <v>20180768</v>
      </c>
    </row>
    <row r="173" spans="1:9" s="342" customFormat="1" ht="12.75">
      <c r="A173" s="389"/>
      <c r="B173" s="378" t="s">
        <v>628</v>
      </c>
      <c r="C173" s="350">
        <v>-105122672</v>
      </c>
      <c r="D173" s="350">
        <v>-7427014</v>
      </c>
      <c r="E173" s="350">
        <v>-68035640</v>
      </c>
      <c r="F173" s="341">
        <v>64.72023466070192</v>
      </c>
      <c r="G173" s="341">
        <v>916.0564393711928</v>
      </c>
      <c r="H173" s="350">
        <v>-6203519</v>
      </c>
      <c r="I173" s="350">
        <v>-20180768</v>
      </c>
    </row>
    <row r="174" spans="1:9" ht="12.75">
      <c r="A174" s="246" t="s">
        <v>75</v>
      </c>
      <c r="B174" s="377" t="s">
        <v>1026</v>
      </c>
      <c r="C174" s="347">
        <v>-105122672</v>
      </c>
      <c r="D174" s="347">
        <v>-7427014</v>
      </c>
      <c r="E174" s="347">
        <v>-68035640</v>
      </c>
      <c r="F174" s="344">
        <v>64.72023466070192</v>
      </c>
      <c r="G174" s="344">
        <v>916.0564393711928</v>
      </c>
      <c r="H174" s="347">
        <v>-6203519</v>
      </c>
      <c r="I174" s="347">
        <v>-20180768</v>
      </c>
    </row>
    <row r="175" spans="1:9" ht="25.5">
      <c r="A175" s="343"/>
      <c r="B175" s="379" t="s">
        <v>1243</v>
      </c>
      <c r="C175" s="347">
        <v>-105122672</v>
      </c>
      <c r="D175" s="347">
        <v>-7427014</v>
      </c>
      <c r="E175" s="347">
        <v>-68035640</v>
      </c>
      <c r="F175" s="344">
        <v>64.72023466070192</v>
      </c>
      <c r="G175" s="344">
        <v>916.0564393711928</v>
      </c>
      <c r="H175" s="347">
        <v>-6203519</v>
      </c>
      <c r="I175" s="347">
        <v>-20180768</v>
      </c>
    </row>
    <row r="176" spans="1:9" ht="12.75">
      <c r="A176" s="189"/>
      <c r="B176" s="379"/>
      <c r="C176" s="347"/>
      <c r="D176" s="365"/>
      <c r="E176" s="365"/>
      <c r="F176" s="344"/>
      <c r="G176" s="344"/>
      <c r="H176" s="365"/>
      <c r="I176" s="365"/>
    </row>
    <row r="177" spans="1:9" s="342" customFormat="1" ht="12.75">
      <c r="A177" s="350"/>
      <c r="B177" s="381" t="s">
        <v>1252</v>
      </c>
      <c r="C177" s="350"/>
      <c r="D177" s="383"/>
      <c r="E177" s="383"/>
      <c r="F177" s="341"/>
      <c r="G177" s="341"/>
      <c r="H177" s="383"/>
      <c r="I177" s="383"/>
    </row>
    <row r="178" spans="1:9" s="342" customFormat="1" ht="12.75">
      <c r="A178" s="350"/>
      <c r="B178" s="228" t="s">
        <v>16</v>
      </c>
      <c r="C178" s="350">
        <v>61350440</v>
      </c>
      <c r="D178" s="350">
        <v>18634206</v>
      </c>
      <c r="E178" s="350">
        <v>21578058</v>
      </c>
      <c r="F178" s="341">
        <v>35.17180642877215</v>
      </c>
      <c r="G178" s="341">
        <v>115.79810805998387</v>
      </c>
      <c r="H178" s="350">
        <v>4949446</v>
      </c>
      <c r="I178" s="350">
        <v>5726049</v>
      </c>
    </row>
    <row r="179" spans="1:9" s="342" customFormat="1" ht="12.75">
      <c r="A179" s="364"/>
      <c r="B179" s="359" t="s">
        <v>227</v>
      </c>
      <c r="C179" s="350">
        <v>59339484</v>
      </c>
      <c r="D179" s="385" t="s">
        <v>623</v>
      </c>
      <c r="E179" s="350">
        <v>20724783</v>
      </c>
      <c r="F179" s="341">
        <v>34.92578904123938</v>
      </c>
      <c r="G179" s="341" t="s">
        <v>623</v>
      </c>
      <c r="H179" s="385" t="s">
        <v>623</v>
      </c>
      <c r="I179" s="350">
        <v>5481641</v>
      </c>
    </row>
    <row r="180" spans="1:9" s="342" customFormat="1" ht="12.75">
      <c r="A180" s="364"/>
      <c r="B180" s="359" t="s">
        <v>229</v>
      </c>
      <c r="C180" s="350">
        <v>59339484</v>
      </c>
      <c r="D180" s="365" t="s">
        <v>623</v>
      </c>
      <c r="E180" s="229">
        <v>20724783</v>
      </c>
      <c r="F180" s="341">
        <v>34.92578904123938</v>
      </c>
      <c r="G180" s="341" t="s">
        <v>623</v>
      </c>
      <c r="H180" s="365" t="s">
        <v>623</v>
      </c>
      <c r="I180" s="229">
        <v>5481641</v>
      </c>
    </row>
    <row r="181" spans="1:9" ht="12.75">
      <c r="A181" s="361" t="s">
        <v>228</v>
      </c>
      <c r="B181" s="362" t="s">
        <v>230</v>
      </c>
      <c r="C181" s="347">
        <v>59339484</v>
      </c>
      <c r="D181" s="365" t="s">
        <v>623</v>
      </c>
      <c r="E181" s="198">
        <v>20724783</v>
      </c>
      <c r="F181" s="344">
        <v>34.92578904123938</v>
      </c>
      <c r="G181" s="344" t="s">
        <v>623</v>
      </c>
      <c r="H181" s="365" t="s">
        <v>623</v>
      </c>
      <c r="I181" s="198">
        <v>5481641</v>
      </c>
    </row>
    <row r="182" spans="1:9" ht="25.5">
      <c r="A182" s="363" t="s">
        <v>237</v>
      </c>
      <c r="B182" s="362" t="s">
        <v>238</v>
      </c>
      <c r="C182" s="347">
        <v>59339484</v>
      </c>
      <c r="D182" s="365" t="s">
        <v>623</v>
      </c>
      <c r="E182" s="198">
        <v>20724783</v>
      </c>
      <c r="F182" s="344">
        <v>34.92578904123938</v>
      </c>
      <c r="G182" s="344" t="s">
        <v>623</v>
      </c>
      <c r="H182" s="365" t="s">
        <v>623</v>
      </c>
      <c r="I182" s="198">
        <v>5481641</v>
      </c>
    </row>
    <row r="183" spans="1:9" ht="25.5" customHeight="1">
      <c r="A183" s="364" t="s">
        <v>241</v>
      </c>
      <c r="B183" s="354" t="s">
        <v>242</v>
      </c>
      <c r="C183" s="347">
        <v>59339484</v>
      </c>
      <c r="D183" s="365" t="s">
        <v>623</v>
      </c>
      <c r="E183" s="198">
        <v>20724783</v>
      </c>
      <c r="F183" s="344">
        <v>34.92578904123938</v>
      </c>
      <c r="G183" s="344" t="s">
        <v>623</v>
      </c>
      <c r="H183" s="365" t="s">
        <v>623</v>
      </c>
      <c r="I183" s="198">
        <v>5481641</v>
      </c>
    </row>
    <row r="184" spans="1:9" s="342" customFormat="1" ht="12.75">
      <c r="A184" s="350"/>
      <c r="B184" s="369" t="s">
        <v>1207</v>
      </c>
      <c r="C184" s="350">
        <v>506548</v>
      </c>
      <c r="D184" s="385" t="s">
        <v>623</v>
      </c>
      <c r="E184" s="350">
        <v>399827</v>
      </c>
      <c r="F184" s="341">
        <v>78.93171032162796</v>
      </c>
      <c r="G184" s="341" t="s">
        <v>623</v>
      </c>
      <c r="H184" s="385" t="s">
        <v>623</v>
      </c>
      <c r="I184" s="350">
        <v>129210</v>
      </c>
    </row>
    <row r="185" spans="1:9" s="342" customFormat="1" ht="25.5">
      <c r="A185" s="370">
        <v>22200</v>
      </c>
      <c r="B185" s="354" t="s">
        <v>1208</v>
      </c>
      <c r="C185" s="347">
        <v>0</v>
      </c>
      <c r="D185" s="365" t="s">
        <v>623</v>
      </c>
      <c r="E185" s="347">
        <v>0</v>
      </c>
      <c r="F185" s="344" t="s">
        <v>623</v>
      </c>
      <c r="G185" s="344" t="s">
        <v>623</v>
      </c>
      <c r="H185" s="365" t="s">
        <v>623</v>
      </c>
      <c r="I185" s="347">
        <v>-40798</v>
      </c>
    </row>
    <row r="186" spans="1:9" s="342" customFormat="1" ht="38.25">
      <c r="A186" s="366">
        <v>22300</v>
      </c>
      <c r="B186" s="374" t="s">
        <v>1253</v>
      </c>
      <c r="C186" s="347">
        <v>0</v>
      </c>
      <c r="D186" s="365" t="s">
        <v>623</v>
      </c>
      <c r="E186" s="198">
        <v>181169</v>
      </c>
      <c r="F186" s="344" t="s">
        <v>623</v>
      </c>
      <c r="G186" s="344" t="s">
        <v>623</v>
      </c>
      <c r="H186" s="365" t="s">
        <v>623</v>
      </c>
      <c r="I186" s="198">
        <v>40798</v>
      </c>
    </row>
    <row r="187" spans="1:9" ht="25.5">
      <c r="A187" s="366">
        <v>22400</v>
      </c>
      <c r="B187" s="354" t="s">
        <v>1212</v>
      </c>
      <c r="C187" s="347">
        <v>6548</v>
      </c>
      <c r="D187" s="365" t="s">
        <v>623</v>
      </c>
      <c r="E187" s="347">
        <v>790</v>
      </c>
      <c r="F187" s="344">
        <v>12.064752596212584</v>
      </c>
      <c r="G187" s="344" t="s">
        <v>623</v>
      </c>
      <c r="H187" s="365" t="s">
        <v>623</v>
      </c>
      <c r="I187" s="347">
        <v>108</v>
      </c>
    </row>
    <row r="188" spans="1:9" ht="25.5">
      <c r="A188" s="367">
        <v>22450</v>
      </c>
      <c r="B188" s="354" t="s">
        <v>1223</v>
      </c>
      <c r="C188" s="347">
        <v>5000</v>
      </c>
      <c r="D188" s="365" t="s">
        <v>623</v>
      </c>
      <c r="E188" s="347">
        <v>0</v>
      </c>
      <c r="F188" s="344">
        <v>0</v>
      </c>
      <c r="G188" s="344" t="s">
        <v>623</v>
      </c>
      <c r="H188" s="365" t="s">
        <v>623</v>
      </c>
      <c r="I188" s="347">
        <v>0</v>
      </c>
    </row>
    <row r="189" spans="1:9" ht="12.75">
      <c r="A189" s="367">
        <v>22460</v>
      </c>
      <c r="B189" s="354" t="s">
        <v>1225</v>
      </c>
      <c r="C189" s="347">
        <v>1548</v>
      </c>
      <c r="D189" s="365" t="s">
        <v>623</v>
      </c>
      <c r="E189" s="347">
        <v>678</v>
      </c>
      <c r="F189" s="344">
        <v>43.798449612403104</v>
      </c>
      <c r="G189" s="344" t="s">
        <v>623</v>
      </c>
      <c r="H189" s="365" t="s">
        <v>623</v>
      </c>
      <c r="I189" s="347">
        <v>108</v>
      </c>
    </row>
    <row r="190" spans="1:9" ht="51">
      <c r="A190" s="367">
        <v>22470</v>
      </c>
      <c r="B190" s="374" t="s">
        <v>1226</v>
      </c>
      <c r="C190" s="347">
        <v>0</v>
      </c>
      <c r="D190" s="365" t="s">
        <v>623</v>
      </c>
      <c r="E190" s="347">
        <v>112</v>
      </c>
      <c r="F190" s="344" t="s">
        <v>623</v>
      </c>
      <c r="G190" s="344" t="s">
        <v>623</v>
      </c>
      <c r="H190" s="365" t="s">
        <v>623</v>
      </c>
      <c r="I190" s="347">
        <v>0</v>
      </c>
    </row>
    <row r="191" spans="1:9" ht="25.5">
      <c r="A191" s="366">
        <v>22600</v>
      </c>
      <c r="B191" s="374" t="s">
        <v>1228</v>
      </c>
      <c r="C191" s="347">
        <v>500000</v>
      </c>
      <c r="D191" s="365" t="s">
        <v>623</v>
      </c>
      <c r="E191" s="347">
        <v>217868</v>
      </c>
      <c r="F191" s="344">
        <v>43.5736</v>
      </c>
      <c r="G191" s="344" t="s">
        <v>623</v>
      </c>
      <c r="H191" s="365" t="s">
        <v>623</v>
      </c>
      <c r="I191" s="347">
        <v>129102</v>
      </c>
    </row>
    <row r="192" spans="1:9" ht="25.5">
      <c r="A192" s="367">
        <v>22610</v>
      </c>
      <c r="B192" s="374" t="s">
        <v>1229</v>
      </c>
      <c r="C192" s="347">
        <v>500000</v>
      </c>
      <c r="D192" s="365" t="s">
        <v>623</v>
      </c>
      <c r="E192" s="347">
        <v>217868</v>
      </c>
      <c r="F192" s="344">
        <v>43.5736</v>
      </c>
      <c r="G192" s="344" t="s">
        <v>623</v>
      </c>
      <c r="H192" s="365" t="s">
        <v>623</v>
      </c>
      <c r="I192" s="347">
        <v>129102</v>
      </c>
    </row>
    <row r="193" spans="1:9" s="342" customFormat="1" ht="25.5">
      <c r="A193" s="350"/>
      <c r="B193" s="359" t="s">
        <v>1230</v>
      </c>
      <c r="C193" s="350">
        <v>0</v>
      </c>
      <c r="D193" s="350">
        <v>0</v>
      </c>
      <c r="E193" s="229">
        <v>53</v>
      </c>
      <c r="F193" s="341">
        <v>0</v>
      </c>
      <c r="G193" s="341">
        <v>0</v>
      </c>
      <c r="H193" s="350">
        <v>0</v>
      </c>
      <c r="I193" s="229">
        <v>53</v>
      </c>
    </row>
    <row r="194" spans="1:9" s="342" customFormat="1" ht="12.75">
      <c r="A194" s="350"/>
      <c r="B194" s="359" t="s">
        <v>1029</v>
      </c>
      <c r="C194" s="350">
        <v>1504408</v>
      </c>
      <c r="D194" s="350">
        <v>503488</v>
      </c>
      <c r="E194" s="350">
        <v>453395</v>
      </c>
      <c r="F194" s="341">
        <v>30.1377684777002</v>
      </c>
      <c r="G194" s="341">
        <v>90.05080558027203</v>
      </c>
      <c r="H194" s="350">
        <v>125446</v>
      </c>
      <c r="I194" s="350">
        <v>115145</v>
      </c>
    </row>
    <row r="195" spans="1:9" ht="12.75">
      <c r="A195" s="375">
        <v>18000</v>
      </c>
      <c r="B195" s="362" t="s">
        <v>1030</v>
      </c>
      <c r="C195" s="347">
        <v>1504408</v>
      </c>
      <c r="D195" s="347">
        <v>503488</v>
      </c>
      <c r="E195" s="347">
        <v>453395</v>
      </c>
      <c r="F195" s="344">
        <v>30.1377684777002</v>
      </c>
      <c r="G195" s="344">
        <v>90.05080558027203</v>
      </c>
      <c r="H195" s="347">
        <v>125446</v>
      </c>
      <c r="I195" s="347">
        <v>115145</v>
      </c>
    </row>
    <row r="196" spans="1:9" ht="25.5">
      <c r="A196" s="366">
        <v>18200</v>
      </c>
      <c r="B196" s="354" t="s">
        <v>1231</v>
      </c>
      <c r="C196" s="347">
        <v>309598</v>
      </c>
      <c r="D196" s="347">
        <v>103200</v>
      </c>
      <c r="E196" s="347">
        <v>103136</v>
      </c>
      <c r="F196" s="344">
        <v>33.31287669816989</v>
      </c>
      <c r="G196" s="344">
        <v>99.93798449612403</v>
      </c>
      <c r="H196" s="347">
        <v>25800</v>
      </c>
      <c r="I196" s="347">
        <v>25784</v>
      </c>
    </row>
    <row r="197" spans="1:9" ht="12.75">
      <c r="A197" s="367">
        <v>18210</v>
      </c>
      <c r="B197" s="354" t="s">
        <v>1232</v>
      </c>
      <c r="C197" s="347">
        <v>309598</v>
      </c>
      <c r="D197" s="365" t="s">
        <v>623</v>
      </c>
      <c r="E197" s="347">
        <v>103136</v>
      </c>
      <c r="F197" s="344">
        <v>33.31287669816989</v>
      </c>
      <c r="G197" s="344" t="s">
        <v>623</v>
      </c>
      <c r="H197" s="365" t="s">
        <v>623</v>
      </c>
      <c r="I197" s="347">
        <v>25784</v>
      </c>
    </row>
    <row r="198" spans="1:9" ht="25.5">
      <c r="A198" s="376">
        <v>18213</v>
      </c>
      <c r="B198" s="372" t="s">
        <v>1235</v>
      </c>
      <c r="C198" s="271">
        <v>309598</v>
      </c>
      <c r="D198" s="386" t="s">
        <v>623</v>
      </c>
      <c r="E198" s="271">
        <v>103136</v>
      </c>
      <c r="F198" s="373">
        <v>33.31287669816989</v>
      </c>
      <c r="G198" s="373" t="s">
        <v>623</v>
      </c>
      <c r="H198" s="386" t="s">
        <v>623</v>
      </c>
      <c r="I198" s="271">
        <v>25784</v>
      </c>
    </row>
    <row r="199" spans="1:9" ht="12.75">
      <c r="A199" s="366">
        <v>18500</v>
      </c>
      <c r="B199" s="354" t="s">
        <v>1245</v>
      </c>
      <c r="C199" s="347">
        <v>1194810</v>
      </c>
      <c r="D199" s="347">
        <v>400288</v>
      </c>
      <c r="E199" s="347">
        <v>350259</v>
      </c>
      <c r="F199" s="344">
        <v>29.31503753734904</v>
      </c>
      <c r="G199" s="344">
        <v>87.50174874090655</v>
      </c>
      <c r="H199" s="347">
        <v>99646</v>
      </c>
      <c r="I199" s="347">
        <v>89361</v>
      </c>
    </row>
    <row r="200" spans="1:9" ht="25.5">
      <c r="A200" s="367">
        <v>18520</v>
      </c>
      <c r="B200" s="354" t="s">
        <v>1246</v>
      </c>
      <c r="C200" s="347">
        <v>1194810</v>
      </c>
      <c r="D200" s="365" t="s">
        <v>623</v>
      </c>
      <c r="E200" s="347">
        <v>350259</v>
      </c>
      <c r="F200" s="344">
        <v>29.31503753734904</v>
      </c>
      <c r="G200" s="344" t="s">
        <v>623</v>
      </c>
      <c r="H200" s="365" t="s">
        <v>623</v>
      </c>
      <c r="I200" s="347">
        <v>89361</v>
      </c>
    </row>
    <row r="201" spans="1:9" ht="25.5">
      <c r="A201" s="376">
        <v>18524</v>
      </c>
      <c r="B201" s="372" t="s">
        <v>1254</v>
      </c>
      <c r="C201" s="271">
        <v>19819</v>
      </c>
      <c r="D201" s="386" t="s">
        <v>623</v>
      </c>
      <c r="E201" s="271">
        <v>4340</v>
      </c>
      <c r="F201" s="373">
        <v>21.89817851556587</v>
      </c>
      <c r="G201" s="373" t="s">
        <v>623</v>
      </c>
      <c r="H201" s="386" t="s">
        <v>623</v>
      </c>
      <c r="I201" s="271">
        <v>901</v>
      </c>
    </row>
    <row r="202" spans="1:9" ht="25.5" customHeight="1">
      <c r="A202" s="376">
        <v>18525</v>
      </c>
      <c r="B202" s="372" t="s">
        <v>1255</v>
      </c>
      <c r="C202" s="271">
        <v>1174991</v>
      </c>
      <c r="D202" s="386" t="s">
        <v>623</v>
      </c>
      <c r="E202" s="271">
        <v>345919</v>
      </c>
      <c r="F202" s="373">
        <v>29.440140392564707</v>
      </c>
      <c r="G202" s="373" t="s">
        <v>623</v>
      </c>
      <c r="H202" s="386" t="s">
        <v>623</v>
      </c>
      <c r="I202" s="271">
        <v>88460</v>
      </c>
    </row>
    <row r="203" spans="1:9" s="342" customFormat="1" ht="12.75">
      <c r="A203" s="350"/>
      <c r="B203" s="228" t="s">
        <v>1239</v>
      </c>
      <c r="C203" s="350">
        <v>50533782</v>
      </c>
      <c r="D203" s="350">
        <v>18169269</v>
      </c>
      <c r="E203" s="350">
        <v>17566347</v>
      </c>
      <c r="F203" s="341">
        <v>34.761591760537534</v>
      </c>
      <c r="G203" s="341">
        <v>96.6816386504047</v>
      </c>
      <c r="H203" s="350">
        <v>5020732</v>
      </c>
      <c r="I203" s="350">
        <v>4523414</v>
      </c>
    </row>
    <row r="204" spans="1:9" s="342" customFormat="1" ht="12.75">
      <c r="A204" s="240" t="s">
        <v>23</v>
      </c>
      <c r="B204" s="359" t="s">
        <v>1006</v>
      </c>
      <c r="C204" s="350">
        <v>50533782</v>
      </c>
      <c r="D204" s="350">
        <v>18169269</v>
      </c>
      <c r="E204" s="350">
        <v>17566347</v>
      </c>
      <c r="F204" s="341">
        <v>34.761591760537534</v>
      </c>
      <c r="G204" s="341">
        <v>96.6816386504047</v>
      </c>
      <c r="H204" s="350">
        <v>5020732</v>
      </c>
      <c r="I204" s="350">
        <v>4523414</v>
      </c>
    </row>
    <row r="205" spans="1:9" s="342" customFormat="1" ht="12.75">
      <c r="A205" s="351" t="s">
        <v>44</v>
      </c>
      <c r="B205" s="359" t="s">
        <v>1011</v>
      </c>
      <c r="C205" s="350">
        <v>42252172</v>
      </c>
      <c r="D205" s="350">
        <v>15316488</v>
      </c>
      <c r="E205" s="350">
        <v>14738709</v>
      </c>
      <c r="F205" s="341">
        <v>34.882725082156725</v>
      </c>
      <c r="G205" s="341">
        <v>96.227731840354</v>
      </c>
      <c r="H205" s="350">
        <v>4311587</v>
      </c>
      <c r="I205" s="350">
        <v>3779369</v>
      </c>
    </row>
    <row r="206" spans="1:9" ht="12.75">
      <c r="A206" s="346">
        <v>3000</v>
      </c>
      <c r="B206" s="377" t="s">
        <v>1023</v>
      </c>
      <c r="C206" s="347">
        <v>4699792</v>
      </c>
      <c r="D206" s="347">
        <v>963343</v>
      </c>
      <c r="E206" s="347">
        <v>904358</v>
      </c>
      <c r="F206" s="344">
        <v>19.242511157940605</v>
      </c>
      <c r="G206" s="344">
        <v>93.8770510607333</v>
      </c>
      <c r="H206" s="347">
        <v>301332</v>
      </c>
      <c r="I206" s="347">
        <v>255530</v>
      </c>
    </row>
    <row r="207" spans="1:9" ht="12.75">
      <c r="A207" s="346">
        <v>6000</v>
      </c>
      <c r="B207" s="377" t="s">
        <v>1012</v>
      </c>
      <c r="C207" s="347">
        <v>37552380</v>
      </c>
      <c r="D207" s="347">
        <v>14353145</v>
      </c>
      <c r="E207" s="347">
        <v>13834351</v>
      </c>
      <c r="F207" s="344">
        <v>36.84014435303435</v>
      </c>
      <c r="G207" s="344">
        <v>96.38550296816481</v>
      </c>
      <c r="H207" s="347">
        <v>4010255</v>
      </c>
      <c r="I207" s="347">
        <v>3523839</v>
      </c>
    </row>
    <row r="208" spans="1:9" s="342" customFormat="1" ht="12.75">
      <c r="A208" s="387">
        <v>7000</v>
      </c>
      <c r="B208" s="359" t="s">
        <v>60</v>
      </c>
      <c r="C208" s="350">
        <v>8281610</v>
      </c>
      <c r="D208" s="350">
        <v>2852781</v>
      </c>
      <c r="E208" s="350">
        <v>2827638</v>
      </c>
      <c r="F208" s="341">
        <v>34.14357836217837</v>
      </c>
      <c r="G208" s="341">
        <v>99.11864948623817</v>
      </c>
      <c r="H208" s="350">
        <v>709145</v>
      </c>
      <c r="I208" s="350">
        <v>744045</v>
      </c>
    </row>
    <row r="209" spans="1:9" ht="12.75">
      <c r="A209" s="247">
        <v>7100</v>
      </c>
      <c r="B209" s="354" t="s">
        <v>1250</v>
      </c>
      <c r="C209" s="347">
        <v>8281610</v>
      </c>
      <c r="D209" s="347">
        <v>2852781</v>
      </c>
      <c r="E209" s="347">
        <v>2827638</v>
      </c>
      <c r="F209" s="344">
        <v>34.14357836217837</v>
      </c>
      <c r="G209" s="344">
        <v>99.11864948623817</v>
      </c>
      <c r="H209" s="347">
        <v>709145</v>
      </c>
      <c r="I209" s="347">
        <v>744045</v>
      </c>
    </row>
    <row r="210" spans="1:9" ht="25.5">
      <c r="A210" s="388">
        <v>7140</v>
      </c>
      <c r="B210" s="354" t="s">
        <v>1251</v>
      </c>
      <c r="C210" s="347">
        <v>8281610</v>
      </c>
      <c r="D210" s="347">
        <v>2852781</v>
      </c>
      <c r="E210" s="347">
        <v>2827638</v>
      </c>
      <c r="F210" s="344">
        <v>34.14357836217837</v>
      </c>
      <c r="G210" s="344">
        <v>99.11864948623817</v>
      </c>
      <c r="H210" s="347">
        <v>709145</v>
      </c>
      <c r="I210" s="347">
        <v>744045</v>
      </c>
    </row>
    <row r="211" spans="1:9" s="342" customFormat="1" ht="12.75">
      <c r="A211" s="389"/>
      <c r="B211" s="378" t="s">
        <v>1242</v>
      </c>
      <c r="C211" s="350">
        <v>10816658</v>
      </c>
      <c r="D211" s="350">
        <v>464937</v>
      </c>
      <c r="E211" s="350">
        <v>4011711</v>
      </c>
      <c r="F211" s="341">
        <v>37.08826700446663</v>
      </c>
      <c r="G211" s="341">
        <v>862.8504507062248</v>
      </c>
      <c r="H211" s="350">
        <v>-71286</v>
      </c>
      <c r="I211" s="350">
        <v>1202635</v>
      </c>
    </row>
    <row r="212" spans="1:9" s="342" customFormat="1" ht="12.75">
      <c r="A212" s="389"/>
      <c r="B212" s="378" t="s">
        <v>628</v>
      </c>
      <c r="C212" s="350">
        <v>-10816658</v>
      </c>
      <c r="D212" s="350">
        <v>-464937</v>
      </c>
      <c r="E212" s="350">
        <v>-4011711</v>
      </c>
      <c r="F212" s="341">
        <v>37.08826700446663</v>
      </c>
      <c r="G212" s="341">
        <v>862.8504507062248</v>
      </c>
      <c r="H212" s="350">
        <v>71286</v>
      </c>
      <c r="I212" s="350">
        <v>-1202635</v>
      </c>
    </row>
    <row r="213" spans="1:9" ht="12.75">
      <c r="A213" s="246" t="s">
        <v>75</v>
      </c>
      <c r="B213" s="377" t="s">
        <v>1026</v>
      </c>
      <c r="C213" s="347">
        <v>-10816658</v>
      </c>
      <c r="D213" s="347">
        <v>-464937</v>
      </c>
      <c r="E213" s="347">
        <v>-4011711</v>
      </c>
      <c r="F213" s="344">
        <v>37.08826700446663</v>
      </c>
      <c r="G213" s="344">
        <v>862.8504507062248</v>
      </c>
      <c r="H213" s="347">
        <v>71286</v>
      </c>
      <c r="I213" s="347">
        <v>-1202635</v>
      </c>
    </row>
    <row r="214" spans="1:9" ht="25.5">
      <c r="A214" s="189"/>
      <c r="B214" s="379" t="s">
        <v>1243</v>
      </c>
      <c r="C214" s="347">
        <v>-10816658</v>
      </c>
      <c r="D214" s="347">
        <v>-464937</v>
      </c>
      <c r="E214" s="347">
        <v>-4011711</v>
      </c>
      <c r="F214" s="344">
        <v>37.08826700446663</v>
      </c>
      <c r="G214" s="344">
        <v>862.8504507062248</v>
      </c>
      <c r="H214" s="347">
        <v>71286</v>
      </c>
      <c r="I214" s="347">
        <v>-1202635</v>
      </c>
    </row>
    <row r="215" spans="1:9" ht="12.75">
      <c r="A215" s="348"/>
      <c r="B215" s="379"/>
      <c r="C215" s="347"/>
      <c r="D215" s="365"/>
      <c r="E215" s="365"/>
      <c r="F215" s="344"/>
      <c r="G215" s="344"/>
      <c r="H215" s="365"/>
      <c r="I215" s="365"/>
    </row>
    <row r="216" spans="1:9" s="342" customFormat="1" ht="12.75">
      <c r="A216" s="368"/>
      <c r="B216" s="358" t="s">
        <v>1256</v>
      </c>
      <c r="C216" s="350"/>
      <c r="D216" s="383"/>
      <c r="E216" s="383"/>
      <c r="F216" s="341"/>
      <c r="G216" s="341"/>
      <c r="H216" s="383"/>
      <c r="I216" s="383"/>
    </row>
    <row r="217" spans="1:9" s="342" customFormat="1" ht="12.75">
      <c r="A217" s="390"/>
      <c r="B217" s="228" t="s">
        <v>16</v>
      </c>
      <c r="C217" s="350">
        <v>8635150</v>
      </c>
      <c r="D217" s="350">
        <v>2606606</v>
      </c>
      <c r="E217" s="350">
        <v>3038868</v>
      </c>
      <c r="F217" s="341">
        <v>35.191838010920485</v>
      </c>
      <c r="G217" s="341">
        <v>116.58332713114294</v>
      </c>
      <c r="H217" s="350">
        <v>686160</v>
      </c>
      <c r="I217" s="350">
        <v>813361</v>
      </c>
    </row>
    <row r="218" spans="1:9" s="342" customFormat="1" ht="12.75">
      <c r="A218" s="389"/>
      <c r="B218" s="359" t="s">
        <v>227</v>
      </c>
      <c r="C218" s="350">
        <v>8624925</v>
      </c>
      <c r="D218" s="383" t="s">
        <v>623</v>
      </c>
      <c r="E218" s="350">
        <v>3012321</v>
      </c>
      <c r="F218" s="341">
        <v>34.92576457186584</v>
      </c>
      <c r="G218" s="341" t="s">
        <v>623</v>
      </c>
      <c r="H218" s="383" t="s">
        <v>623</v>
      </c>
      <c r="I218" s="350">
        <v>796750</v>
      </c>
    </row>
    <row r="219" spans="1:9" s="342" customFormat="1" ht="12.75">
      <c r="A219" s="389"/>
      <c r="B219" s="359" t="s">
        <v>229</v>
      </c>
      <c r="C219" s="350">
        <v>8624925</v>
      </c>
      <c r="D219" s="383" t="s">
        <v>623</v>
      </c>
      <c r="E219" s="347">
        <v>3012321</v>
      </c>
      <c r="F219" s="341">
        <v>34.92576457186584</v>
      </c>
      <c r="G219" s="341" t="s">
        <v>623</v>
      </c>
      <c r="H219" s="383" t="s">
        <v>623</v>
      </c>
      <c r="I219" s="347">
        <v>796750</v>
      </c>
    </row>
    <row r="220" spans="1:9" ht="12.75">
      <c r="A220" s="361" t="s">
        <v>228</v>
      </c>
      <c r="B220" s="362" t="s">
        <v>230</v>
      </c>
      <c r="C220" s="347">
        <v>8624925</v>
      </c>
      <c r="D220" s="365" t="s">
        <v>623</v>
      </c>
      <c r="E220" s="347">
        <v>3012321</v>
      </c>
      <c r="F220" s="344">
        <v>34.92576457186584</v>
      </c>
      <c r="G220" s="344" t="s">
        <v>623</v>
      </c>
      <c r="H220" s="365" t="s">
        <v>623</v>
      </c>
      <c r="I220" s="347">
        <v>796750</v>
      </c>
    </row>
    <row r="221" spans="1:9" ht="25.5">
      <c r="A221" s="363" t="s">
        <v>237</v>
      </c>
      <c r="B221" s="362" t="s">
        <v>238</v>
      </c>
      <c r="C221" s="347">
        <v>8624925</v>
      </c>
      <c r="D221" s="365" t="s">
        <v>623</v>
      </c>
      <c r="E221" s="347">
        <v>3012321</v>
      </c>
      <c r="F221" s="344">
        <v>34.92576457186584</v>
      </c>
      <c r="G221" s="344" t="s">
        <v>623</v>
      </c>
      <c r="H221" s="365" t="s">
        <v>623</v>
      </c>
      <c r="I221" s="347">
        <v>796750</v>
      </c>
    </row>
    <row r="222" spans="1:9" ht="38.25">
      <c r="A222" s="364" t="s">
        <v>243</v>
      </c>
      <c r="B222" s="354" t="s">
        <v>244</v>
      </c>
      <c r="C222" s="347">
        <v>8624925</v>
      </c>
      <c r="D222" s="365" t="s">
        <v>623</v>
      </c>
      <c r="E222" s="347">
        <v>3012321</v>
      </c>
      <c r="F222" s="344">
        <v>34.92576457186584</v>
      </c>
      <c r="G222" s="344" t="s">
        <v>623</v>
      </c>
      <c r="H222" s="365" t="s">
        <v>623</v>
      </c>
      <c r="I222" s="347">
        <v>796750</v>
      </c>
    </row>
    <row r="223" spans="1:9" s="342" customFormat="1" ht="12.75">
      <c r="A223" s="242"/>
      <c r="B223" s="369" t="s">
        <v>1207</v>
      </c>
      <c r="C223" s="350">
        <v>10225</v>
      </c>
      <c r="D223" s="385" t="s">
        <v>623</v>
      </c>
      <c r="E223" s="350">
        <v>26547</v>
      </c>
      <c r="F223" s="341">
        <v>259.6283618581907</v>
      </c>
      <c r="G223" s="341" t="s">
        <v>623</v>
      </c>
      <c r="H223" s="385" t="s">
        <v>623</v>
      </c>
      <c r="I223" s="350">
        <v>16611</v>
      </c>
    </row>
    <row r="224" spans="1:9" ht="25.5">
      <c r="A224" s="247">
        <v>22400</v>
      </c>
      <c r="B224" s="354" t="s">
        <v>1212</v>
      </c>
      <c r="C224" s="347">
        <v>225</v>
      </c>
      <c r="D224" s="365" t="s">
        <v>623</v>
      </c>
      <c r="E224" s="347">
        <v>24</v>
      </c>
      <c r="F224" s="344">
        <v>10.666666666666668</v>
      </c>
      <c r="G224" s="344" t="s">
        <v>623</v>
      </c>
      <c r="H224" s="365" t="s">
        <v>623</v>
      </c>
      <c r="I224" s="347">
        <v>4</v>
      </c>
    </row>
    <row r="225" spans="1:9" ht="12.75">
      <c r="A225" s="242">
        <v>22460</v>
      </c>
      <c r="B225" s="354" t="s">
        <v>1225</v>
      </c>
      <c r="C225" s="347">
        <v>225</v>
      </c>
      <c r="D225" s="365" t="s">
        <v>623</v>
      </c>
      <c r="E225" s="347">
        <v>24</v>
      </c>
      <c r="F225" s="344">
        <v>10.666666666666668</v>
      </c>
      <c r="G225" s="344" t="s">
        <v>623</v>
      </c>
      <c r="H225" s="365" t="s">
        <v>623</v>
      </c>
      <c r="I225" s="347">
        <v>4</v>
      </c>
    </row>
    <row r="226" spans="1:9" ht="25.5">
      <c r="A226" s="247">
        <v>22600</v>
      </c>
      <c r="B226" s="374" t="s">
        <v>1228</v>
      </c>
      <c r="C226" s="347">
        <v>10000</v>
      </c>
      <c r="D226" s="365" t="s">
        <v>623</v>
      </c>
      <c r="E226" s="347">
        <v>26523</v>
      </c>
      <c r="F226" s="344">
        <v>265.23</v>
      </c>
      <c r="G226" s="344" t="s">
        <v>623</v>
      </c>
      <c r="H226" s="365" t="s">
        <v>623</v>
      </c>
      <c r="I226" s="347">
        <v>16607</v>
      </c>
    </row>
    <row r="227" spans="1:9" ht="25.5">
      <c r="A227" s="242">
        <v>22610</v>
      </c>
      <c r="B227" s="374" t="s">
        <v>1229</v>
      </c>
      <c r="C227" s="347">
        <v>10000</v>
      </c>
      <c r="D227" s="365" t="s">
        <v>623</v>
      </c>
      <c r="E227" s="347">
        <v>26523</v>
      </c>
      <c r="F227" s="344">
        <v>265.23</v>
      </c>
      <c r="G227" s="344" t="s">
        <v>623</v>
      </c>
      <c r="H227" s="365" t="s">
        <v>623</v>
      </c>
      <c r="I227" s="347">
        <v>16607</v>
      </c>
    </row>
    <row r="228" spans="1:9" s="342" customFormat="1" ht="12.75">
      <c r="A228" s="343"/>
      <c r="B228" s="228" t="s">
        <v>1239</v>
      </c>
      <c r="C228" s="350">
        <v>7167320</v>
      </c>
      <c r="D228" s="350">
        <v>2422976</v>
      </c>
      <c r="E228" s="350">
        <v>1914870</v>
      </c>
      <c r="F228" s="341">
        <v>26.716680711897894</v>
      </c>
      <c r="G228" s="341">
        <v>79.02967260096675</v>
      </c>
      <c r="H228" s="350">
        <v>578420</v>
      </c>
      <c r="I228" s="350">
        <v>499574</v>
      </c>
    </row>
    <row r="229" spans="1:9" s="342" customFormat="1" ht="12.75">
      <c r="A229" s="240" t="s">
        <v>23</v>
      </c>
      <c r="B229" s="359" t="s">
        <v>1006</v>
      </c>
      <c r="C229" s="350">
        <v>7167320</v>
      </c>
      <c r="D229" s="350">
        <v>2422976</v>
      </c>
      <c r="E229" s="350">
        <v>1914870</v>
      </c>
      <c r="F229" s="341">
        <v>26.716680711897894</v>
      </c>
      <c r="G229" s="341">
        <v>79.02967260096675</v>
      </c>
      <c r="H229" s="350">
        <v>578420</v>
      </c>
      <c r="I229" s="350">
        <v>499574</v>
      </c>
    </row>
    <row r="230" spans="1:9" s="342" customFormat="1" ht="12.75">
      <c r="A230" s="351" t="s">
        <v>44</v>
      </c>
      <c r="B230" s="359" t="s">
        <v>1011</v>
      </c>
      <c r="C230" s="350">
        <v>5919236</v>
      </c>
      <c r="D230" s="350">
        <v>2022352</v>
      </c>
      <c r="E230" s="350">
        <v>1796617</v>
      </c>
      <c r="F230" s="341">
        <v>30.352177206653018</v>
      </c>
      <c r="G230" s="341">
        <v>88.83799655055104</v>
      </c>
      <c r="H230" s="350">
        <v>477554</v>
      </c>
      <c r="I230" s="350">
        <v>457887</v>
      </c>
    </row>
    <row r="231" spans="1:9" ht="12.75">
      <c r="A231" s="346">
        <v>3000</v>
      </c>
      <c r="B231" s="377" t="s">
        <v>1023</v>
      </c>
      <c r="C231" s="347">
        <v>55000</v>
      </c>
      <c r="D231" s="347">
        <v>22000</v>
      </c>
      <c r="E231" s="347">
        <v>8292</v>
      </c>
      <c r="F231" s="344">
        <v>15.076363636363638</v>
      </c>
      <c r="G231" s="344">
        <v>37.690909090909095</v>
      </c>
      <c r="H231" s="347">
        <v>4000</v>
      </c>
      <c r="I231" s="347">
        <v>968</v>
      </c>
    </row>
    <row r="232" spans="1:9" ht="12.75">
      <c r="A232" s="346">
        <v>6000</v>
      </c>
      <c r="B232" s="377" t="s">
        <v>1012</v>
      </c>
      <c r="C232" s="347">
        <v>5864236</v>
      </c>
      <c r="D232" s="347">
        <v>2000352</v>
      </c>
      <c r="E232" s="347">
        <v>1788325</v>
      </c>
      <c r="F232" s="344">
        <v>30.495447318286644</v>
      </c>
      <c r="G232" s="344">
        <v>89.40051550927038</v>
      </c>
      <c r="H232" s="347">
        <v>473554</v>
      </c>
      <c r="I232" s="347">
        <v>456919</v>
      </c>
    </row>
    <row r="233" spans="1:9" s="342" customFormat="1" ht="12.75">
      <c r="A233" s="391">
        <v>7000</v>
      </c>
      <c r="B233" s="359" t="s">
        <v>60</v>
      </c>
      <c r="C233" s="350">
        <v>1248084</v>
      </c>
      <c r="D233" s="350">
        <v>400624</v>
      </c>
      <c r="E233" s="350">
        <v>118253</v>
      </c>
      <c r="F233" s="341">
        <v>9.474762916598563</v>
      </c>
      <c r="G233" s="341">
        <v>29.51720316306562</v>
      </c>
      <c r="H233" s="350">
        <v>100866</v>
      </c>
      <c r="I233" s="350">
        <v>41687</v>
      </c>
    </row>
    <row r="234" spans="1:9" ht="12.75">
      <c r="A234" s="392">
        <v>7100</v>
      </c>
      <c r="B234" s="354" t="s">
        <v>1250</v>
      </c>
      <c r="C234" s="347">
        <v>1248084</v>
      </c>
      <c r="D234" s="347">
        <v>400624</v>
      </c>
      <c r="E234" s="347">
        <v>118253</v>
      </c>
      <c r="F234" s="344">
        <v>9.474762916598563</v>
      </c>
      <c r="G234" s="344">
        <v>29.51720316306562</v>
      </c>
      <c r="H234" s="347">
        <v>100866</v>
      </c>
      <c r="I234" s="347">
        <v>41687</v>
      </c>
    </row>
    <row r="235" spans="1:9" ht="25.5">
      <c r="A235" s="242">
        <v>7140</v>
      </c>
      <c r="B235" s="354" t="s">
        <v>1251</v>
      </c>
      <c r="C235" s="347">
        <v>1248084</v>
      </c>
      <c r="D235" s="347">
        <v>400624</v>
      </c>
      <c r="E235" s="347">
        <v>118253</v>
      </c>
      <c r="F235" s="344">
        <v>9.474762916598563</v>
      </c>
      <c r="G235" s="344">
        <v>29.51720316306562</v>
      </c>
      <c r="H235" s="347">
        <v>100866</v>
      </c>
      <c r="I235" s="347">
        <v>41687</v>
      </c>
    </row>
    <row r="236" spans="1:9" s="342" customFormat="1" ht="12.75">
      <c r="A236" s="240"/>
      <c r="B236" s="378" t="s">
        <v>1242</v>
      </c>
      <c r="C236" s="350">
        <v>1467830</v>
      </c>
      <c r="D236" s="350">
        <v>183630</v>
      </c>
      <c r="E236" s="350">
        <v>1123998</v>
      </c>
      <c r="F236" s="341">
        <v>76.5754889871443</v>
      </c>
      <c r="G236" s="341">
        <v>612.0993301748081</v>
      </c>
      <c r="H236" s="350">
        <v>107740</v>
      </c>
      <c r="I236" s="350">
        <v>313787</v>
      </c>
    </row>
    <row r="237" spans="1:9" s="342" customFormat="1" ht="12.75">
      <c r="A237" s="390"/>
      <c r="B237" s="378" t="s">
        <v>628</v>
      </c>
      <c r="C237" s="350">
        <v>-1467830</v>
      </c>
      <c r="D237" s="350">
        <v>-183630</v>
      </c>
      <c r="E237" s="350">
        <v>-1123998</v>
      </c>
      <c r="F237" s="341">
        <v>76.5754889871443</v>
      </c>
      <c r="G237" s="341">
        <v>612.0993301748081</v>
      </c>
      <c r="H237" s="350">
        <v>-107740</v>
      </c>
      <c r="I237" s="350">
        <v>-313787</v>
      </c>
    </row>
    <row r="238" spans="1:9" ht="12.75">
      <c r="A238" s="246" t="s">
        <v>75</v>
      </c>
      <c r="B238" s="377" t="s">
        <v>1026</v>
      </c>
      <c r="C238" s="347">
        <v>-1467830</v>
      </c>
      <c r="D238" s="347">
        <v>-183630</v>
      </c>
      <c r="E238" s="347">
        <v>-1123998</v>
      </c>
      <c r="F238" s="344">
        <v>76.5754889871443</v>
      </c>
      <c r="G238" s="344">
        <v>612.0993301748081</v>
      </c>
      <c r="H238" s="347">
        <v>-107740</v>
      </c>
      <c r="I238" s="347">
        <v>-313787</v>
      </c>
    </row>
    <row r="239" spans="1:9" ht="25.5">
      <c r="A239" s="343"/>
      <c r="B239" s="379" t="s">
        <v>1243</v>
      </c>
      <c r="C239" s="347">
        <v>-1467830</v>
      </c>
      <c r="D239" s="347">
        <v>-183630</v>
      </c>
      <c r="E239" s="347">
        <v>-1123998</v>
      </c>
      <c r="F239" s="344">
        <v>76.5754889871443</v>
      </c>
      <c r="G239" s="344">
        <v>612.0993301748081</v>
      </c>
      <c r="H239" s="347">
        <v>-107740</v>
      </c>
      <c r="I239" s="347">
        <v>-313787</v>
      </c>
    </row>
    <row r="240" spans="1:9" ht="12.75">
      <c r="A240" s="347"/>
      <c r="B240" s="379"/>
      <c r="C240" s="347"/>
      <c r="D240" s="365"/>
      <c r="E240" s="365"/>
      <c r="F240" s="344"/>
      <c r="G240" s="344"/>
      <c r="H240" s="365"/>
      <c r="I240" s="365"/>
    </row>
    <row r="241" spans="1:9" s="342" customFormat="1" ht="25.5">
      <c r="A241" s="350"/>
      <c r="B241" s="381" t="s">
        <v>1257</v>
      </c>
      <c r="C241" s="350"/>
      <c r="D241" s="383"/>
      <c r="E241" s="383"/>
      <c r="F241" s="341"/>
      <c r="G241" s="341"/>
      <c r="H241" s="383"/>
      <c r="I241" s="383"/>
    </row>
    <row r="242" spans="1:9" s="342" customFormat="1" ht="12.75">
      <c r="A242" s="350"/>
      <c r="B242" s="228" t="s">
        <v>16</v>
      </c>
      <c r="C242" s="350">
        <v>225593916</v>
      </c>
      <c r="D242" s="350">
        <v>68109261</v>
      </c>
      <c r="E242" s="350">
        <v>79196215</v>
      </c>
      <c r="F242" s="341">
        <v>35.1056519627063</v>
      </c>
      <c r="G242" s="341">
        <v>116.27818865924854</v>
      </c>
      <c r="H242" s="350">
        <v>17933090</v>
      </c>
      <c r="I242" s="350">
        <v>21070336</v>
      </c>
    </row>
    <row r="243" spans="1:9" s="342" customFormat="1" ht="12.75">
      <c r="A243" s="350"/>
      <c r="B243" s="359" t="s">
        <v>227</v>
      </c>
      <c r="C243" s="350">
        <v>225168042</v>
      </c>
      <c r="D243" s="383" t="s">
        <v>623</v>
      </c>
      <c r="E243" s="229">
        <v>78641732</v>
      </c>
      <c r="F243" s="341">
        <v>34.92579644139731</v>
      </c>
      <c r="G243" s="341" t="s">
        <v>623</v>
      </c>
      <c r="H243" s="383" t="s">
        <v>623</v>
      </c>
      <c r="I243" s="229">
        <v>20800491</v>
      </c>
    </row>
    <row r="244" spans="1:9" s="342" customFormat="1" ht="12.75">
      <c r="A244" s="350"/>
      <c r="B244" s="359" t="s">
        <v>229</v>
      </c>
      <c r="C244" s="350">
        <v>225168042</v>
      </c>
      <c r="D244" s="383" t="s">
        <v>623</v>
      </c>
      <c r="E244" s="229">
        <v>78641732</v>
      </c>
      <c r="F244" s="341">
        <v>34.92579644139731</v>
      </c>
      <c r="G244" s="341" t="s">
        <v>623</v>
      </c>
      <c r="H244" s="383" t="s">
        <v>623</v>
      </c>
      <c r="I244" s="229">
        <v>20800491</v>
      </c>
    </row>
    <row r="245" spans="1:9" ht="12.75">
      <c r="A245" s="361" t="s">
        <v>228</v>
      </c>
      <c r="B245" s="362" t="s">
        <v>230</v>
      </c>
      <c r="C245" s="347">
        <v>225168042</v>
      </c>
      <c r="D245" s="365" t="s">
        <v>623</v>
      </c>
      <c r="E245" s="347">
        <v>78641732</v>
      </c>
      <c r="F245" s="344">
        <v>34.92579644139731</v>
      </c>
      <c r="G245" s="344" t="s">
        <v>623</v>
      </c>
      <c r="H245" s="365" t="s">
        <v>623</v>
      </c>
      <c r="I245" s="347">
        <v>20800491</v>
      </c>
    </row>
    <row r="246" spans="1:9" ht="12.75">
      <c r="A246" s="363" t="s">
        <v>231</v>
      </c>
      <c r="B246" s="354" t="s">
        <v>232</v>
      </c>
      <c r="C246" s="347">
        <v>0</v>
      </c>
      <c r="D246" s="365" t="s">
        <v>623</v>
      </c>
      <c r="E246" s="347">
        <v>37</v>
      </c>
      <c r="F246" s="344" t="s">
        <v>623</v>
      </c>
      <c r="G246" s="344" t="s">
        <v>623</v>
      </c>
      <c r="H246" s="365" t="s">
        <v>623</v>
      </c>
      <c r="I246" s="347">
        <v>0</v>
      </c>
    </row>
    <row r="247" spans="1:9" ht="25.5" customHeight="1">
      <c r="A247" s="364" t="s">
        <v>235</v>
      </c>
      <c r="B247" s="354" t="s">
        <v>236</v>
      </c>
      <c r="C247" s="347">
        <v>0</v>
      </c>
      <c r="D247" s="365" t="s">
        <v>623</v>
      </c>
      <c r="E247" s="347">
        <v>37</v>
      </c>
      <c r="F247" s="344" t="s">
        <v>623</v>
      </c>
      <c r="G247" s="344" t="s">
        <v>623</v>
      </c>
      <c r="H247" s="365" t="s">
        <v>623</v>
      </c>
      <c r="I247" s="347">
        <v>0</v>
      </c>
    </row>
    <row r="248" spans="1:9" ht="25.5">
      <c r="A248" s="393" t="s">
        <v>237</v>
      </c>
      <c r="B248" s="362" t="s">
        <v>238</v>
      </c>
      <c r="C248" s="347">
        <v>225168042</v>
      </c>
      <c r="D248" s="365" t="s">
        <v>623</v>
      </c>
      <c r="E248" s="347">
        <v>78641695</v>
      </c>
      <c r="F248" s="344">
        <v>34.925780009225285</v>
      </c>
      <c r="G248" s="344" t="s">
        <v>623</v>
      </c>
      <c r="H248" s="365" t="s">
        <v>623</v>
      </c>
      <c r="I248" s="347">
        <v>20800491</v>
      </c>
    </row>
    <row r="249" spans="1:9" ht="25.5" customHeight="1">
      <c r="A249" s="198" t="s">
        <v>245</v>
      </c>
      <c r="B249" s="354" t="s">
        <v>246</v>
      </c>
      <c r="C249" s="347">
        <v>225168042</v>
      </c>
      <c r="D249" s="365" t="s">
        <v>623</v>
      </c>
      <c r="E249" s="347">
        <v>78641695</v>
      </c>
      <c r="F249" s="344">
        <v>34.925780009225285</v>
      </c>
      <c r="G249" s="344" t="s">
        <v>623</v>
      </c>
      <c r="H249" s="365" t="s">
        <v>623</v>
      </c>
      <c r="I249" s="347">
        <v>20800491</v>
      </c>
    </row>
    <row r="250" spans="1:9" s="342" customFormat="1" ht="12.75">
      <c r="A250" s="242"/>
      <c r="B250" s="369" t="s">
        <v>1207</v>
      </c>
      <c r="C250" s="350">
        <v>425874</v>
      </c>
      <c r="D250" s="385" t="s">
        <v>623</v>
      </c>
      <c r="E250" s="350">
        <v>554483</v>
      </c>
      <c r="F250" s="341">
        <v>130.198838154008</v>
      </c>
      <c r="G250" s="341" t="s">
        <v>623</v>
      </c>
      <c r="H250" s="385" t="s">
        <v>623</v>
      </c>
      <c r="I250" s="350">
        <v>269845</v>
      </c>
    </row>
    <row r="251" spans="1:9" s="342" customFormat="1" ht="25.5">
      <c r="A251" s="370">
        <v>22200</v>
      </c>
      <c r="B251" s="354" t="s">
        <v>1208</v>
      </c>
      <c r="C251" s="347">
        <v>0</v>
      </c>
      <c r="D251" s="365" t="s">
        <v>623</v>
      </c>
      <c r="E251" s="347">
        <v>0</v>
      </c>
      <c r="F251" s="344" t="s">
        <v>623</v>
      </c>
      <c r="G251" s="344" t="s">
        <v>623</v>
      </c>
      <c r="H251" s="365" t="s">
        <v>623</v>
      </c>
      <c r="I251" s="347">
        <v>-8160</v>
      </c>
    </row>
    <row r="252" spans="1:9" s="342" customFormat="1" ht="38.25">
      <c r="A252" s="370">
        <v>22300</v>
      </c>
      <c r="B252" s="354" t="s">
        <v>1210</v>
      </c>
      <c r="C252" s="347">
        <v>0</v>
      </c>
      <c r="D252" s="365" t="s">
        <v>623</v>
      </c>
      <c r="E252" s="347">
        <v>36234</v>
      </c>
      <c r="F252" s="344" t="s">
        <v>623</v>
      </c>
      <c r="G252" s="344" t="s">
        <v>623</v>
      </c>
      <c r="H252" s="365" t="s">
        <v>623</v>
      </c>
      <c r="I252" s="347">
        <v>8160</v>
      </c>
    </row>
    <row r="253" spans="1:9" ht="25.5">
      <c r="A253" s="370">
        <v>22400</v>
      </c>
      <c r="B253" s="354" t="s">
        <v>1212</v>
      </c>
      <c r="C253" s="347">
        <v>125874</v>
      </c>
      <c r="D253" s="365" t="s">
        <v>623</v>
      </c>
      <c r="E253" s="347">
        <v>35937</v>
      </c>
      <c r="F253" s="344">
        <v>28.54997854997855</v>
      </c>
      <c r="G253" s="344" t="s">
        <v>623</v>
      </c>
      <c r="H253" s="365" t="s">
        <v>623</v>
      </c>
      <c r="I253" s="347">
        <v>12917</v>
      </c>
    </row>
    <row r="254" spans="1:9" ht="12.75">
      <c r="A254" s="352">
        <v>22410</v>
      </c>
      <c r="B254" s="354" t="s">
        <v>1213</v>
      </c>
      <c r="C254" s="347">
        <v>120000</v>
      </c>
      <c r="D254" s="365" t="s">
        <v>623</v>
      </c>
      <c r="E254" s="347">
        <v>34026</v>
      </c>
      <c r="F254" s="344">
        <v>28.355</v>
      </c>
      <c r="G254" s="344" t="s">
        <v>623</v>
      </c>
      <c r="H254" s="365" t="s">
        <v>623</v>
      </c>
      <c r="I254" s="347">
        <v>12611</v>
      </c>
    </row>
    <row r="255" spans="1:9" ht="12.75">
      <c r="A255" s="352">
        <v>22460</v>
      </c>
      <c r="B255" s="354" t="s">
        <v>1225</v>
      </c>
      <c r="C255" s="347">
        <v>5874</v>
      </c>
      <c r="D255" s="365" t="s">
        <v>623</v>
      </c>
      <c r="E255" s="347">
        <v>1911</v>
      </c>
      <c r="F255" s="344">
        <v>32.533197139938714</v>
      </c>
      <c r="G255" s="344" t="s">
        <v>623</v>
      </c>
      <c r="H255" s="365" t="s">
        <v>623</v>
      </c>
      <c r="I255" s="347">
        <v>306</v>
      </c>
    </row>
    <row r="256" spans="1:9" ht="25.5">
      <c r="A256" s="370">
        <v>22600</v>
      </c>
      <c r="B256" s="374" t="s">
        <v>1228</v>
      </c>
      <c r="C256" s="347">
        <v>300000</v>
      </c>
      <c r="D256" s="365" t="s">
        <v>623</v>
      </c>
      <c r="E256" s="347">
        <v>482312</v>
      </c>
      <c r="F256" s="344">
        <v>160.77066666666667</v>
      </c>
      <c r="G256" s="344" t="s">
        <v>623</v>
      </c>
      <c r="H256" s="365" t="s">
        <v>623</v>
      </c>
      <c r="I256" s="347">
        <v>256928</v>
      </c>
    </row>
    <row r="257" spans="1:9" ht="25.5">
      <c r="A257" s="352">
        <v>22610</v>
      </c>
      <c r="B257" s="374" t="s">
        <v>1229</v>
      </c>
      <c r="C257" s="347">
        <v>300000</v>
      </c>
      <c r="D257" s="365" t="s">
        <v>623</v>
      </c>
      <c r="E257" s="347">
        <v>482312</v>
      </c>
      <c r="F257" s="344">
        <v>160.77066666666667</v>
      </c>
      <c r="G257" s="344" t="s">
        <v>623</v>
      </c>
      <c r="H257" s="365" t="s">
        <v>623</v>
      </c>
      <c r="I257" s="347">
        <v>256928</v>
      </c>
    </row>
    <row r="258" spans="1:9" s="342" customFormat="1" ht="25.5">
      <c r="A258" s="350"/>
      <c r="B258" s="359" t="s">
        <v>1230</v>
      </c>
      <c r="C258" s="350">
        <v>0</v>
      </c>
      <c r="D258" s="350" t="s">
        <v>623</v>
      </c>
      <c r="E258" s="229">
        <v>0</v>
      </c>
      <c r="F258" s="341" t="s">
        <v>623</v>
      </c>
      <c r="G258" s="341" t="s">
        <v>623</v>
      </c>
      <c r="H258" s="350" t="s">
        <v>623</v>
      </c>
      <c r="I258" s="229">
        <v>0</v>
      </c>
    </row>
    <row r="259" spans="1:9" s="342" customFormat="1" ht="12.75">
      <c r="A259" s="389"/>
      <c r="B259" s="228" t="s">
        <v>1239</v>
      </c>
      <c r="C259" s="350">
        <v>178008725</v>
      </c>
      <c r="D259" s="350">
        <v>61233334</v>
      </c>
      <c r="E259" s="350">
        <v>57667162</v>
      </c>
      <c r="F259" s="341">
        <v>32.39569408746678</v>
      </c>
      <c r="G259" s="341">
        <v>94.1760936943267</v>
      </c>
      <c r="H259" s="350">
        <v>15062107</v>
      </c>
      <c r="I259" s="350">
        <v>14433504</v>
      </c>
    </row>
    <row r="260" spans="1:9" s="342" customFormat="1" ht="12.75">
      <c r="A260" s="240" t="s">
        <v>23</v>
      </c>
      <c r="B260" s="359" t="s">
        <v>1006</v>
      </c>
      <c r="C260" s="350">
        <v>178008725</v>
      </c>
      <c r="D260" s="350">
        <v>61233334</v>
      </c>
      <c r="E260" s="350">
        <v>57667162</v>
      </c>
      <c r="F260" s="341">
        <v>32.39569408746678</v>
      </c>
      <c r="G260" s="341">
        <v>94.1760936943267</v>
      </c>
      <c r="H260" s="350">
        <v>15062107</v>
      </c>
      <c r="I260" s="350">
        <v>14433504</v>
      </c>
    </row>
    <row r="261" spans="1:9" s="342" customFormat="1" ht="12.75">
      <c r="A261" s="349" t="s">
        <v>38</v>
      </c>
      <c r="B261" s="359" t="s">
        <v>1043</v>
      </c>
      <c r="C261" s="350">
        <v>472450</v>
      </c>
      <c r="D261" s="350">
        <v>344962</v>
      </c>
      <c r="E261" s="350">
        <v>176729</v>
      </c>
      <c r="F261" s="341">
        <v>37.40692136734046</v>
      </c>
      <c r="G261" s="341">
        <v>51.23143998469397</v>
      </c>
      <c r="H261" s="350">
        <v>107481</v>
      </c>
      <c r="I261" s="350">
        <v>0</v>
      </c>
    </row>
    <row r="262" spans="1:9" s="342" customFormat="1" ht="12.75">
      <c r="A262" s="351" t="s">
        <v>44</v>
      </c>
      <c r="B262" s="359" t="s">
        <v>1011</v>
      </c>
      <c r="C262" s="350">
        <v>143148527</v>
      </c>
      <c r="D262" s="350">
        <v>49439064</v>
      </c>
      <c r="E262" s="350">
        <v>46183926</v>
      </c>
      <c r="F262" s="341">
        <v>32.26294183243674</v>
      </c>
      <c r="G262" s="341">
        <v>93.41585835848349</v>
      </c>
      <c r="H262" s="350">
        <v>12108119</v>
      </c>
      <c r="I262" s="350">
        <v>11521629</v>
      </c>
    </row>
    <row r="263" spans="1:9" ht="12.75">
      <c r="A263" s="346">
        <v>6000</v>
      </c>
      <c r="B263" s="377" t="s">
        <v>1012</v>
      </c>
      <c r="C263" s="347">
        <v>143148527</v>
      </c>
      <c r="D263" s="347">
        <v>49439064</v>
      </c>
      <c r="E263" s="347">
        <v>46183926</v>
      </c>
      <c r="F263" s="344">
        <v>32.26294183243674</v>
      </c>
      <c r="G263" s="344">
        <v>93.41585835848349</v>
      </c>
      <c r="H263" s="347">
        <v>12108119</v>
      </c>
      <c r="I263" s="347">
        <v>11521629</v>
      </c>
    </row>
    <row r="264" spans="1:9" s="342" customFormat="1" ht="12.75">
      <c r="A264" s="346">
        <v>7000</v>
      </c>
      <c r="B264" s="359" t="s">
        <v>60</v>
      </c>
      <c r="C264" s="350">
        <v>34387748</v>
      </c>
      <c r="D264" s="350">
        <v>11449308</v>
      </c>
      <c r="E264" s="350">
        <v>11306507</v>
      </c>
      <c r="F264" s="341">
        <v>32.879463348399554</v>
      </c>
      <c r="G264" s="341">
        <v>98.75275431493327</v>
      </c>
      <c r="H264" s="350">
        <v>2846507</v>
      </c>
      <c r="I264" s="350">
        <v>2911875</v>
      </c>
    </row>
    <row r="265" spans="1:9" ht="12.75">
      <c r="A265" s="370">
        <v>7100</v>
      </c>
      <c r="B265" s="354" t="s">
        <v>1250</v>
      </c>
      <c r="C265" s="347">
        <v>34387748</v>
      </c>
      <c r="D265" s="347">
        <v>11449308</v>
      </c>
      <c r="E265" s="347">
        <v>11306507</v>
      </c>
      <c r="F265" s="344">
        <v>32.879463348399554</v>
      </c>
      <c r="G265" s="344">
        <v>98.75275431493327</v>
      </c>
      <c r="H265" s="347">
        <v>2846507</v>
      </c>
      <c r="I265" s="347">
        <v>2911875</v>
      </c>
    </row>
    <row r="266" spans="1:9" ht="25.5">
      <c r="A266" s="352">
        <v>7140</v>
      </c>
      <c r="B266" s="354" t="s">
        <v>1251</v>
      </c>
      <c r="C266" s="347">
        <v>34387748</v>
      </c>
      <c r="D266" s="347">
        <v>11449308</v>
      </c>
      <c r="E266" s="347">
        <v>11306507</v>
      </c>
      <c r="F266" s="344">
        <v>32.879463348399554</v>
      </c>
      <c r="G266" s="344">
        <v>98.75275431493327</v>
      </c>
      <c r="H266" s="347">
        <v>2846507</v>
      </c>
      <c r="I266" s="347">
        <v>2911875</v>
      </c>
    </row>
    <row r="267" spans="1:9" s="342" customFormat="1" ht="12.75">
      <c r="A267" s="389"/>
      <c r="B267" s="378" t="s">
        <v>1242</v>
      </c>
      <c r="C267" s="350">
        <v>47585191</v>
      </c>
      <c r="D267" s="350">
        <v>6875927</v>
      </c>
      <c r="E267" s="350">
        <v>21529053</v>
      </c>
      <c r="F267" s="341">
        <v>45.24317870238243</v>
      </c>
      <c r="G267" s="341">
        <v>313.10764352210253</v>
      </c>
      <c r="H267" s="350">
        <v>2870983</v>
      </c>
      <c r="I267" s="350">
        <v>6636832</v>
      </c>
    </row>
    <row r="268" spans="1:9" s="342" customFormat="1" ht="12.75">
      <c r="A268" s="240"/>
      <c r="B268" s="378" t="s">
        <v>628</v>
      </c>
      <c r="C268" s="350">
        <v>-47585191</v>
      </c>
      <c r="D268" s="350">
        <v>-6875927</v>
      </c>
      <c r="E268" s="350">
        <v>-21529053</v>
      </c>
      <c r="F268" s="341">
        <v>45.24317870238243</v>
      </c>
      <c r="G268" s="341">
        <v>313.10764352210253</v>
      </c>
      <c r="H268" s="350">
        <v>-2870983</v>
      </c>
      <c r="I268" s="350">
        <v>-6636832</v>
      </c>
    </row>
    <row r="269" spans="1:9" ht="12.75">
      <c r="A269" s="246" t="s">
        <v>81</v>
      </c>
      <c r="B269" s="354" t="s">
        <v>632</v>
      </c>
      <c r="C269" s="347">
        <v>-10429231</v>
      </c>
      <c r="D269" s="347">
        <v>-10429231</v>
      </c>
      <c r="E269" s="347">
        <v>-10429231</v>
      </c>
      <c r="F269" s="344">
        <v>100</v>
      </c>
      <c r="G269" s="344">
        <v>100</v>
      </c>
      <c r="H269" s="347">
        <v>0</v>
      </c>
      <c r="I269" s="347">
        <v>0</v>
      </c>
    </row>
    <row r="270" spans="1:9" ht="12.75">
      <c r="A270" s="352"/>
      <c r="B270" s="354" t="s">
        <v>171</v>
      </c>
      <c r="C270" s="347">
        <v>-10429231</v>
      </c>
      <c r="D270" s="347">
        <v>-10429231</v>
      </c>
      <c r="E270" s="347">
        <v>-10429231</v>
      </c>
      <c r="F270" s="344">
        <v>100</v>
      </c>
      <c r="G270" s="344">
        <v>100</v>
      </c>
      <c r="H270" s="347">
        <v>0</v>
      </c>
      <c r="I270" s="347">
        <v>0</v>
      </c>
    </row>
    <row r="271" spans="1:9" ht="12.75">
      <c r="A271" s="246" t="s">
        <v>75</v>
      </c>
      <c r="B271" s="377" t="s">
        <v>1026</v>
      </c>
      <c r="C271" s="347">
        <v>-37155960</v>
      </c>
      <c r="D271" s="347">
        <v>3553304</v>
      </c>
      <c r="E271" s="347">
        <v>-11099822</v>
      </c>
      <c r="F271" s="344">
        <v>29.87359766777658</v>
      </c>
      <c r="G271" s="344">
        <v>-312.38030858040855</v>
      </c>
      <c r="H271" s="347">
        <v>-2870983</v>
      </c>
      <c r="I271" s="347">
        <v>-6636832</v>
      </c>
    </row>
    <row r="272" spans="1:9" ht="25.5">
      <c r="A272" s="343"/>
      <c r="B272" s="379" t="s">
        <v>1243</v>
      </c>
      <c r="C272" s="347">
        <v>-37155960</v>
      </c>
      <c r="D272" s="347">
        <v>3553304</v>
      </c>
      <c r="E272" s="347">
        <v>-11099822</v>
      </c>
      <c r="F272" s="344">
        <v>29.87359766777658</v>
      </c>
      <c r="G272" s="344">
        <v>-312.38030858040855</v>
      </c>
      <c r="H272" s="347">
        <v>-2870983</v>
      </c>
      <c r="I272" s="347">
        <v>-6636832</v>
      </c>
    </row>
    <row r="273" spans="1:9" ht="12.75">
      <c r="A273" s="343"/>
      <c r="B273" s="379"/>
      <c r="C273" s="347"/>
      <c r="D273" s="365"/>
      <c r="E273" s="365"/>
      <c r="F273" s="344"/>
      <c r="G273" s="344"/>
      <c r="H273" s="365"/>
      <c r="I273" s="365"/>
    </row>
    <row r="274" spans="1:9" s="342" customFormat="1" ht="25.5">
      <c r="A274" s="389"/>
      <c r="B274" s="358" t="s">
        <v>1258</v>
      </c>
      <c r="C274" s="350"/>
      <c r="D274" s="383"/>
      <c r="E274" s="383"/>
      <c r="F274" s="341"/>
      <c r="G274" s="341"/>
      <c r="H274" s="383"/>
      <c r="I274" s="383"/>
    </row>
    <row r="275" spans="1:9" s="342" customFormat="1" ht="12.75">
      <c r="A275" s="350"/>
      <c r="B275" s="228" t="s">
        <v>16</v>
      </c>
      <c r="C275" s="350">
        <v>16909307</v>
      </c>
      <c r="D275" s="350">
        <v>5523391</v>
      </c>
      <c r="E275" s="350">
        <v>4968091</v>
      </c>
      <c r="F275" s="341">
        <v>29.3808078592458</v>
      </c>
      <c r="G275" s="341">
        <v>89.9463934383787</v>
      </c>
      <c r="H275" s="350">
        <v>1310110</v>
      </c>
      <c r="I275" s="350">
        <v>1692664</v>
      </c>
    </row>
    <row r="276" spans="1:9" s="342" customFormat="1" ht="12.75">
      <c r="A276" s="350"/>
      <c r="B276" s="369" t="s">
        <v>1207</v>
      </c>
      <c r="C276" s="350">
        <v>555335</v>
      </c>
      <c r="D276" s="350">
        <v>185112</v>
      </c>
      <c r="E276" s="350">
        <v>123053</v>
      </c>
      <c r="F276" s="341">
        <v>22.158336859733314</v>
      </c>
      <c r="G276" s="341">
        <v>66.47489087687454</v>
      </c>
      <c r="H276" s="350">
        <v>46278</v>
      </c>
      <c r="I276" s="350">
        <v>47821</v>
      </c>
    </row>
    <row r="277" spans="1:9" ht="25.5">
      <c r="A277" s="370">
        <v>22400</v>
      </c>
      <c r="B277" s="354" t="s">
        <v>1212</v>
      </c>
      <c r="C277" s="347">
        <v>555335</v>
      </c>
      <c r="D277" s="365" t="s">
        <v>623</v>
      </c>
      <c r="E277" s="347">
        <v>123053</v>
      </c>
      <c r="F277" s="344">
        <v>22.158336859733314</v>
      </c>
      <c r="G277" s="344" t="s">
        <v>623</v>
      </c>
      <c r="H277" s="365" t="s">
        <v>623</v>
      </c>
      <c r="I277" s="347">
        <v>47821</v>
      </c>
    </row>
    <row r="278" spans="1:9" ht="25.5">
      <c r="A278" s="352">
        <v>22440</v>
      </c>
      <c r="B278" s="374" t="s">
        <v>1221</v>
      </c>
      <c r="C278" s="347">
        <v>555335</v>
      </c>
      <c r="D278" s="365" t="s">
        <v>623</v>
      </c>
      <c r="E278" s="347">
        <v>122382</v>
      </c>
      <c r="F278" s="344">
        <v>22.037508891029738</v>
      </c>
      <c r="G278" s="344" t="s">
        <v>623</v>
      </c>
      <c r="H278" s="365" t="s">
        <v>623</v>
      </c>
      <c r="I278" s="347">
        <v>47771</v>
      </c>
    </row>
    <row r="279" spans="1:9" ht="51">
      <c r="A279" s="367">
        <v>22470</v>
      </c>
      <c r="B279" s="374" t="s">
        <v>1226</v>
      </c>
      <c r="C279" s="347">
        <v>0</v>
      </c>
      <c r="D279" s="365" t="s">
        <v>623</v>
      </c>
      <c r="E279" s="347">
        <v>671</v>
      </c>
      <c r="F279" s="344" t="s">
        <v>623</v>
      </c>
      <c r="G279" s="344" t="s">
        <v>623</v>
      </c>
      <c r="H279" s="365" t="s">
        <v>623</v>
      </c>
      <c r="I279" s="347">
        <v>50</v>
      </c>
    </row>
    <row r="280" spans="1:9" s="342" customFormat="1" ht="25.5">
      <c r="A280" s="350"/>
      <c r="B280" s="359" t="s">
        <v>1230</v>
      </c>
      <c r="C280" s="350">
        <v>129110</v>
      </c>
      <c r="D280" s="350">
        <v>43040</v>
      </c>
      <c r="E280" s="350">
        <v>37086</v>
      </c>
      <c r="F280" s="341">
        <v>28.724343582991246</v>
      </c>
      <c r="G280" s="341">
        <v>86.16635687732342</v>
      </c>
      <c r="H280" s="350">
        <v>10760</v>
      </c>
      <c r="I280" s="350">
        <v>9326</v>
      </c>
    </row>
    <row r="281" spans="1:9" s="342" customFormat="1" ht="12.75">
      <c r="A281" s="350"/>
      <c r="B281" s="359" t="s">
        <v>1029</v>
      </c>
      <c r="C281" s="350">
        <v>16224862</v>
      </c>
      <c r="D281" s="350">
        <v>5295239</v>
      </c>
      <c r="E281" s="350">
        <v>4807952</v>
      </c>
      <c r="F281" s="341">
        <v>29.633238174845495</v>
      </c>
      <c r="G281" s="341">
        <v>90.79763916227388</v>
      </c>
      <c r="H281" s="350">
        <v>1253072</v>
      </c>
      <c r="I281" s="350">
        <v>1635517</v>
      </c>
    </row>
    <row r="282" spans="1:9" ht="12.75">
      <c r="A282" s="346">
        <v>18000</v>
      </c>
      <c r="B282" s="362" t="s">
        <v>1030</v>
      </c>
      <c r="C282" s="347">
        <v>16224862</v>
      </c>
      <c r="D282" s="347">
        <v>5295239</v>
      </c>
      <c r="E282" s="347">
        <v>4807952</v>
      </c>
      <c r="F282" s="344">
        <v>29.633238174845495</v>
      </c>
      <c r="G282" s="344">
        <v>90.79763916227388</v>
      </c>
      <c r="H282" s="347">
        <v>1253072</v>
      </c>
      <c r="I282" s="347">
        <v>1635517</v>
      </c>
    </row>
    <row r="283" spans="1:9" ht="25.5">
      <c r="A283" s="370">
        <v>18200</v>
      </c>
      <c r="B283" s="354" t="s">
        <v>1231</v>
      </c>
      <c r="C283" s="347">
        <v>1026209</v>
      </c>
      <c r="D283" s="347">
        <v>342068</v>
      </c>
      <c r="E283" s="347">
        <v>342068</v>
      </c>
      <c r="F283" s="344">
        <v>33.333170923271965</v>
      </c>
      <c r="G283" s="344">
        <v>100</v>
      </c>
      <c r="H283" s="347">
        <v>85517</v>
      </c>
      <c r="I283" s="347">
        <v>85517</v>
      </c>
    </row>
    <row r="284" spans="1:9" ht="12.75">
      <c r="A284" s="352">
        <v>18210</v>
      </c>
      <c r="B284" s="354" t="s">
        <v>1232</v>
      </c>
      <c r="C284" s="347">
        <v>1026209</v>
      </c>
      <c r="D284" s="365" t="s">
        <v>623</v>
      </c>
      <c r="E284" s="347">
        <v>342068</v>
      </c>
      <c r="F284" s="344">
        <v>33.333170923271965</v>
      </c>
      <c r="G284" s="344" t="s">
        <v>623</v>
      </c>
      <c r="H284" s="365" t="s">
        <v>623</v>
      </c>
      <c r="I284" s="347">
        <v>85517</v>
      </c>
    </row>
    <row r="285" spans="1:9" ht="51">
      <c r="A285" s="245">
        <v>18211</v>
      </c>
      <c r="B285" s="372" t="s">
        <v>1233</v>
      </c>
      <c r="C285" s="271">
        <v>1026209</v>
      </c>
      <c r="D285" s="386" t="s">
        <v>623</v>
      </c>
      <c r="E285" s="271">
        <v>342068</v>
      </c>
      <c r="F285" s="373">
        <v>33.333170923271965</v>
      </c>
      <c r="G285" s="373" t="s">
        <v>623</v>
      </c>
      <c r="H285" s="386" t="s">
        <v>623</v>
      </c>
      <c r="I285" s="271">
        <v>85517</v>
      </c>
    </row>
    <row r="286" spans="1:9" ht="12.75">
      <c r="A286" s="370">
        <v>18500</v>
      </c>
      <c r="B286" s="354" t="s">
        <v>1245</v>
      </c>
      <c r="C286" s="347">
        <v>15198653</v>
      </c>
      <c r="D286" s="347">
        <v>4953171</v>
      </c>
      <c r="E286" s="347">
        <v>4465884</v>
      </c>
      <c r="F286" s="344">
        <v>29.383419701732777</v>
      </c>
      <c r="G286" s="344">
        <v>90.1621203871217</v>
      </c>
      <c r="H286" s="347">
        <v>1167555</v>
      </c>
      <c r="I286" s="347">
        <v>1550000</v>
      </c>
    </row>
    <row r="287" spans="1:9" ht="25.5">
      <c r="A287" s="352">
        <v>18520</v>
      </c>
      <c r="B287" s="354" t="s">
        <v>1246</v>
      </c>
      <c r="C287" s="347">
        <v>15198653</v>
      </c>
      <c r="D287" s="365" t="s">
        <v>623</v>
      </c>
      <c r="E287" s="347">
        <v>4465884</v>
      </c>
      <c r="F287" s="344">
        <v>29.383419701732777</v>
      </c>
      <c r="G287" s="344" t="s">
        <v>623</v>
      </c>
      <c r="H287" s="365" t="s">
        <v>623</v>
      </c>
      <c r="I287" s="347">
        <v>1550000</v>
      </c>
    </row>
    <row r="288" spans="1:9" ht="25.5">
      <c r="A288" s="245">
        <v>18526</v>
      </c>
      <c r="B288" s="372" t="s">
        <v>1259</v>
      </c>
      <c r="C288" s="271">
        <v>11324517</v>
      </c>
      <c r="D288" s="386" t="s">
        <v>623</v>
      </c>
      <c r="E288" s="271">
        <v>3327530</v>
      </c>
      <c r="F288" s="373">
        <v>29.383416528934525</v>
      </c>
      <c r="G288" s="373" t="s">
        <v>623</v>
      </c>
      <c r="H288" s="386" t="s">
        <v>623</v>
      </c>
      <c r="I288" s="271">
        <v>1154905</v>
      </c>
    </row>
    <row r="289" spans="1:9" ht="25.5" customHeight="1">
      <c r="A289" s="245">
        <v>18527</v>
      </c>
      <c r="B289" s="372" t="s">
        <v>1260</v>
      </c>
      <c r="C289" s="271">
        <v>784250</v>
      </c>
      <c r="D289" s="386" t="s">
        <v>623</v>
      </c>
      <c r="E289" s="271">
        <v>230440</v>
      </c>
      <c r="F289" s="373">
        <v>29.383487408351925</v>
      </c>
      <c r="G289" s="373" t="s">
        <v>623</v>
      </c>
      <c r="H289" s="386" t="s">
        <v>623</v>
      </c>
      <c r="I289" s="271">
        <v>79980</v>
      </c>
    </row>
    <row r="290" spans="1:9" ht="25.5" customHeight="1">
      <c r="A290" s="245">
        <v>18528</v>
      </c>
      <c r="B290" s="372" t="s">
        <v>1261</v>
      </c>
      <c r="C290" s="271">
        <v>113990</v>
      </c>
      <c r="D290" s="386" t="s">
        <v>623</v>
      </c>
      <c r="E290" s="271">
        <v>33494</v>
      </c>
      <c r="F290" s="373">
        <v>29.383279235020616</v>
      </c>
      <c r="G290" s="373" t="s">
        <v>623</v>
      </c>
      <c r="H290" s="386" t="s">
        <v>623</v>
      </c>
      <c r="I290" s="271">
        <v>11625</v>
      </c>
    </row>
    <row r="291" spans="1:9" ht="38.25">
      <c r="A291" s="245">
        <v>18529</v>
      </c>
      <c r="B291" s="372" t="s">
        <v>1262</v>
      </c>
      <c r="C291" s="271">
        <v>2975896</v>
      </c>
      <c r="D291" s="386" t="s">
        <v>623</v>
      </c>
      <c r="E291" s="271">
        <v>874420</v>
      </c>
      <c r="F291" s="373">
        <v>29.38341931304051</v>
      </c>
      <c r="G291" s="373" t="s">
        <v>623</v>
      </c>
      <c r="H291" s="386" t="s">
        <v>623</v>
      </c>
      <c r="I291" s="271">
        <v>303490</v>
      </c>
    </row>
    <row r="292" spans="1:9" s="342" customFormat="1" ht="12.75">
      <c r="A292" s="389"/>
      <c r="B292" s="228" t="s">
        <v>1239</v>
      </c>
      <c r="C292" s="350">
        <v>15959152</v>
      </c>
      <c r="D292" s="350">
        <v>5523391</v>
      </c>
      <c r="E292" s="350">
        <v>4296248</v>
      </c>
      <c r="F292" s="341">
        <v>26.920277468376764</v>
      </c>
      <c r="G292" s="341">
        <v>77.78279683621892</v>
      </c>
      <c r="H292" s="350">
        <v>1310110</v>
      </c>
      <c r="I292" s="350">
        <v>1127838</v>
      </c>
    </row>
    <row r="293" spans="1:9" s="342" customFormat="1" ht="12.75">
      <c r="A293" s="240" t="s">
        <v>23</v>
      </c>
      <c r="B293" s="359" t="s">
        <v>1006</v>
      </c>
      <c r="C293" s="350">
        <v>15314152</v>
      </c>
      <c r="D293" s="350">
        <v>5055946</v>
      </c>
      <c r="E293" s="350">
        <v>3944304</v>
      </c>
      <c r="F293" s="341">
        <v>25.755941301875545</v>
      </c>
      <c r="G293" s="341">
        <v>78.01317498248596</v>
      </c>
      <c r="H293" s="350">
        <v>1268259</v>
      </c>
      <c r="I293" s="350">
        <v>1057632</v>
      </c>
    </row>
    <row r="294" spans="1:9" s="342" customFormat="1" ht="12.75">
      <c r="A294" s="189" t="s">
        <v>25</v>
      </c>
      <c r="B294" s="359" t="s">
        <v>1007</v>
      </c>
      <c r="C294" s="350">
        <v>15202012</v>
      </c>
      <c r="D294" s="350">
        <v>5055946</v>
      </c>
      <c r="E294" s="350">
        <v>3944304</v>
      </c>
      <c r="F294" s="341">
        <v>25.945933998736482</v>
      </c>
      <c r="G294" s="341">
        <v>78.01317498248596</v>
      </c>
      <c r="H294" s="350">
        <v>1268259</v>
      </c>
      <c r="I294" s="350">
        <v>1057632</v>
      </c>
    </row>
    <row r="295" spans="1:9" ht="12.75">
      <c r="A295" s="346">
        <v>1000</v>
      </c>
      <c r="B295" s="377" t="s">
        <v>1240</v>
      </c>
      <c r="C295" s="347">
        <v>9630453</v>
      </c>
      <c r="D295" s="347">
        <v>3271488</v>
      </c>
      <c r="E295" s="347">
        <v>2556035</v>
      </c>
      <c r="F295" s="344">
        <v>26.541171012412395</v>
      </c>
      <c r="G295" s="344">
        <v>78.13065491910714</v>
      </c>
      <c r="H295" s="347">
        <v>794872</v>
      </c>
      <c r="I295" s="347">
        <v>692601</v>
      </c>
    </row>
    <row r="296" spans="1:9" ht="12.75">
      <c r="A296" s="348">
        <v>1100</v>
      </c>
      <c r="B296" s="377" t="s">
        <v>1241</v>
      </c>
      <c r="C296" s="347">
        <v>6998751</v>
      </c>
      <c r="D296" s="347">
        <v>2332920</v>
      </c>
      <c r="E296" s="347">
        <v>1950290</v>
      </c>
      <c r="F296" s="344">
        <v>27.866257850865107</v>
      </c>
      <c r="G296" s="344">
        <v>83.59866604941448</v>
      </c>
      <c r="H296" s="347">
        <v>583230</v>
      </c>
      <c r="I296" s="347">
        <v>532165</v>
      </c>
    </row>
    <row r="297" spans="1:9" ht="12.75">
      <c r="A297" s="346">
        <v>2000</v>
      </c>
      <c r="B297" s="377" t="s">
        <v>1010</v>
      </c>
      <c r="C297" s="347">
        <v>5571559</v>
      </c>
      <c r="D297" s="347">
        <v>1784458</v>
      </c>
      <c r="E297" s="347">
        <v>1388269</v>
      </c>
      <c r="F297" s="344">
        <v>24.91706540305864</v>
      </c>
      <c r="G297" s="344">
        <v>77.79779630565696</v>
      </c>
      <c r="H297" s="347">
        <v>473387</v>
      </c>
      <c r="I297" s="347">
        <v>365031</v>
      </c>
    </row>
    <row r="298" spans="1:9" s="342" customFormat="1" ht="12.75">
      <c r="A298" s="349" t="s">
        <v>38</v>
      </c>
      <c r="B298" s="359" t="s">
        <v>1043</v>
      </c>
      <c r="C298" s="350">
        <v>112140</v>
      </c>
      <c r="D298" s="350">
        <v>0</v>
      </c>
      <c r="E298" s="350">
        <v>0</v>
      </c>
      <c r="F298" s="341">
        <v>0</v>
      </c>
      <c r="G298" s="341">
        <v>0</v>
      </c>
      <c r="H298" s="350">
        <v>0</v>
      </c>
      <c r="I298" s="350">
        <v>0</v>
      </c>
    </row>
    <row r="299" spans="1:9" s="342" customFormat="1" ht="12.75">
      <c r="A299" s="240" t="s">
        <v>64</v>
      </c>
      <c r="B299" s="359" t="s">
        <v>65</v>
      </c>
      <c r="C299" s="350">
        <v>645000</v>
      </c>
      <c r="D299" s="350">
        <v>467445</v>
      </c>
      <c r="E299" s="350">
        <v>351944</v>
      </c>
      <c r="F299" s="341">
        <v>54.56496124031007</v>
      </c>
      <c r="G299" s="341">
        <v>75.29099680176277</v>
      </c>
      <c r="H299" s="350">
        <v>41851</v>
      </c>
      <c r="I299" s="350">
        <v>70206</v>
      </c>
    </row>
    <row r="300" spans="1:9" s="342" customFormat="1" ht="12.75">
      <c r="A300" s="189" t="s">
        <v>66</v>
      </c>
      <c r="B300" s="359" t="s">
        <v>1013</v>
      </c>
      <c r="C300" s="350">
        <v>645000</v>
      </c>
      <c r="D300" s="350">
        <v>467445</v>
      </c>
      <c r="E300" s="350">
        <v>351944</v>
      </c>
      <c r="F300" s="341">
        <v>54.56496124031007</v>
      </c>
      <c r="G300" s="341">
        <v>75.29099680176277</v>
      </c>
      <c r="H300" s="350">
        <v>41851</v>
      </c>
      <c r="I300" s="350">
        <v>70206</v>
      </c>
    </row>
    <row r="301" spans="1:9" s="342" customFormat="1" ht="12.75">
      <c r="A301" s="389"/>
      <c r="B301" s="378" t="s">
        <v>1242</v>
      </c>
      <c r="C301" s="350">
        <v>950155</v>
      </c>
      <c r="D301" s="350">
        <v>0</v>
      </c>
      <c r="E301" s="350">
        <v>671843</v>
      </c>
      <c r="F301" s="341">
        <v>70.7087790939373</v>
      </c>
      <c r="G301" s="341">
        <v>0</v>
      </c>
      <c r="H301" s="350">
        <v>0</v>
      </c>
      <c r="I301" s="350">
        <v>564826</v>
      </c>
    </row>
    <row r="302" spans="1:9" s="342" customFormat="1" ht="12.75">
      <c r="A302" s="389"/>
      <c r="B302" s="378" t="s">
        <v>628</v>
      </c>
      <c r="C302" s="350">
        <v>-950155</v>
      </c>
      <c r="D302" s="350">
        <v>0</v>
      </c>
      <c r="E302" s="350">
        <v>-671843</v>
      </c>
      <c r="F302" s="341">
        <v>70.7087790939373</v>
      </c>
      <c r="G302" s="341">
        <v>0</v>
      </c>
      <c r="H302" s="350">
        <v>0</v>
      </c>
      <c r="I302" s="350">
        <v>-564826</v>
      </c>
    </row>
    <row r="303" spans="1:9" ht="12.75">
      <c r="A303" s="246" t="s">
        <v>81</v>
      </c>
      <c r="B303" s="354" t="s">
        <v>632</v>
      </c>
      <c r="C303" s="347">
        <v>-950155</v>
      </c>
      <c r="D303" s="347">
        <v>0</v>
      </c>
      <c r="E303" s="347">
        <v>0</v>
      </c>
      <c r="F303" s="344">
        <v>0</v>
      </c>
      <c r="G303" s="344">
        <v>0</v>
      </c>
      <c r="H303" s="347">
        <v>0</v>
      </c>
      <c r="I303" s="347">
        <v>0</v>
      </c>
    </row>
    <row r="304" spans="1:9" ht="12.75">
      <c r="A304" s="348"/>
      <c r="B304" s="354" t="s">
        <v>171</v>
      </c>
      <c r="C304" s="347">
        <v>-950155</v>
      </c>
      <c r="D304" s="347">
        <v>0</v>
      </c>
      <c r="E304" s="347">
        <v>0</v>
      </c>
      <c r="F304" s="344">
        <v>0</v>
      </c>
      <c r="G304" s="344">
        <v>0</v>
      </c>
      <c r="H304" s="347">
        <v>0</v>
      </c>
      <c r="I304" s="347">
        <v>0</v>
      </c>
    </row>
    <row r="305" spans="1:9" ht="12.75">
      <c r="A305" s="246" t="s">
        <v>75</v>
      </c>
      <c r="B305" s="377" t="s">
        <v>1026</v>
      </c>
      <c r="C305" s="347">
        <v>0</v>
      </c>
      <c r="D305" s="347">
        <v>0</v>
      </c>
      <c r="E305" s="347">
        <v>-671843</v>
      </c>
      <c r="F305" s="344">
        <v>0</v>
      </c>
      <c r="G305" s="344">
        <v>0</v>
      </c>
      <c r="H305" s="347">
        <v>0</v>
      </c>
      <c r="I305" s="347">
        <v>-564826</v>
      </c>
    </row>
    <row r="306" spans="1:9" ht="25.5">
      <c r="A306" s="343"/>
      <c r="B306" s="379" t="s">
        <v>1243</v>
      </c>
      <c r="C306" s="347">
        <v>0</v>
      </c>
      <c r="D306" s="347">
        <v>0</v>
      </c>
      <c r="E306" s="347">
        <v>-671843</v>
      </c>
      <c r="F306" s="344">
        <v>0</v>
      </c>
      <c r="G306" s="344">
        <v>0</v>
      </c>
      <c r="H306" s="347">
        <v>0</v>
      </c>
      <c r="I306" s="347">
        <v>-564826</v>
      </c>
    </row>
    <row r="307" spans="2:9" ht="12.75">
      <c r="B307" s="394"/>
      <c r="C307" s="395"/>
      <c r="D307" s="395"/>
      <c r="E307" s="396"/>
      <c r="F307" s="396"/>
      <c r="G307" s="396"/>
      <c r="H307" s="396"/>
      <c r="I307" s="98"/>
    </row>
    <row r="308" spans="2:9" ht="12.75">
      <c r="B308" s="394"/>
      <c r="C308" s="395"/>
      <c r="D308" s="395"/>
      <c r="E308" s="396"/>
      <c r="F308" s="396"/>
      <c r="G308" s="396"/>
      <c r="H308" s="396"/>
      <c r="I308" s="98"/>
    </row>
    <row r="309" spans="2:9" ht="12.75">
      <c r="B309" s="394"/>
      <c r="C309" s="395"/>
      <c r="D309" s="395"/>
      <c r="E309" s="396"/>
      <c r="F309" s="396"/>
      <c r="G309" s="396"/>
      <c r="H309" s="396"/>
      <c r="I309" s="98"/>
    </row>
    <row r="310" spans="1:9" ht="12.75">
      <c r="A310" s="104" t="s">
        <v>323</v>
      </c>
      <c r="B310" s="102"/>
      <c r="F310" s="176"/>
      <c r="G310" s="176"/>
      <c r="I310" s="176" t="s">
        <v>324</v>
      </c>
    </row>
    <row r="311" spans="1:9" ht="12.75">
      <c r="A311" s="104"/>
      <c r="B311" s="102"/>
      <c r="F311" s="176"/>
      <c r="G311" s="176"/>
      <c r="I311" s="98"/>
    </row>
    <row r="312" spans="1:9" ht="12.75">
      <c r="A312" s="104"/>
      <c r="B312" s="102"/>
      <c r="F312" s="176"/>
      <c r="G312" s="176"/>
      <c r="I312" s="98"/>
    </row>
    <row r="313" spans="1:9" ht="12.75" customHeight="1">
      <c r="A313" s="397"/>
      <c r="B313" s="224"/>
      <c r="F313" s="176"/>
      <c r="G313" s="398"/>
      <c r="H313" s="399"/>
      <c r="I313" s="98"/>
    </row>
    <row r="314" spans="1:9" ht="12" customHeight="1">
      <c r="A314" s="104"/>
      <c r="B314" s="400"/>
      <c r="F314" s="176"/>
      <c r="G314" s="398"/>
      <c r="H314" s="398"/>
      <c r="I314" s="98"/>
    </row>
    <row r="315" spans="6:9" ht="12.75">
      <c r="F315" s="176"/>
      <c r="G315" s="398"/>
      <c r="H315" s="398"/>
      <c r="I315" s="98"/>
    </row>
    <row r="316" spans="6:9" ht="12.75">
      <c r="F316" s="176"/>
      <c r="G316" s="398"/>
      <c r="H316" s="398"/>
      <c r="I316" s="98"/>
    </row>
    <row r="317" spans="1:9" ht="12.75">
      <c r="A317" s="107" t="s">
        <v>325</v>
      </c>
      <c r="F317" s="214"/>
      <c r="G317" s="214"/>
      <c r="H317" s="214"/>
      <c r="I317" s="98"/>
    </row>
    <row r="318" spans="2:9" ht="12.75">
      <c r="B318" s="401"/>
      <c r="C318" s="402"/>
      <c r="E318" s="334"/>
      <c r="G318" s="176"/>
      <c r="I318" s="98"/>
    </row>
    <row r="319" spans="2:9" ht="12.75">
      <c r="B319" s="401"/>
      <c r="C319" s="402"/>
      <c r="E319" s="334"/>
      <c r="G319" s="176"/>
      <c r="I319" s="98"/>
    </row>
    <row r="320" spans="2:9" ht="12.75">
      <c r="B320" s="401"/>
      <c r="C320" s="402"/>
      <c r="E320" s="334"/>
      <c r="G320" s="176"/>
      <c r="I320" s="98"/>
    </row>
    <row r="321" spans="2:9" ht="12.75">
      <c r="B321" s="401"/>
      <c r="C321" s="402"/>
      <c r="E321" s="334"/>
      <c r="G321" s="176"/>
      <c r="I321" s="98"/>
    </row>
    <row r="322" spans="2:9" ht="12.75">
      <c r="B322" s="401"/>
      <c r="C322" s="402"/>
      <c r="E322" s="334"/>
      <c r="G322" s="176"/>
      <c r="I322" s="98"/>
    </row>
    <row r="323" spans="2:9" ht="12.75">
      <c r="B323" s="401"/>
      <c r="C323" s="402"/>
      <c r="E323" s="334"/>
      <c r="G323" s="176"/>
      <c r="I323" s="98"/>
    </row>
    <row r="324" spans="2:9" ht="12.75">
      <c r="B324" s="401"/>
      <c r="C324" s="402"/>
      <c r="E324" s="334"/>
      <c r="G324" s="176"/>
      <c r="I324" s="98"/>
    </row>
    <row r="325" spans="2:9" ht="12.75">
      <c r="B325" s="401"/>
      <c r="C325" s="402"/>
      <c r="E325" s="334"/>
      <c r="G325" s="176"/>
      <c r="I325" s="98"/>
    </row>
    <row r="326" spans="2:9" ht="12.75">
      <c r="B326" s="401"/>
      <c r="C326" s="402"/>
      <c r="E326" s="334"/>
      <c r="G326" s="176"/>
      <c r="I326" s="98"/>
    </row>
    <row r="327" spans="2:9" ht="12.75">
      <c r="B327" s="401"/>
      <c r="C327" s="402"/>
      <c r="E327" s="334"/>
      <c r="G327" s="176"/>
      <c r="I327" s="98"/>
    </row>
    <row r="328" spans="2:9" ht="12.75">
      <c r="B328" s="401"/>
      <c r="C328" s="402"/>
      <c r="E328" s="334"/>
      <c r="G328" s="176"/>
      <c r="I328" s="98"/>
    </row>
    <row r="329" spans="2:9" ht="12.75">
      <c r="B329" s="401"/>
      <c r="C329" s="402"/>
      <c r="E329" s="334"/>
      <c r="G329" s="176"/>
      <c r="I329" s="98"/>
    </row>
    <row r="330" spans="2:9" ht="12.75">
      <c r="B330" s="401"/>
      <c r="C330" s="402"/>
      <c r="E330" s="334"/>
      <c r="G330" s="176"/>
      <c r="I330" s="98"/>
    </row>
    <row r="331" spans="2:9" ht="12.75">
      <c r="B331" s="401"/>
      <c r="C331" s="402"/>
      <c r="E331" s="334"/>
      <c r="G331" s="176"/>
      <c r="I331" s="98"/>
    </row>
    <row r="332" spans="2:9" ht="12.75">
      <c r="B332" s="401"/>
      <c r="C332" s="402"/>
      <c r="E332" s="334"/>
      <c r="G332" s="176"/>
      <c r="I332" s="98"/>
    </row>
    <row r="333" spans="2:9" ht="12.75">
      <c r="B333" s="401"/>
      <c r="C333" s="402"/>
      <c r="E333" s="334"/>
      <c r="G333" s="176"/>
      <c r="I333" s="98"/>
    </row>
    <row r="334" spans="2:9" ht="12.75">
      <c r="B334" s="401"/>
      <c r="C334" s="402"/>
      <c r="E334" s="334"/>
      <c r="G334" s="176"/>
      <c r="I334" s="98"/>
    </row>
    <row r="335" spans="2:9" ht="12.75">
      <c r="B335" s="401"/>
      <c r="C335" s="402"/>
      <c r="E335" s="334"/>
      <c r="G335" s="176"/>
      <c r="I335" s="98"/>
    </row>
    <row r="336" spans="2:9" ht="12.75">
      <c r="B336" s="401"/>
      <c r="C336" s="402"/>
      <c r="E336" s="334"/>
      <c r="G336" s="176"/>
      <c r="I336" s="98"/>
    </row>
    <row r="337" spans="2:9" ht="12.75">
      <c r="B337" s="401"/>
      <c r="C337" s="402"/>
      <c r="E337" s="334"/>
      <c r="G337" s="176"/>
      <c r="I337" s="98"/>
    </row>
    <row r="338" spans="2:9" ht="12.75">
      <c r="B338" s="401"/>
      <c r="C338" s="402"/>
      <c r="E338" s="334"/>
      <c r="G338" s="176"/>
      <c r="I338" s="98"/>
    </row>
    <row r="339" spans="2:9" ht="12.75">
      <c r="B339" s="401"/>
      <c r="C339" s="402"/>
      <c r="E339" s="334"/>
      <c r="G339" s="176"/>
      <c r="I339" s="98"/>
    </row>
    <row r="340" spans="2:9" ht="12.75">
      <c r="B340" s="401"/>
      <c r="C340" s="402"/>
      <c r="E340" s="334"/>
      <c r="G340" s="176"/>
      <c r="I340" s="98"/>
    </row>
    <row r="341" spans="2:9" ht="12.75">
      <c r="B341" s="401"/>
      <c r="C341" s="402"/>
      <c r="E341" s="334"/>
      <c r="G341" s="176"/>
      <c r="I341" s="98"/>
    </row>
    <row r="342" spans="2:9" ht="12.75">
      <c r="B342" s="401"/>
      <c r="C342" s="402"/>
      <c r="E342" s="334"/>
      <c r="G342" s="176"/>
      <c r="I342" s="98"/>
    </row>
    <row r="343" spans="2:9" ht="12.75">
      <c r="B343" s="401"/>
      <c r="C343" s="402"/>
      <c r="E343" s="334"/>
      <c r="G343" s="176"/>
      <c r="I343" s="98"/>
    </row>
    <row r="344" spans="2:9" ht="12.75">
      <c r="B344" s="401"/>
      <c r="C344" s="402"/>
      <c r="E344" s="334"/>
      <c r="G344" s="176"/>
      <c r="I344" s="98"/>
    </row>
    <row r="345" spans="2:9" ht="12.75">
      <c r="B345" s="401"/>
      <c r="C345" s="402"/>
      <c r="E345" s="334"/>
      <c r="G345" s="176"/>
      <c r="I345" s="98"/>
    </row>
    <row r="346" spans="2:9" ht="12.75">
      <c r="B346" s="401"/>
      <c r="C346" s="402"/>
      <c r="E346" s="334"/>
      <c r="G346" s="176"/>
      <c r="I346" s="98"/>
    </row>
    <row r="347" spans="2:9" ht="12.75">
      <c r="B347" s="401"/>
      <c r="C347" s="402"/>
      <c r="E347" s="334"/>
      <c r="G347" s="176"/>
      <c r="I347" s="98"/>
    </row>
    <row r="348" spans="2:9" ht="12.75">
      <c r="B348" s="401"/>
      <c r="C348" s="402"/>
      <c r="E348" s="334"/>
      <c r="G348" s="176"/>
      <c r="I348" s="98"/>
    </row>
    <row r="349" spans="2:9" ht="12.75">
      <c r="B349" s="401"/>
      <c r="C349" s="402"/>
      <c r="E349" s="334"/>
      <c r="G349" s="176"/>
      <c r="I349" s="98"/>
    </row>
    <row r="350" spans="2:9" ht="12.75">
      <c r="B350" s="401"/>
      <c r="C350" s="402"/>
      <c r="E350" s="334"/>
      <c r="G350" s="176"/>
      <c r="I350" s="98"/>
    </row>
    <row r="351" spans="2:9" ht="12.75">
      <c r="B351" s="401"/>
      <c r="C351" s="402"/>
      <c r="E351" s="334"/>
      <c r="G351" s="176"/>
      <c r="I351" s="98"/>
    </row>
    <row r="352" spans="2:9" ht="12.75">
      <c r="B352" s="401"/>
      <c r="C352" s="402"/>
      <c r="E352" s="334"/>
      <c r="G352" s="176"/>
      <c r="I352" s="98"/>
    </row>
    <row r="353" spans="2:9" ht="12.75">
      <c r="B353" s="401"/>
      <c r="C353" s="402"/>
      <c r="E353" s="334"/>
      <c r="G353" s="176"/>
      <c r="I353" s="98"/>
    </row>
    <row r="354" spans="2:9" ht="12.75">
      <c r="B354" s="401"/>
      <c r="C354" s="402"/>
      <c r="E354" s="334"/>
      <c r="G354" s="176"/>
      <c r="I354" s="98"/>
    </row>
    <row r="355" spans="2:9" ht="12.75">
      <c r="B355" s="401"/>
      <c r="C355" s="402"/>
      <c r="E355" s="334"/>
      <c r="G355" s="176"/>
      <c r="I355" s="98"/>
    </row>
    <row r="356" spans="2:9" ht="12.75">
      <c r="B356" s="401"/>
      <c r="C356" s="402"/>
      <c r="E356" s="334"/>
      <c r="G356" s="176"/>
      <c r="I356" s="98"/>
    </row>
    <row r="357" spans="2:9" ht="12.75">
      <c r="B357" s="401"/>
      <c r="C357" s="402"/>
      <c r="E357" s="334"/>
      <c r="G357" s="176"/>
      <c r="I357" s="98"/>
    </row>
    <row r="358" spans="2:9" ht="12.75">
      <c r="B358" s="401"/>
      <c r="C358" s="402"/>
      <c r="E358" s="334"/>
      <c r="G358" s="176"/>
      <c r="I358" s="98"/>
    </row>
    <row r="359" spans="2:9" ht="12.75">
      <c r="B359" s="401"/>
      <c r="C359" s="402"/>
      <c r="E359" s="334"/>
      <c r="G359" s="176"/>
      <c r="I359" s="98"/>
    </row>
    <row r="360" spans="2:9" ht="12.75">
      <c r="B360" s="401"/>
      <c r="C360" s="402"/>
      <c r="E360" s="334"/>
      <c r="G360" s="176"/>
      <c r="I360" s="98"/>
    </row>
    <row r="361" spans="2:9" ht="12.75">
      <c r="B361" s="401"/>
      <c r="C361" s="402"/>
      <c r="E361" s="334"/>
      <c r="G361" s="176"/>
      <c r="I361" s="98"/>
    </row>
    <row r="362" spans="2:9" ht="12.75">
      <c r="B362" s="401"/>
      <c r="C362" s="402"/>
      <c r="E362" s="334"/>
      <c r="G362" s="176"/>
      <c r="I362" s="98"/>
    </row>
    <row r="363" spans="2:9" ht="12.75">
      <c r="B363" s="401"/>
      <c r="C363" s="402"/>
      <c r="E363" s="334"/>
      <c r="G363" s="176"/>
      <c r="I363" s="98"/>
    </row>
    <row r="364" spans="2:9" ht="12.75">
      <c r="B364" s="401"/>
      <c r="C364" s="402"/>
      <c r="E364" s="334"/>
      <c r="G364" s="176"/>
      <c r="I364" s="98"/>
    </row>
    <row r="365" spans="2:9" ht="12.75">
      <c r="B365" s="401"/>
      <c r="C365" s="402"/>
      <c r="E365" s="334"/>
      <c r="G365" s="176"/>
      <c r="I365" s="98"/>
    </row>
    <row r="366" spans="2:9" ht="12.75">
      <c r="B366" s="401"/>
      <c r="C366" s="402"/>
      <c r="E366" s="334"/>
      <c r="G366" s="176"/>
      <c r="I366" s="98"/>
    </row>
    <row r="367" spans="2:9" ht="12.75">
      <c r="B367" s="401"/>
      <c r="C367" s="402"/>
      <c r="E367" s="334"/>
      <c r="G367" s="176"/>
      <c r="I367" s="98"/>
    </row>
    <row r="368" spans="2:9" ht="12.75">
      <c r="B368" s="401"/>
      <c r="C368" s="402"/>
      <c r="E368" s="334"/>
      <c r="G368" s="176"/>
      <c r="I368" s="98"/>
    </row>
    <row r="369" spans="2:9" ht="12.75">
      <c r="B369" s="401"/>
      <c r="C369" s="402"/>
      <c r="E369" s="334"/>
      <c r="G369" s="176"/>
      <c r="I369" s="98"/>
    </row>
    <row r="370" spans="2:9" ht="12.75">
      <c r="B370" s="401"/>
      <c r="C370" s="402"/>
      <c r="E370" s="334"/>
      <c r="G370" s="176"/>
      <c r="I370" s="98"/>
    </row>
    <row r="371" spans="2:9" ht="12.75">
      <c r="B371" s="401"/>
      <c r="C371" s="402"/>
      <c r="E371" s="334"/>
      <c r="G371" s="176"/>
      <c r="I371" s="98"/>
    </row>
    <row r="372" spans="2:9" ht="12.75">
      <c r="B372" s="401"/>
      <c r="C372" s="402"/>
      <c r="E372" s="334"/>
      <c r="G372" s="176"/>
      <c r="I372" s="98"/>
    </row>
    <row r="373" spans="2:9" ht="12.75">
      <c r="B373" s="401"/>
      <c r="C373" s="402"/>
      <c r="E373" s="334"/>
      <c r="G373" s="176"/>
      <c r="I373" s="98"/>
    </row>
    <row r="374" spans="2:9" ht="12.75">
      <c r="B374" s="401"/>
      <c r="C374" s="402"/>
      <c r="E374" s="334"/>
      <c r="G374" s="176"/>
      <c r="I374" s="98"/>
    </row>
    <row r="375" spans="2:9" ht="12.75">
      <c r="B375" s="401"/>
      <c r="C375" s="402"/>
      <c r="E375" s="334"/>
      <c r="G375" s="176"/>
      <c r="I375" s="98"/>
    </row>
    <row r="376" spans="2:9" ht="12.75">
      <c r="B376" s="401"/>
      <c r="C376" s="402"/>
      <c r="E376" s="334"/>
      <c r="G376" s="176"/>
      <c r="I376" s="98"/>
    </row>
    <row r="377" spans="2:9" ht="12.75">
      <c r="B377" s="401"/>
      <c r="C377" s="402"/>
      <c r="E377" s="334"/>
      <c r="G377" s="176"/>
      <c r="I377" s="98"/>
    </row>
    <row r="378" spans="2:9" ht="12.75">
      <c r="B378" s="401"/>
      <c r="C378" s="402"/>
      <c r="E378" s="334"/>
      <c r="G378" s="176"/>
      <c r="I378" s="98"/>
    </row>
    <row r="379" spans="2:9" ht="12.75">
      <c r="B379" s="401"/>
      <c r="C379" s="402"/>
      <c r="E379" s="334"/>
      <c r="G379" s="176"/>
      <c r="I379" s="98"/>
    </row>
    <row r="380" spans="2:9" ht="12.75">
      <c r="B380" s="401"/>
      <c r="C380" s="402"/>
      <c r="E380" s="334"/>
      <c r="G380" s="176"/>
      <c r="I380" s="98"/>
    </row>
    <row r="381" spans="2:9" ht="12.75">
      <c r="B381" s="401"/>
      <c r="C381" s="402"/>
      <c r="E381" s="334"/>
      <c r="G381" s="176"/>
      <c r="I381" s="98"/>
    </row>
    <row r="382" spans="2:9" ht="12.75">
      <c r="B382" s="401"/>
      <c r="C382" s="402"/>
      <c r="E382" s="334"/>
      <c r="G382" s="176"/>
      <c r="I382" s="98"/>
    </row>
    <row r="383" spans="2:9" ht="12.75">
      <c r="B383" s="401"/>
      <c r="C383" s="402"/>
      <c r="E383" s="334"/>
      <c r="G383" s="176"/>
      <c r="I383" s="98"/>
    </row>
    <row r="384" spans="2:9" ht="12.75">
      <c r="B384" s="401"/>
      <c r="C384" s="402"/>
      <c r="E384" s="334"/>
      <c r="G384" s="176"/>
      <c r="I384" s="98"/>
    </row>
    <row r="385" spans="2:9" ht="12.75">
      <c r="B385" s="401"/>
      <c r="C385" s="402"/>
      <c r="E385" s="334"/>
      <c r="G385" s="176"/>
      <c r="I385" s="98"/>
    </row>
    <row r="386" spans="2:9" ht="12.75">
      <c r="B386" s="401"/>
      <c r="C386" s="402"/>
      <c r="E386" s="334"/>
      <c r="G386" s="176"/>
      <c r="I386" s="98"/>
    </row>
    <row r="387" spans="2:9" ht="12.75">
      <c r="B387" s="401"/>
      <c r="C387" s="402"/>
      <c r="E387" s="334"/>
      <c r="G387" s="176"/>
      <c r="I387" s="98"/>
    </row>
    <row r="388" spans="2:9" ht="12.75">
      <c r="B388" s="401"/>
      <c r="C388" s="402"/>
      <c r="E388" s="334"/>
      <c r="G388" s="176"/>
      <c r="I388" s="98"/>
    </row>
    <row r="389" spans="2:9" ht="12.75">
      <c r="B389" s="401"/>
      <c r="C389" s="402"/>
      <c r="E389" s="334"/>
      <c r="G389" s="176"/>
      <c r="I389" s="98"/>
    </row>
    <row r="390" spans="2:9" ht="12.75">
      <c r="B390" s="401"/>
      <c r="C390" s="402"/>
      <c r="E390" s="334"/>
      <c r="G390" s="176"/>
      <c r="I390" s="98"/>
    </row>
    <row r="391" spans="2:9" ht="12.75">
      <c r="B391" s="401"/>
      <c r="C391" s="402"/>
      <c r="E391" s="334"/>
      <c r="G391" s="176"/>
      <c r="I391" s="98"/>
    </row>
    <row r="392" spans="2:9" ht="12.75">
      <c r="B392" s="401"/>
      <c r="C392" s="402"/>
      <c r="E392" s="334"/>
      <c r="G392" s="176"/>
      <c r="I392" s="98"/>
    </row>
    <row r="393" spans="2:9" ht="12.75">
      <c r="B393" s="401"/>
      <c r="C393" s="402"/>
      <c r="E393" s="334"/>
      <c r="G393" s="176"/>
      <c r="I393" s="98"/>
    </row>
    <row r="394" spans="2:9" ht="12.75">
      <c r="B394" s="401"/>
      <c r="C394" s="402"/>
      <c r="E394" s="334"/>
      <c r="G394" s="176"/>
      <c r="I394" s="98"/>
    </row>
    <row r="395" spans="2:9" ht="12.75">
      <c r="B395" s="401"/>
      <c r="C395" s="402"/>
      <c r="E395" s="334"/>
      <c r="G395" s="176"/>
      <c r="I395" s="98"/>
    </row>
    <row r="396" spans="2:9" ht="12.75">
      <c r="B396" s="401"/>
      <c r="C396" s="402"/>
      <c r="E396" s="334"/>
      <c r="G396" s="176"/>
      <c r="I396" s="98"/>
    </row>
    <row r="397" spans="2:9" ht="12.75">
      <c r="B397" s="401"/>
      <c r="C397" s="402"/>
      <c r="E397" s="334"/>
      <c r="G397" s="176"/>
      <c r="I397" s="98"/>
    </row>
    <row r="398" spans="2:9" ht="12.75">
      <c r="B398" s="401"/>
      <c r="C398" s="402"/>
      <c r="E398" s="334"/>
      <c r="G398" s="176"/>
      <c r="I398" s="98"/>
    </row>
    <row r="399" spans="2:9" ht="12.75">
      <c r="B399" s="401"/>
      <c r="C399" s="402"/>
      <c r="E399" s="334"/>
      <c r="G399" s="176"/>
      <c r="I399" s="98"/>
    </row>
    <row r="400" spans="2:9" ht="12.75">
      <c r="B400" s="401"/>
      <c r="C400" s="402"/>
      <c r="E400" s="334"/>
      <c r="G400" s="176"/>
      <c r="I400" s="98"/>
    </row>
    <row r="401" spans="2:9" ht="12.75">
      <c r="B401" s="401"/>
      <c r="C401" s="402"/>
      <c r="E401" s="334"/>
      <c r="G401" s="176"/>
      <c r="I401" s="98"/>
    </row>
    <row r="402" spans="2:9" ht="12.75">
      <c r="B402" s="401"/>
      <c r="C402" s="402"/>
      <c r="E402" s="334"/>
      <c r="G402" s="176"/>
      <c r="I402" s="98"/>
    </row>
    <row r="403" spans="2:9" ht="12.75">
      <c r="B403" s="401"/>
      <c r="C403" s="402"/>
      <c r="E403" s="334"/>
      <c r="G403" s="176"/>
      <c r="I403" s="98"/>
    </row>
    <row r="404" spans="2:9" ht="12.75">
      <c r="B404" s="401"/>
      <c r="C404" s="402"/>
      <c r="E404" s="334"/>
      <c r="G404" s="176"/>
      <c r="I404" s="98"/>
    </row>
    <row r="405" spans="2:9" ht="12.75">
      <c r="B405" s="401"/>
      <c r="C405" s="402"/>
      <c r="E405" s="334"/>
      <c r="G405" s="176"/>
      <c r="I405" s="98"/>
    </row>
    <row r="406" spans="2:9" ht="12.75">
      <c r="B406" s="401"/>
      <c r="C406" s="402"/>
      <c r="E406" s="334"/>
      <c r="G406" s="176"/>
      <c r="I406" s="98"/>
    </row>
    <row r="407" spans="2:9" ht="12.75">
      <c r="B407" s="401"/>
      <c r="C407" s="402"/>
      <c r="E407" s="334"/>
      <c r="G407" s="176"/>
      <c r="I407" s="98"/>
    </row>
    <row r="408" spans="2:9" ht="12.75">
      <c r="B408" s="401"/>
      <c r="C408" s="402"/>
      <c r="E408" s="334"/>
      <c r="G408" s="176"/>
      <c r="I408" s="98"/>
    </row>
    <row r="409" spans="2:9" ht="12.75">
      <c r="B409" s="401"/>
      <c r="C409" s="402"/>
      <c r="E409" s="334"/>
      <c r="G409" s="176"/>
      <c r="I409" s="98"/>
    </row>
    <row r="410" spans="2:9" ht="12.75">
      <c r="B410" s="401"/>
      <c r="C410" s="402"/>
      <c r="E410" s="334"/>
      <c r="G410" s="176"/>
      <c r="I410" s="98"/>
    </row>
    <row r="411" spans="2:9" ht="12.75">
      <c r="B411" s="401"/>
      <c r="C411" s="402"/>
      <c r="E411" s="334"/>
      <c r="G411" s="176"/>
      <c r="I411" s="98"/>
    </row>
    <row r="412" spans="2:9" ht="12.75">
      <c r="B412" s="401"/>
      <c r="C412" s="402"/>
      <c r="E412" s="334"/>
      <c r="G412" s="176"/>
      <c r="I412" s="98"/>
    </row>
    <row r="413" spans="2:9" ht="12.75">
      <c r="B413" s="401"/>
      <c r="C413" s="402"/>
      <c r="E413" s="334"/>
      <c r="G413" s="176"/>
      <c r="I413" s="98"/>
    </row>
    <row r="414" spans="2:9" ht="12.75">
      <c r="B414" s="401"/>
      <c r="C414" s="402"/>
      <c r="E414" s="334"/>
      <c r="G414" s="176"/>
      <c r="I414" s="98"/>
    </row>
    <row r="415" spans="2:9" ht="12.75">
      <c r="B415" s="401"/>
      <c r="C415" s="402"/>
      <c r="E415" s="334"/>
      <c r="G415" s="176"/>
      <c r="I415" s="98"/>
    </row>
    <row r="416" spans="2:9" ht="12.75">
      <c r="B416" s="401"/>
      <c r="C416" s="402"/>
      <c r="E416" s="334"/>
      <c r="G416" s="176"/>
      <c r="I416" s="98"/>
    </row>
    <row r="417" spans="2:9" ht="12.75">
      <c r="B417" s="401"/>
      <c r="C417" s="402"/>
      <c r="E417" s="334"/>
      <c r="G417" s="176"/>
      <c r="I417" s="98"/>
    </row>
    <row r="418" spans="2:9" ht="12.75">
      <c r="B418" s="401"/>
      <c r="C418" s="402"/>
      <c r="E418" s="334"/>
      <c r="G418" s="176"/>
      <c r="I418" s="98"/>
    </row>
    <row r="419" spans="2:9" ht="12.75">
      <c r="B419" s="401"/>
      <c r="C419" s="402"/>
      <c r="E419" s="334"/>
      <c r="G419" s="176"/>
      <c r="I419" s="98"/>
    </row>
    <row r="420" spans="2:9" ht="12.75">
      <c r="B420" s="401"/>
      <c r="C420" s="402"/>
      <c r="E420" s="334"/>
      <c r="G420" s="176"/>
      <c r="I420" s="98"/>
    </row>
    <row r="421" spans="2:9" ht="12.75">
      <c r="B421" s="401"/>
      <c r="C421" s="402"/>
      <c r="E421" s="334"/>
      <c r="G421" s="176"/>
      <c r="I421" s="98"/>
    </row>
    <row r="422" spans="2:9" ht="12.75">
      <c r="B422" s="401"/>
      <c r="C422" s="402"/>
      <c r="E422" s="334"/>
      <c r="G422" s="176"/>
      <c r="I422" s="98"/>
    </row>
    <row r="423" spans="2:9" ht="12.75">
      <c r="B423" s="401"/>
      <c r="C423" s="402"/>
      <c r="E423" s="334"/>
      <c r="G423" s="176"/>
      <c r="I423" s="98"/>
    </row>
    <row r="424" spans="2:9" ht="12.75">
      <c r="B424" s="401"/>
      <c r="C424" s="402"/>
      <c r="E424" s="334"/>
      <c r="G424" s="176"/>
      <c r="I424" s="98"/>
    </row>
    <row r="425" spans="2:9" ht="12.75">
      <c r="B425" s="401"/>
      <c r="C425" s="402"/>
      <c r="E425" s="334"/>
      <c r="G425" s="176"/>
      <c r="I425" s="98"/>
    </row>
    <row r="426" spans="2:9" ht="12.75">
      <c r="B426" s="401"/>
      <c r="C426" s="402"/>
      <c r="E426" s="334"/>
      <c r="G426" s="176"/>
      <c r="I426" s="98"/>
    </row>
    <row r="427" spans="2:9" ht="12.75">
      <c r="B427" s="401"/>
      <c r="C427" s="402"/>
      <c r="E427" s="334"/>
      <c r="G427" s="176"/>
      <c r="I427" s="98"/>
    </row>
    <row r="428" spans="2:9" ht="12.75">
      <c r="B428" s="401"/>
      <c r="C428" s="402"/>
      <c r="E428" s="334"/>
      <c r="G428" s="176"/>
      <c r="I428" s="98"/>
    </row>
    <row r="429" spans="2:9" ht="12.75">
      <c r="B429" s="401"/>
      <c r="C429" s="402"/>
      <c r="E429" s="334"/>
      <c r="G429" s="176"/>
      <c r="I429" s="98"/>
    </row>
    <row r="430" spans="2:9" ht="12.75">
      <c r="B430" s="401"/>
      <c r="C430" s="402"/>
      <c r="E430" s="334"/>
      <c r="G430" s="176"/>
      <c r="I430" s="98"/>
    </row>
    <row r="431" spans="2:9" ht="12.75">
      <c r="B431" s="401"/>
      <c r="C431" s="402"/>
      <c r="E431" s="334"/>
      <c r="G431" s="176"/>
      <c r="I431" s="98"/>
    </row>
    <row r="432" spans="2:9" ht="12.75">
      <c r="B432" s="401"/>
      <c r="C432" s="402"/>
      <c r="E432" s="334"/>
      <c r="G432" s="176"/>
      <c r="I432" s="98"/>
    </row>
    <row r="433" spans="2:9" ht="12.75">
      <c r="B433" s="401"/>
      <c r="C433" s="402"/>
      <c r="E433" s="334"/>
      <c r="G433" s="176"/>
      <c r="I433" s="98"/>
    </row>
    <row r="434" spans="2:9" ht="12.75">
      <c r="B434" s="401"/>
      <c r="C434" s="402"/>
      <c r="E434" s="334"/>
      <c r="G434" s="176"/>
      <c r="I434" s="98"/>
    </row>
    <row r="435" spans="2:9" ht="12.75">
      <c r="B435" s="401"/>
      <c r="C435" s="402"/>
      <c r="E435" s="334"/>
      <c r="G435" s="176"/>
      <c r="I435" s="98"/>
    </row>
    <row r="436" spans="2:9" ht="12.75">
      <c r="B436" s="401"/>
      <c r="C436" s="402"/>
      <c r="E436" s="334"/>
      <c r="G436" s="176"/>
      <c r="I436" s="98"/>
    </row>
    <row r="437" spans="2:9" ht="12.75">
      <c r="B437" s="401"/>
      <c r="C437" s="402"/>
      <c r="E437" s="334"/>
      <c r="G437" s="176"/>
      <c r="I437" s="98"/>
    </row>
    <row r="438" spans="2:9" ht="12.75">
      <c r="B438" s="401"/>
      <c r="C438" s="402"/>
      <c r="E438" s="334"/>
      <c r="G438" s="176"/>
      <c r="I438" s="98"/>
    </row>
    <row r="439" spans="2:9" ht="12.75">
      <c r="B439" s="401"/>
      <c r="C439" s="402"/>
      <c r="E439" s="334"/>
      <c r="G439" s="176"/>
      <c r="I439" s="98"/>
    </row>
    <row r="440" spans="2:9" ht="12.75">
      <c r="B440" s="401"/>
      <c r="C440" s="402"/>
      <c r="E440" s="334"/>
      <c r="G440" s="176"/>
      <c r="I440" s="98"/>
    </row>
    <row r="441" spans="2:9" ht="12.75">
      <c r="B441" s="401"/>
      <c r="C441" s="402"/>
      <c r="E441" s="334"/>
      <c r="G441" s="176"/>
      <c r="I441" s="98"/>
    </row>
    <row r="442" spans="2:9" ht="12.75">
      <c r="B442" s="401"/>
      <c r="C442" s="402"/>
      <c r="E442" s="334"/>
      <c r="G442" s="176"/>
      <c r="I442" s="98"/>
    </row>
    <row r="443" spans="2:9" ht="12.75">
      <c r="B443" s="401"/>
      <c r="C443" s="402"/>
      <c r="E443" s="334"/>
      <c r="G443" s="176"/>
      <c r="I443" s="98"/>
    </row>
    <row r="444" spans="2:9" ht="12.75">
      <c r="B444" s="401"/>
      <c r="C444" s="402"/>
      <c r="E444" s="334"/>
      <c r="G444" s="176"/>
      <c r="I444" s="98"/>
    </row>
    <row r="445" spans="2:9" ht="12.75">
      <c r="B445" s="401"/>
      <c r="C445" s="402"/>
      <c r="E445" s="334"/>
      <c r="G445" s="176"/>
      <c r="I445" s="98"/>
    </row>
    <row r="446" spans="2:9" ht="12.75">
      <c r="B446" s="401"/>
      <c r="C446" s="402"/>
      <c r="E446" s="334"/>
      <c r="G446" s="176"/>
      <c r="I446" s="98"/>
    </row>
    <row r="447" spans="2:9" ht="12.75">
      <c r="B447" s="401"/>
      <c r="C447" s="402"/>
      <c r="E447" s="334"/>
      <c r="G447" s="176"/>
      <c r="I447" s="98"/>
    </row>
    <row r="448" spans="2:9" ht="12.75">
      <c r="B448" s="401"/>
      <c r="C448" s="402"/>
      <c r="E448" s="334"/>
      <c r="G448" s="176"/>
      <c r="I448" s="98"/>
    </row>
    <row r="449" spans="2:9" ht="12.75">
      <c r="B449" s="401"/>
      <c r="C449" s="402"/>
      <c r="E449" s="334"/>
      <c r="G449" s="176"/>
      <c r="I449" s="98"/>
    </row>
    <row r="450" spans="2:9" ht="12.75">
      <c r="B450" s="401"/>
      <c r="C450" s="402"/>
      <c r="E450" s="334"/>
      <c r="G450" s="176"/>
      <c r="I450" s="98"/>
    </row>
    <row r="451" spans="2:9" ht="12.75">
      <c r="B451" s="401"/>
      <c r="C451" s="402"/>
      <c r="E451" s="334"/>
      <c r="G451" s="176"/>
      <c r="I451" s="98"/>
    </row>
    <row r="452" spans="2:9" ht="12.75">
      <c r="B452" s="401"/>
      <c r="C452" s="402"/>
      <c r="E452" s="334"/>
      <c r="G452" s="176"/>
      <c r="I452" s="98"/>
    </row>
    <row r="453" spans="2:9" ht="12.75">
      <c r="B453" s="401"/>
      <c r="C453" s="402"/>
      <c r="E453" s="334"/>
      <c r="G453" s="176"/>
      <c r="I453" s="98"/>
    </row>
    <row r="454" spans="2:9" ht="12.75">
      <c r="B454" s="401"/>
      <c r="C454" s="402"/>
      <c r="E454" s="334"/>
      <c r="G454" s="176"/>
      <c r="I454" s="98"/>
    </row>
    <row r="455" spans="2:9" ht="12.75">
      <c r="B455" s="401"/>
      <c r="C455" s="402"/>
      <c r="E455" s="334"/>
      <c r="G455" s="176"/>
      <c r="I455" s="98"/>
    </row>
    <row r="456" spans="2:9" ht="12.75">
      <c r="B456" s="401"/>
      <c r="C456" s="402"/>
      <c r="E456" s="334"/>
      <c r="G456" s="176"/>
      <c r="I456" s="98"/>
    </row>
    <row r="457" spans="2:9" ht="12.75">
      <c r="B457" s="401"/>
      <c r="C457" s="402"/>
      <c r="E457" s="334"/>
      <c r="G457" s="176"/>
      <c r="I457" s="98"/>
    </row>
    <row r="458" spans="2:9" ht="12.75">
      <c r="B458" s="401"/>
      <c r="C458" s="402"/>
      <c r="E458" s="334"/>
      <c r="G458" s="176"/>
      <c r="I458" s="98"/>
    </row>
    <row r="459" spans="2:9" ht="12.75">
      <c r="B459" s="401"/>
      <c r="C459" s="402"/>
      <c r="E459" s="334"/>
      <c r="G459" s="176"/>
      <c r="I459" s="98"/>
    </row>
    <row r="460" spans="2:9" ht="12.75">
      <c r="B460" s="401"/>
      <c r="C460" s="402"/>
      <c r="E460" s="334"/>
      <c r="G460" s="176"/>
      <c r="I460" s="98"/>
    </row>
    <row r="461" spans="2:9" ht="12.75">
      <c r="B461" s="401"/>
      <c r="C461" s="402"/>
      <c r="E461" s="334"/>
      <c r="G461" s="176"/>
      <c r="I461" s="98"/>
    </row>
    <row r="462" spans="2:9" ht="12.75">
      <c r="B462" s="401"/>
      <c r="C462" s="402"/>
      <c r="E462" s="334"/>
      <c r="G462" s="176"/>
      <c r="I462" s="98"/>
    </row>
    <row r="463" spans="2:9" ht="12.75">
      <c r="B463" s="401"/>
      <c r="C463" s="402"/>
      <c r="E463" s="334"/>
      <c r="G463" s="176"/>
      <c r="I463" s="98"/>
    </row>
    <row r="464" spans="2:9" ht="12.75">
      <c r="B464" s="401"/>
      <c r="C464" s="402"/>
      <c r="E464" s="334"/>
      <c r="G464" s="176"/>
      <c r="I464" s="98"/>
    </row>
    <row r="465" spans="2:9" ht="12.75">
      <c r="B465" s="401"/>
      <c r="C465" s="402"/>
      <c r="E465" s="334"/>
      <c r="G465" s="176"/>
      <c r="I465" s="98"/>
    </row>
    <row r="466" spans="2:9" ht="12.75">
      <c r="B466" s="401"/>
      <c r="C466" s="402"/>
      <c r="E466" s="334"/>
      <c r="G466" s="176"/>
      <c r="I466" s="98"/>
    </row>
    <row r="467" spans="2:9" ht="12.75">
      <c r="B467" s="401"/>
      <c r="C467" s="402"/>
      <c r="E467" s="334"/>
      <c r="G467" s="176"/>
      <c r="I467" s="98"/>
    </row>
    <row r="468" spans="2:9" ht="12.75">
      <c r="B468" s="401"/>
      <c r="C468" s="402"/>
      <c r="E468" s="334"/>
      <c r="G468" s="176"/>
      <c r="I468" s="98"/>
    </row>
    <row r="469" spans="2:9" ht="12.75">
      <c r="B469" s="401"/>
      <c r="C469" s="402"/>
      <c r="E469" s="334"/>
      <c r="G469" s="176"/>
      <c r="I469" s="98"/>
    </row>
    <row r="470" spans="2:9" ht="12.75">
      <c r="B470" s="401"/>
      <c r="C470" s="402"/>
      <c r="E470" s="334"/>
      <c r="G470" s="176"/>
      <c r="I470" s="98"/>
    </row>
    <row r="471" spans="2:9" ht="12.75">
      <c r="B471" s="401"/>
      <c r="C471" s="402"/>
      <c r="E471" s="334"/>
      <c r="G471" s="176"/>
      <c r="I471" s="98"/>
    </row>
    <row r="472" spans="2:9" ht="12.75">
      <c r="B472" s="401"/>
      <c r="C472" s="402"/>
      <c r="E472" s="334"/>
      <c r="G472" s="176"/>
      <c r="I472" s="98"/>
    </row>
    <row r="473" spans="2:9" ht="12.75">
      <c r="B473" s="401"/>
      <c r="C473" s="402"/>
      <c r="E473" s="334"/>
      <c r="G473" s="176"/>
      <c r="I473" s="98"/>
    </row>
    <row r="474" spans="2:9" ht="12.75">
      <c r="B474" s="401"/>
      <c r="C474" s="402"/>
      <c r="E474" s="334"/>
      <c r="G474" s="176"/>
      <c r="I474" s="98"/>
    </row>
    <row r="475" spans="2:9" ht="12.75">
      <c r="B475" s="401"/>
      <c r="C475" s="402"/>
      <c r="E475" s="334"/>
      <c r="G475" s="176"/>
      <c r="I475" s="98"/>
    </row>
    <row r="476" spans="2:9" ht="12.75">
      <c r="B476" s="401"/>
      <c r="C476" s="402"/>
      <c r="E476" s="334"/>
      <c r="G476" s="176"/>
      <c r="I476" s="98"/>
    </row>
    <row r="477" spans="2:9" ht="12.75">
      <c r="B477" s="401"/>
      <c r="C477" s="402"/>
      <c r="E477" s="334"/>
      <c r="G477" s="176"/>
      <c r="I477" s="98"/>
    </row>
    <row r="478" spans="2:9" ht="12.75">
      <c r="B478" s="401"/>
      <c r="C478" s="402"/>
      <c r="E478" s="334"/>
      <c r="G478" s="176"/>
      <c r="I478" s="98"/>
    </row>
    <row r="479" spans="2:9" ht="12.75">
      <c r="B479" s="401"/>
      <c r="C479" s="402"/>
      <c r="E479" s="334"/>
      <c r="G479" s="176"/>
      <c r="I479" s="98"/>
    </row>
    <row r="480" spans="2:9" ht="12.75">
      <c r="B480" s="401"/>
      <c r="C480" s="402"/>
      <c r="E480" s="334"/>
      <c r="G480" s="176"/>
      <c r="I480" s="98"/>
    </row>
    <row r="481" spans="2:9" ht="12.75">
      <c r="B481" s="401"/>
      <c r="C481" s="402"/>
      <c r="E481" s="334"/>
      <c r="G481" s="176"/>
      <c r="I481" s="98"/>
    </row>
    <row r="482" spans="2:9" ht="12.75">
      <c r="B482" s="401"/>
      <c r="C482" s="402"/>
      <c r="E482" s="334"/>
      <c r="G482" s="176"/>
      <c r="I482" s="98"/>
    </row>
    <row r="483" spans="2:9" ht="12.75">
      <c r="B483" s="401"/>
      <c r="C483" s="402"/>
      <c r="E483" s="334"/>
      <c r="G483" s="176"/>
      <c r="I483" s="98"/>
    </row>
    <row r="484" spans="2:9" ht="12.75">
      <c r="B484" s="401"/>
      <c r="C484" s="402"/>
      <c r="E484" s="334"/>
      <c r="G484" s="176"/>
      <c r="I484" s="98"/>
    </row>
    <row r="485" spans="2:9" ht="12.75">
      <c r="B485" s="401"/>
      <c r="C485" s="402"/>
      <c r="E485" s="334"/>
      <c r="G485" s="176"/>
      <c r="I485" s="98"/>
    </row>
    <row r="486" spans="2:9" ht="12.75">
      <c r="B486" s="401"/>
      <c r="C486" s="402"/>
      <c r="E486" s="334"/>
      <c r="G486" s="176"/>
      <c r="I486" s="98"/>
    </row>
    <row r="487" spans="2:9" ht="12.75">
      <c r="B487" s="401"/>
      <c r="C487" s="402"/>
      <c r="E487" s="334"/>
      <c r="G487" s="176"/>
      <c r="I487" s="98"/>
    </row>
    <row r="488" spans="2:9" ht="12.75">
      <c r="B488" s="401"/>
      <c r="C488" s="402"/>
      <c r="E488" s="334"/>
      <c r="G488" s="176"/>
      <c r="I488" s="98"/>
    </row>
    <row r="489" spans="2:9" ht="12.75">
      <c r="B489" s="401"/>
      <c r="C489" s="402"/>
      <c r="E489" s="334"/>
      <c r="G489" s="176"/>
      <c r="I489" s="98"/>
    </row>
    <row r="490" spans="2:9" ht="12.75">
      <c r="B490" s="401"/>
      <c r="C490" s="402"/>
      <c r="E490" s="334"/>
      <c r="G490" s="176"/>
      <c r="I490" s="98"/>
    </row>
    <row r="491" spans="2:9" ht="12.75">
      <c r="B491" s="401"/>
      <c r="C491" s="402"/>
      <c r="E491" s="334"/>
      <c r="G491" s="176"/>
      <c r="I491" s="98"/>
    </row>
    <row r="492" spans="2:9" ht="12.75">
      <c r="B492" s="401"/>
      <c r="C492" s="402"/>
      <c r="E492" s="334"/>
      <c r="G492" s="176"/>
      <c r="I492" s="98"/>
    </row>
    <row r="493" spans="2:9" ht="12.75">
      <c r="B493" s="401"/>
      <c r="C493" s="402"/>
      <c r="E493" s="334"/>
      <c r="G493" s="176"/>
      <c r="I493" s="98"/>
    </row>
    <row r="494" spans="2:9" ht="12.75">
      <c r="B494" s="401"/>
      <c r="C494" s="402"/>
      <c r="E494" s="334"/>
      <c r="G494" s="176"/>
      <c r="I494" s="98"/>
    </row>
    <row r="495" spans="2:9" ht="12.75">
      <c r="B495" s="401"/>
      <c r="C495" s="402"/>
      <c r="E495" s="334"/>
      <c r="G495" s="176"/>
      <c r="I495" s="98"/>
    </row>
    <row r="496" spans="2:9" ht="12.75">
      <c r="B496" s="401"/>
      <c r="C496" s="402"/>
      <c r="E496" s="334"/>
      <c r="G496" s="176"/>
      <c r="I496" s="98"/>
    </row>
    <row r="497" spans="2:9" ht="12.75">
      <c r="B497" s="401"/>
      <c r="C497" s="402"/>
      <c r="E497" s="334"/>
      <c r="G497" s="176"/>
      <c r="I497" s="98"/>
    </row>
    <row r="498" spans="2:9" ht="12.75">
      <c r="B498" s="401"/>
      <c r="C498" s="402"/>
      <c r="E498" s="334"/>
      <c r="G498" s="176"/>
      <c r="I498" s="98"/>
    </row>
    <row r="499" spans="2:9" ht="12.75">
      <c r="B499" s="401"/>
      <c r="C499" s="402"/>
      <c r="E499" s="334"/>
      <c r="G499" s="176"/>
      <c r="I499" s="98"/>
    </row>
    <row r="500" spans="2:9" ht="12.75">
      <c r="B500" s="401"/>
      <c r="C500" s="402"/>
      <c r="E500" s="334"/>
      <c r="G500" s="176"/>
      <c r="I500" s="98"/>
    </row>
    <row r="501" spans="2:9" ht="12.75">
      <c r="B501" s="401"/>
      <c r="C501" s="402"/>
      <c r="E501" s="334"/>
      <c r="G501" s="176"/>
      <c r="I501" s="98"/>
    </row>
    <row r="502" spans="2:9" ht="12.75">
      <c r="B502" s="401"/>
      <c r="C502" s="402"/>
      <c r="E502" s="334"/>
      <c r="G502" s="176"/>
      <c r="I502" s="98"/>
    </row>
    <row r="503" spans="2:9" ht="12.75">
      <c r="B503" s="401"/>
      <c r="C503" s="402"/>
      <c r="E503" s="334"/>
      <c r="G503" s="176"/>
      <c r="I503" s="98"/>
    </row>
    <row r="504" spans="2:9" ht="12.75">
      <c r="B504" s="401"/>
      <c r="C504" s="402"/>
      <c r="E504" s="334"/>
      <c r="G504" s="176"/>
      <c r="I504" s="98"/>
    </row>
    <row r="505" spans="2:9" ht="12.75">
      <c r="B505" s="401"/>
      <c r="C505" s="402"/>
      <c r="E505" s="334"/>
      <c r="G505" s="176"/>
      <c r="I505" s="98"/>
    </row>
    <row r="506" spans="2:9" ht="12.75">
      <c r="B506" s="401"/>
      <c r="C506" s="402"/>
      <c r="E506" s="334"/>
      <c r="G506" s="176"/>
      <c r="I506" s="98"/>
    </row>
    <row r="507" spans="2:9" ht="12.75">
      <c r="B507" s="401"/>
      <c r="C507" s="402"/>
      <c r="E507" s="334"/>
      <c r="G507" s="176"/>
      <c r="I507" s="98"/>
    </row>
    <row r="508" spans="2:9" ht="12.75">
      <c r="B508" s="401"/>
      <c r="C508" s="402"/>
      <c r="E508" s="334"/>
      <c r="G508" s="176"/>
      <c r="I508" s="98"/>
    </row>
    <row r="509" spans="2:9" ht="12.75">
      <c r="B509" s="401"/>
      <c r="C509" s="402"/>
      <c r="E509" s="334"/>
      <c r="G509" s="176"/>
      <c r="I509" s="98"/>
    </row>
    <row r="510" spans="2:9" ht="12.75">
      <c r="B510" s="401"/>
      <c r="C510" s="402"/>
      <c r="E510" s="334"/>
      <c r="G510" s="176"/>
      <c r="I510" s="98"/>
    </row>
    <row r="511" spans="2:9" ht="12.75">
      <c r="B511" s="401"/>
      <c r="C511" s="402"/>
      <c r="E511" s="334"/>
      <c r="G511" s="176"/>
      <c r="I511" s="98"/>
    </row>
    <row r="512" spans="2:9" ht="12.75">
      <c r="B512" s="401"/>
      <c r="C512" s="402"/>
      <c r="E512" s="334"/>
      <c r="G512" s="176"/>
      <c r="I512" s="98"/>
    </row>
    <row r="513" spans="2:9" ht="12.75">
      <c r="B513" s="401"/>
      <c r="C513" s="402"/>
      <c r="E513" s="334"/>
      <c r="G513" s="176"/>
      <c r="I513" s="98"/>
    </row>
    <row r="514" spans="2:9" ht="12.75">
      <c r="B514" s="401"/>
      <c r="C514" s="402"/>
      <c r="E514" s="334"/>
      <c r="G514" s="176"/>
      <c r="I514" s="98"/>
    </row>
    <row r="515" spans="2:9" ht="12.75">
      <c r="B515" s="401"/>
      <c r="C515" s="402"/>
      <c r="E515" s="334"/>
      <c r="G515" s="176"/>
      <c r="I515" s="98"/>
    </row>
    <row r="516" spans="2:9" ht="12.75">
      <c r="B516" s="401"/>
      <c r="C516" s="402"/>
      <c r="E516" s="334"/>
      <c r="G516" s="176"/>
      <c r="I516" s="98"/>
    </row>
    <row r="517" spans="2:9" ht="12.75">
      <c r="B517" s="401"/>
      <c r="C517" s="402"/>
      <c r="E517" s="334"/>
      <c r="G517" s="176"/>
      <c r="I517" s="98"/>
    </row>
    <row r="518" spans="2:9" ht="12.75">
      <c r="B518" s="401"/>
      <c r="C518" s="402"/>
      <c r="E518" s="334"/>
      <c r="G518" s="176"/>
      <c r="I518" s="98"/>
    </row>
    <row r="519" spans="2:9" ht="12.75">
      <c r="B519" s="401"/>
      <c r="C519" s="402"/>
      <c r="E519" s="334"/>
      <c r="G519" s="176"/>
      <c r="I519" s="98"/>
    </row>
    <row r="520" spans="2:9" ht="12.75">
      <c r="B520" s="401"/>
      <c r="C520" s="402"/>
      <c r="E520" s="334"/>
      <c r="G520" s="176"/>
      <c r="I520" s="98"/>
    </row>
    <row r="521" spans="2:9" ht="12.75">
      <c r="B521" s="401"/>
      <c r="C521" s="402"/>
      <c r="E521" s="334"/>
      <c r="G521" s="176"/>
      <c r="I521" s="98"/>
    </row>
    <row r="522" spans="2:9" ht="12.75">
      <c r="B522" s="401"/>
      <c r="C522" s="402"/>
      <c r="E522" s="334"/>
      <c r="G522" s="176"/>
      <c r="I522" s="98"/>
    </row>
    <row r="523" spans="2:9" ht="12.75">
      <c r="B523" s="401"/>
      <c r="C523" s="402"/>
      <c r="E523" s="334"/>
      <c r="G523" s="176"/>
      <c r="I523" s="98"/>
    </row>
    <row r="524" spans="2:9" ht="12.75">
      <c r="B524" s="401"/>
      <c r="C524" s="402"/>
      <c r="E524" s="334"/>
      <c r="G524" s="176"/>
      <c r="I524" s="98"/>
    </row>
    <row r="525" spans="2:9" ht="12.75">
      <c r="B525" s="401"/>
      <c r="C525" s="402"/>
      <c r="E525" s="334"/>
      <c r="G525" s="176"/>
      <c r="I525" s="98"/>
    </row>
    <row r="526" spans="2:9" ht="12.75">
      <c r="B526" s="401"/>
      <c r="C526" s="402"/>
      <c r="E526" s="334"/>
      <c r="G526" s="176"/>
      <c r="I526" s="98"/>
    </row>
    <row r="527" spans="2:9" ht="12.75">
      <c r="B527" s="401"/>
      <c r="C527" s="402"/>
      <c r="E527" s="334"/>
      <c r="G527" s="176"/>
      <c r="I527" s="98"/>
    </row>
    <row r="528" spans="2:9" ht="12.75">
      <c r="B528" s="401"/>
      <c r="C528" s="402"/>
      <c r="E528" s="334"/>
      <c r="G528" s="176"/>
      <c r="I528" s="98"/>
    </row>
    <row r="529" spans="2:9" ht="12.75">
      <c r="B529" s="401"/>
      <c r="C529" s="402"/>
      <c r="E529" s="334"/>
      <c r="G529" s="176"/>
      <c r="I529" s="98"/>
    </row>
    <row r="530" spans="2:9" ht="12.75">
      <c r="B530" s="401"/>
      <c r="C530" s="402"/>
      <c r="E530" s="334"/>
      <c r="G530" s="176"/>
      <c r="I530" s="98"/>
    </row>
    <row r="531" spans="2:9" ht="12.75">
      <c r="B531" s="401"/>
      <c r="C531" s="402"/>
      <c r="E531" s="334"/>
      <c r="G531" s="176"/>
      <c r="I531" s="98"/>
    </row>
    <row r="532" spans="2:9" ht="12.75">
      <c r="B532" s="401"/>
      <c r="C532" s="402"/>
      <c r="E532" s="334"/>
      <c r="G532" s="176"/>
      <c r="I532" s="98"/>
    </row>
    <row r="533" spans="2:9" ht="12.75">
      <c r="B533" s="401"/>
      <c r="C533" s="402"/>
      <c r="E533" s="334"/>
      <c r="G533" s="176"/>
      <c r="I533" s="98"/>
    </row>
    <row r="534" spans="2:9" ht="12.75">
      <c r="B534" s="401"/>
      <c r="C534" s="402"/>
      <c r="E534" s="334"/>
      <c r="G534" s="176"/>
      <c r="I534" s="98"/>
    </row>
    <row r="535" spans="2:9" ht="12.75">
      <c r="B535" s="401"/>
      <c r="C535" s="402"/>
      <c r="E535" s="334"/>
      <c r="G535" s="176"/>
      <c r="I535" s="98"/>
    </row>
    <row r="536" spans="2:9" ht="12.75">
      <c r="B536" s="401"/>
      <c r="C536" s="402"/>
      <c r="E536" s="334"/>
      <c r="G536" s="176"/>
      <c r="I536" s="98"/>
    </row>
    <row r="537" spans="2:9" ht="12.75">
      <c r="B537" s="401"/>
      <c r="C537" s="402"/>
      <c r="E537" s="334"/>
      <c r="G537" s="176"/>
      <c r="I537" s="98"/>
    </row>
    <row r="538" spans="2:9" ht="12.75">
      <c r="B538" s="401"/>
      <c r="C538" s="402"/>
      <c r="E538" s="334"/>
      <c r="G538" s="176"/>
      <c r="I538" s="98"/>
    </row>
    <row r="539" spans="2:9" ht="12.75">
      <c r="B539" s="401"/>
      <c r="C539" s="402"/>
      <c r="E539" s="334"/>
      <c r="G539" s="176"/>
      <c r="I539" s="98"/>
    </row>
    <row r="540" spans="2:9" ht="12.75">
      <c r="B540" s="401"/>
      <c r="C540" s="402"/>
      <c r="E540" s="334"/>
      <c r="G540" s="176"/>
      <c r="I540" s="98"/>
    </row>
    <row r="541" spans="2:9" ht="12.75">
      <c r="B541" s="401"/>
      <c r="C541" s="402"/>
      <c r="E541" s="334"/>
      <c r="G541" s="176"/>
      <c r="I541" s="98"/>
    </row>
    <row r="542" spans="2:9" ht="12.75">
      <c r="B542" s="401"/>
      <c r="C542" s="402"/>
      <c r="E542" s="334"/>
      <c r="G542" s="176"/>
      <c r="I542" s="98"/>
    </row>
    <row r="543" spans="2:9" ht="12.75">
      <c r="B543" s="401"/>
      <c r="C543" s="402"/>
      <c r="E543" s="334"/>
      <c r="G543" s="176"/>
      <c r="I543" s="98"/>
    </row>
    <row r="544" spans="2:9" ht="12.75">
      <c r="B544" s="401"/>
      <c r="C544" s="402"/>
      <c r="E544" s="334"/>
      <c r="G544" s="176"/>
      <c r="I544" s="98"/>
    </row>
    <row r="545" spans="2:9" ht="12.75">
      <c r="B545" s="401"/>
      <c r="C545" s="402"/>
      <c r="E545" s="334"/>
      <c r="G545" s="176"/>
      <c r="I545" s="98"/>
    </row>
    <row r="546" spans="2:9" ht="12.75">
      <c r="B546" s="401"/>
      <c r="C546" s="402"/>
      <c r="E546" s="334"/>
      <c r="G546" s="176"/>
      <c r="I546" s="98"/>
    </row>
    <row r="547" spans="2:9" ht="12.75">
      <c r="B547" s="401"/>
      <c r="C547" s="402"/>
      <c r="E547" s="334"/>
      <c r="G547" s="176"/>
      <c r="I547" s="98"/>
    </row>
    <row r="548" spans="2:9" ht="12.75">
      <c r="B548" s="401"/>
      <c r="C548" s="402"/>
      <c r="E548" s="334"/>
      <c r="G548" s="176"/>
      <c r="I548" s="98"/>
    </row>
    <row r="549" spans="2:9" ht="12.75">
      <c r="B549" s="401"/>
      <c r="C549" s="402"/>
      <c r="E549" s="334"/>
      <c r="G549" s="176"/>
      <c r="I549" s="98"/>
    </row>
    <row r="550" spans="2:9" ht="12.75">
      <c r="B550" s="401"/>
      <c r="C550" s="402"/>
      <c r="E550" s="334"/>
      <c r="G550" s="176"/>
      <c r="I550" s="98"/>
    </row>
    <row r="551" spans="2:9" ht="12.75">
      <c r="B551" s="401"/>
      <c r="C551" s="402"/>
      <c r="E551" s="334"/>
      <c r="G551" s="176"/>
      <c r="I551" s="98"/>
    </row>
    <row r="552" spans="2:9" ht="12.75">
      <c r="B552" s="401"/>
      <c r="C552" s="402"/>
      <c r="E552" s="334"/>
      <c r="G552" s="176"/>
      <c r="I552" s="98"/>
    </row>
    <row r="553" spans="2:9" ht="12.75">
      <c r="B553" s="401"/>
      <c r="C553" s="402"/>
      <c r="E553" s="334"/>
      <c r="G553" s="176"/>
      <c r="I553" s="98"/>
    </row>
    <row r="554" spans="2:9" ht="12.75">
      <c r="B554" s="401"/>
      <c r="C554" s="402"/>
      <c r="E554" s="334"/>
      <c r="G554" s="176"/>
      <c r="I554" s="98"/>
    </row>
    <row r="555" spans="2:9" ht="12.75">
      <c r="B555" s="401"/>
      <c r="C555" s="402"/>
      <c r="E555" s="334"/>
      <c r="G555" s="176"/>
      <c r="I555" s="98"/>
    </row>
    <row r="556" spans="2:9" ht="12.75">
      <c r="B556" s="401"/>
      <c r="C556" s="402"/>
      <c r="E556" s="334"/>
      <c r="G556" s="176"/>
      <c r="I556" s="98"/>
    </row>
    <row r="557" spans="2:9" ht="12.75">
      <c r="B557" s="401"/>
      <c r="C557" s="402"/>
      <c r="E557" s="334"/>
      <c r="G557" s="176"/>
      <c r="I557" s="98"/>
    </row>
    <row r="558" spans="2:9" ht="12.75">
      <c r="B558" s="401"/>
      <c r="C558" s="402"/>
      <c r="E558" s="334"/>
      <c r="G558" s="176"/>
      <c r="I558" s="98"/>
    </row>
    <row r="559" spans="2:9" ht="12.75">
      <c r="B559" s="401"/>
      <c r="C559" s="402"/>
      <c r="E559" s="334"/>
      <c r="G559" s="176"/>
      <c r="I559" s="98"/>
    </row>
    <row r="560" spans="2:9" ht="12.75">
      <c r="B560" s="401"/>
      <c r="C560" s="402"/>
      <c r="E560" s="334"/>
      <c r="G560" s="176"/>
      <c r="I560" s="98"/>
    </row>
    <row r="561" spans="2:9" ht="12.75">
      <c r="B561" s="401"/>
      <c r="C561" s="402"/>
      <c r="E561" s="334"/>
      <c r="G561" s="176"/>
      <c r="I561" s="98"/>
    </row>
    <row r="562" spans="2:9" ht="12.75">
      <c r="B562" s="401"/>
      <c r="C562" s="402"/>
      <c r="E562" s="334"/>
      <c r="G562" s="176"/>
      <c r="I562" s="98"/>
    </row>
    <row r="563" spans="2:9" ht="12.75">
      <c r="B563" s="401"/>
      <c r="C563" s="402"/>
      <c r="E563" s="334"/>
      <c r="G563" s="176"/>
      <c r="I563" s="98"/>
    </row>
    <row r="564" spans="2:9" ht="12.75">
      <c r="B564" s="401"/>
      <c r="C564" s="402"/>
      <c r="E564" s="334"/>
      <c r="G564" s="176"/>
      <c r="I564" s="98"/>
    </row>
    <row r="565" spans="2:9" ht="12.75">
      <c r="B565" s="401"/>
      <c r="C565" s="402"/>
      <c r="E565" s="334"/>
      <c r="G565" s="176"/>
      <c r="I565" s="98"/>
    </row>
    <row r="566" spans="2:9" ht="12.75">
      <c r="B566" s="401"/>
      <c r="C566" s="402"/>
      <c r="E566" s="334"/>
      <c r="G566" s="176"/>
      <c r="I566" s="98"/>
    </row>
    <row r="567" spans="2:9" ht="12.75">
      <c r="B567" s="401"/>
      <c r="C567" s="402"/>
      <c r="E567" s="334"/>
      <c r="G567" s="176"/>
      <c r="I567" s="98"/>
    </row>
    <row r="568" spans="2:9" ht="12.75">
      <c r="B568" s="401"/>
      <c r="C568" s="402"/>
      <c r="E568" s="334"/>
      <c r="G568" s="176"/>
      <c r="I568" s="98"/>
    </row>
    <row r="569" spans="2:9" ht="12.75">
      <c r="B569" s="401"/>
      <c r="C569" s="402"/>
      <c r="E569" s="334"/>
      <c r="G569" s="176"/>
      <c r="I569" s="98"/>
    </row>
    <row r="570" spans="2:9" ht="12.75">
      <c r="B570" s="401"/>
      <c r="C570" s="402"/>
      <c r="E570" s="334"/>
      <c r="G570" s="176"/>
      <c r="I570" s="98"/>
    </row>
    <row r="571" spans="2:9" ht="12.75">
      <c r="B571" s="401"/>
      <c r="C571" s="402"/>
      <c r="E571" s="334"/>
      <c r="G571" s="176"/>
      <c r="I571" s="98"/>
    </row>
    <row r="572" spans="2:9" ht="12.75">
      <c r="B572" s="401"/>
      <c r="C572" s="402"/>
      <c r="E572" s="334"/>
      <c r="G572" s="176"/>
      <c r="I572" s="98"/>
    </row>
    <row r="573" spans="2:9" ht="12.75">
      <c r="B573" s="401"/>
      <c r="C573" s="402"/>
      <c r="E573" s="334"/>
      <c r="G573" s="176"/>
      <c r="I573" s="98"/>
    </row>
    <row r="574" spans="2:9" ht="12.75">
      <c r="B574" s="401"/>
      <c r="C574" s="402"/>
      <c r="E574" s="334"/>
      <c r="G574" s="176"/>
      <c r="I574" s="98"/>
    </row>
    <row r="575" spans="2:9" ht="12.75">
      <c r="B575" s="401"/>
      <c r="C575" s="402"/>
      <c r="E575" s="334"/>
      <c r="G575" s="176"/>
      <c r="I575" s="98"/>
    </row>
    <row r="576" spans="2:9" ht="12.75">
      <c r="B576" s="401"/>
      <c r="C576" s="402"/>
      <c r="E576" s="334"/>
      <c r="G576" s="176"/>
      <c r="I576" s="98"/>
    </row>
    <row r="577" spans="2:9" ht="12.75">
      <c r="B577" s="401"/>
      <c r="C577" s="402"/>
      <c r="E577" s="334"/>
      <c r="G577" s="176"/>
      <c r="I577" s="98"/>
    </row>
    <row r="578" spans="2:9" ht="12.75">
      <c r="B578" s="401"/>
      <c r="C578" s="402"/>
      <c r="E578" s="334"/>
      <c r="G578" s="176"/>
      <c r="I578" s="98"/>
    </row>
    <row r="579" spans="2:9" ht="12.75">
      <c r="B579" s="401"/>
      <c r="C579" s="402"/>
      <c r="E579" s="334"/>
      <c r="G579" s="176"/>
      <c r="I579" s="98"/>
    </row>
    <row r="580" spans="2:9" ht="12.75">
      <c r="B580" s="401"/>
      <c r="C580" s="402"/>
      <c r="E580" s="334"/>
      <c r="G580" s="176"/>
      <c r="I580" s="98"/>
    </row>
    <row r="581" spans="2:9" ht="12.75">
      <c r="B581" s="401"/>
      <c r="C581" s="402"/>
      <c r="E581" s="334"/>
      <c r="G581" s="176"/>
      <c r="I581" s="98"/>
    </row>
    <row r="582" spans="2:9" ht="12.75">
      <c r="B582" s="401"/>
      <c r="C582" s="402"/>
      <c r="E582" s="334"/>
      <c r="G582" s="176"/>
      <c r="I582" s="98"/>
    </row>
    <row r="583" spans="2:9" ht="12.75">
      <c r="B583" s="401"/>
      <c r="C583" s="402"/>
      <c r="E583" s="334"/>
      <c r="G583" s="176"/>
      <c r="I583" s="98"/>
    </row>
    <row r="584" spans="2:9" ht="12.75">
      <c r="B584" s="401"/>
      <c r="C584" s="402"/>
      <c r="E584" s="334"/>
      <c r="G584" s="176"/>
      <c r="I584" s="98"/>
    </row>
    <row r="585" spans="2:9" ht="12.75">
      <c r="B585" s="401"/>
      <c r="C585" s="402"/>
      <c r="E585" s="334"/>
      <c r="G585" s="176"/>
      <c r="I585" s="98"/>
    </row>
    <row r="586" spans="2:9" ht="12.75">
      <c r="B586" s="401"/>
      <c r="C586" s="402"/>
      <c r="E586" s="334"/>
      <c r="G586" s="176"/>
      <c r="I586" s="98"/>
    </row>
    <row r="587" spans="2:9" ht="12.75">
      <c r="B587" s="401"/>
      <c r="C587" s="402"/>
      <c r="E587" s="334"/>
      <c r="G587" s="176"/>
      <c r="I587" s="98"/>
    </row>
    <row r="588" spans="2:9" ht="12.75">
      <c r="B588" s="401"/>
      <c r="C588" s="402"/>
      <c r="E588" s="334"/>
      <c r="G588" s="176"/>
      <c r="I588" s="98"/>
    </row>
    <row r="589" spans="2:9" ht="12.75">
      <c r="B589" s="401"/>
      <c r="C589" s="402"/>
      <c r="E589" s="334"/>
      <c r="G589" s="176"/>
      <c r="I589" s="98"/>
    </row>
    <row r="590" spans="2:9" ht="12.75">
      <c r="B590" s="401"/>
      <c r="C590" s="402"/>
      <c r="E590" s="334"/>
      <c r="G590" s="176"/>
      <c r="I590" s="98"/>
    </row>
    <row r="591" spans="2:9" ht="12.75">
      <c r="B591" s="401"/>
      <c r="C591" s="402"/>
      <c r="E591" s="334"/>
      <c r="G591" s="176"/>
      <c r="I591" s="98"/>
    </row>
    <row r="592" spans="2:9" ht="12.75">
      <c r="B592" s="401"/>
      <c r="C592" s="402"/>
      <c r="E592" s="334"/>
      <c r="G592" s="176"/>
      <c r="I592" s="98"/>
    </row>
    <row r="593" spans="2:9" ht="12.75">
      <c r="B593" s="401"/>
      <c r="C593" s="402"/>
      <c r="E593" s="334"/>
      <c r="G593" s="176"/>
      <c r="I593" s="98"/>
    </row>
    <row r="594" spans="2:9" ht="12.75">
      <c r="B594" s="401"/>
      <c r="C594" s="402"/>
      <c r="E594" s="334"/>
      <c r="G594" s="176"/>
      <c r="I594" s="98"/>
    </row>
    <row r="595" spans="2:9" ht="12.75">
      <c r="B595" s="401"/>
      <c r="C595" s="402"/>
      <c r="E595" s="334"/>
      <c r="G595" s="176"/>
      <c r="I595" s="98"/>
    </row>
    <row r="596" spans="2:9" ht="12.75">
      <c r="B596" s="401"/>
      <c r="C596" s="402"/>
      <c r="E596" s="334"/>
      <c r="G596" s="176"/>
      <c r="I596" s="98"/>
    </row>
    <row r="597" spans="2:9" ht="12.75">
      <c r="B597" s="401"/>
      <c r="C597" s="402"/>
      <c r="E597" s="334"/>
      <c r="G597" s="176"/>
      <c r="I597" s="98"/>
    </row>
    <row r="598" spans="2:9" ht="12.75">
      <c r="B598" s="401"/>
      <c r="C598" s="402"/>
      <c r="E598" s="334"/>
      <c r="G598" s="176"/>
      <c r="I598" s="98"/>
    </row>
    <row r="599" spans="2:9" ht="12.75">
      <c r="B599" s="401"/>
      <c r="C599" s="402"/>
      <c r="E599" s="334"/>
      <c r="G599" s="176"/>
      <c r="I599" s="98"/>
    </row>
    <row r="600" spans="2:9" ht="12.75">
      <c r="B600" s="401"/>
      <c r="C600" s="402"/>
      <c r="E600" s="334"/>
      <c r="G600" s="176"/>
      <c r="I600" s="98"/>
    </row>
    <row r="601" spans="2:9" ht="12.75">
      <c r="B601" s="401"/>
      <c r="C601" s="402"/>
      <c r="E601" s="334"/>
      <c r="G601" s="176"/>
      <c r="I601" s="98"/>
    </row>
    <row r="602" spans="2:9" ht="12.75">
      <c r="B602" s="401"/>
      <c r="C602" s="402"/>
      <c r="E602" s="334"/>
      <c r="G602" s="176"/>
      <c r="I602" s="98"/>
    </row>
    <row r="603" spans="2:9" ht="12.75">
      <c r="B603" s="401"/>
      <c r="C603" s="402"/>
      <c r="E603" s="334"/>
      <c r="G603" s="176"/>
      <c r="I603" s="98"/>
    </row>
    <row r="604" spans="2:9" ht="12.75">
      <c r="B604" s="401"/>
      <c r="C604" s="402"/>
      <c r="E604" s="334"/>
      <c r="G604" s="176"/>
      <c r="I604" s="98"/>
    </row>
    <row r="605" spans="2:9" ht="12.75">
      <c r="B605" s="401"/>
      <c r="C605" s="402"/>
      <c r="E605" s="334"/>
      <c r="G605" s="176"/>
      <c r="I605" s="98"/>
    </row>
    <row r="606" spans="2:9" ht="12.75">
      <c r="B606" s="401"/>
      <c r="C606" s="402"/>
      <c r="E606" s="334"/>
      <c r="G606" s="176"/>
      <c r="I606" s="98"/>
    </row>
    <row r="607" spans="2:9" ht="12.75">
      <c r="B607" s="401"/>
      <c r="C607" s="402"/>
      <c r="E607" s="334"/>
      <c r="G607" s="176"/>
      <c r="I607" s="98"/>
    </row>
    <row r="608" spans="2:9" ht="12.75">
      <c r="B608" s="401"/>
      <c r="C608" s="402"/>
      <c r="E608" s="334"/>
      <c r="G608" s="176"/>
      <c r="I608" s="98"/>
    </row>
    <row r="609" spans="2:9" ht="12.75">
      <c r="B609" s="401"/>
      <c r="C609" s="402"/>
      <c r="E609" s="334"/>
      <c r="G609" s="176"/>
      <c r="I609" s="98"/>
    </row>
    <row r="610" spans="2:9" ht="12.75">
      <c r="B610" s="401"/>
      <c r="C610" s="402"/>
      <c r="E610" s="334"/>
      <c r="G610" s="176"/>
      <c r="I610" s="98"/>
    </row>
    <row r="611" spans="2:9" ht="12.75">
      <c r="B611" s="401"/>
      <c r="C611" s="402"/>
      <c r="E611" s="334"/>
      <c r="G611" s="176"/>
      <c r="I611" s="98"/>
    </row>
    <row r="612" spans="2:9" ht="12.75">
      <c r="B612" s="401"/>
      <c r="C612" s="402"/>
      <c r="E612" s="334"/>
      <c r="G612" s="176"/>
      <c r="I612" s="98"/>
    </row>
    <row r="613" spans="2:9" ht="12.75">
      <c r="B613" s="401"/>
      <c r="C613" s="402"/>
      <c r="E613" s="334"/>
      <c r="G613" s="176"/>
      <c r="I613" s="98"/>
    </row>
    <row r="614" spans="2:9" ht="12.75">
      <c r="B614" s="401"/>
      <c r="C614" s="402"/>
      <c r="E614" s="334"/>
      <c r="G614" s="176"/>
      <c r="I614" s="98"/>
    </row>
    <row r="615" spans="2:9" ht="12.75">
      <c r="B615" s="401"/>
      <c r="C615" s="402"/>
      <c r="E615" s="334"/>
      <c r="G615" s="176"/>
      <c r="I615" s="98"/>
    </row>
    <row r="616" spans="2:9" ht="12.75">
      <c r="B616" s="401"/>
      <c r="C616" s="402"/>
      <c r="E616" s="334"/>
      <c r="G616" s="176"/>
      <c r="I616" s="98"/>
    </row>
    <row r="617" spans="2:9" ht="12.75">
      <c r="B617" s="401"/>
      <c r="C617" s="402"/>
      <c r="E617" s="334"/>
      <c r="G617" s="176"/>
      <c r="I617" s="98"/>
    </row>
    <row r="618" spans="2:9" ht="12.75">
      <c r="B618" s="401"/>
      <c r="C618" s="402"/>
      <c r="E618" s="334"/>
      <c r="G618" s="176"/>
      <c r="I618" s="98"/>
    </row>
    <row r="619" spans="2:9" ht="12.75">
      <c r="B619" s="401"/>
      <c r="C619" s="402"/>
      <c r="E619" s="334"/>
      <c r="G619" s="176"/>
      <c r="I619" s="98"/>
    </row>
    <row r="620" spans="2:9" ht="12.75">
      <c r="B620" s="401"/>
      <c r="C620" s="402"/>
      <c r="E620" s="334"/>
      <c r="G620" s="176"/>
      <c r="I620" s="98"/>
    </row>
    <row r="621" spans="2:9" ht="12.75">
      <c r="B621" s="401"/>
      <c r="C621" s="402"/>
      <c r="E621" s="334"/>
      <c r="G621" s="176"/>
      <c r="I621" s="98"/>
    </row>
    <row r="622" spans="2:9" ht="12.75">
      <c r="B622" s="401"/>
      <c r="C622" s="402"/>
      <c r="E622" s="334"/>
      <c r="G622" s="176"/>
      <c r="I622" s="98"/>
    </row>
    <row r="623" spans="2:9" ht="12.75">
      <c r="B623" s="401"/>
      <c r="C623" s="402"/>
      <c r="E623" s="334"/>
      <c r="G623" s="176"/>
      <c r="I623" s="98"/>
    </row>
    <row r="624" spans="2:9" ht="12.75">
      <c r="B624" s="401"/>
      <c r="C624" s="402"/>
      <c r="E624" s="334"/>
      <c r="G624" s="176"/>
      <c r="I624" s="98"/>
    </row>
    <row r="625" spans="2:9" ht="12.75">
      <c r="B625" s="401"/>
      <c r="C625" s="402"/>
      <c r="E625" s="334"/>
      <c r="G625" s="176"/>
      <c r="I625" s="98"/>
    </row>
    <row r="626" spans="2:9" ht="12.75">
      <c r="B626" s="401"/>
      <c r="C626" s="402"/>
      <c r="E626" s="334"/>
      <c r="G626" s="176"/>
      <c r="I626" s="98"/>
    </row>
    <row r="627" spans="2:9" ht="12.75">
      <c r="B627" s="401"/>
      <c r="C627" s="402"/>
      <c r="E627" s="334"/>
      <c r="G627" s="176"/>
      <c r="I627" s="98"/>
    </row>
    <row r="628" spans="2:9" ht="12.75">
      <c r="B628" s="401"/>
      <c r="C628" s="402"/>
      <c r="E628" s="334"/>
      <c r="G628" s="176"/>
      <c r="I628" s="98"/>
    </row>
    <row r="629" spans="2:9" ht="12.75">
      <c r="B629" s="401"/>
      <c r="C629" s="402"/>
      <c r="E629" s="334"/>
      <c r="G629" s="176"/>
      <c r="I629" s="98"/>
    </row>
    <row r="630" spans="2:9" ht="12.75">
      <c r="B630" s="401"/>
      <c r="C630" s="402"/>
      <c r="E630" s="334"/>
      <c r="G630" s="176"/>
      <c r="I630" s="98"/>
    </row>
    <row r="631" spans="2:9" ht="12.75">
      <c r="B631" s="401"/>
      <c r="C631" s="402"/>
      <c r="E631" s="334"/>
      <c r="G631" s="176"/>
      <c r="I631" s="98"/>
    </row>
    <row r="632" spans="2:9" ht="12.75">
      <c r="B632" s="401"/>
      <c r="C632" s="402"/>
      <c r="E632" s="334"/>
      <c r="G632" s="176"/>
      <c r="I632" s="98"/>
    </row>
    <row r="633" spans="2:9" ht="12.75">
      <c r="B633" s="401"/>
      <c r="C633" s="402"/>
      <c r="E633" s="334"/>
      <c r="G633" s="176"/>
      <c r="I633" s="98"/>
    </row>
    <row r="634" spans="2:9" ht="12.75">
      <c r="B634" s="401"/>
      <c r="C634" s="402"/>
      <c r="E634" s="334"/>
      <c r="G634" s="176"/>
      <c r="I634" s="98"/>
    </row>
    <row r="635" spans="2:9" ht="12.75">
      <c r="B635" s="401"/>
      <c r="C635" s="402"/>
      <c r="E635" s="334"/>
      <c r="G635" s="176"/>
      <c r="I635" s="98"/>
    </row>
    <row r="636" spans="2:9" ht="12.75">
      <c r="B636" s="401"/>
      <c r="C636" s="402"/>
      <c r="E636" s="334"/>
      <c r="G636" s="176"/>
      <c r="I636" s="98"/>
    </row>
    <row r="637" spans="2:9" ht="12.75">
      <c r="B637" s="401"/>
      <c r="C637" s="402"/>
      <c r="E637" s="334"/>
      <c r="G637" s="176"/>
      <c r="I637" s="98"/>
    </row>
    <row r="638" spans="2:9" ht="12.75">
      <c r="B638" s="401"/>
      <c r="C638" s="402"/>
      <c r="E638" s="334"/>
      <c r="G638" s="176"/>
      <c r="I638" s="98"/>
    </row>
    <row r="639" spans="2:9" ht="12.75">
      <c r="B639" s="401"/>
      <c r="C639" s="402"/>
      <c r="E639" s="334"/>
      <c r="G639" s="176"/>
      <c r="I639" s="98"/>
    </row>
    <row r="640" spans="2:9" ht="12.75">
      <c r="B640" s="401"/>
      <c r="C640" s="402"/>
      <c r="E640" s="334"/>
      <c r="G640" s="176"/>
      <c r="I640" s="98"/>
    </row>
    <row r="641" spans="2:9" ht="12.75">
      <c r="B641" s="401"/>
      <c r="C641" s="402"/>
      <c r="E641" s="334"/>
      <c r="G641" s="176"/>
      <c r="I641" s="98"/>
    </row>
    <row r="642" spans="2:9" ht="12.75">
      <c r="B642" s="401"/>
      <c r="C642" s="402"/>
      <c r="E642" s="334"/>
      <c r="G642" s="176"/>
      <c r="I642" s="98"/>
    </row>
    <row r="643" spans="2:9" ht="12.75">
      <c r="B643" s="401"/>
      <c r="C643" s="402"/>
      <c r="E643" s="334"/>
      <c r="G643" s="176"/>
      <c r="I643" s="98"/>
    </row>
    <row r="644" spans="2:9" ht="12.75">
      <c r="B644" s="401"/>
      <c r="C644" s="402"/>
      <c r="E644" s="334"/>
      <c r="G644" s="176"/>
      <c r="I644" s="98"/>
    </row>
    <row r="645" spans="2:9" ht="12.75">
      <c r="B645" s="401"/>
      <c r="C645" s="402"/>
      <c r="E645" s="334"/>
      <c r="G645" s="176"/>
      <c r="I645" s="98"/>
    </row>
    <row r="646" spans="2:9" ht="12.75">
      <c r="B646" s="401"/>
      <c r="C646" s="402"/>
      <c r="E646" s="334"/>
      <c r="G646" s="176"/>
      <c r="I646" s="98"/>
    </row>
    <row r="647" spans="2:9" ht="12.75">
      <c r="B647" s="401"/>
      <c r="C647" s="402"/>
      <c r="E647" s="334"/>
      <c r="G647" s="176"/>
      <c r="I647" s="98"/>
    </row>
    <row r="648" spans="2:9" ht="12.75">
      <c r="B648" s="401"/>
      <c r="C648" s="402"/>
      <c r="E648" s="334"/>
      <c r="G648" s="176"/>
      <c r="I648" s="98"/>
    </row>
    <row r="649" spans="2:9" ht="12.75">
      <c r="B649" s="401"/>
      <c r="C649" s="402"/>
      <c r="E649" s="334"/>
      <c r="G649" s="176"/>
      <c r="I649" s="98"/>
    </row>
    <row r="650" spans="2:9" ht="12.75">
      <c r="B650" s="401"/>
      <c r="C650" s="402"/>
      <c r="E650" s="334"/>
      <c r="G650" s="176"/>
      <c r="I650" s="98"/>
    </row>
    <row r="651" spans="2:9" ht="12.75">
      <c r="B651" s="401"/>
      <c r="C651" s="402"/>
      <c r="E651" s="334"/>
      <c r="G651" s="176"/>
      <c r="I651" s="98"/>
    </row>
    <row r="652" spans="2:9" ht="12.75">
      <c r="B652" s="401"/>
      <c r="C652" s="402"/>
      <c r="E652" s="334"/>
      <c r="G652" s="176"/>
      <c r="I652" s="98"/>
    </row>
    <row r="653" spans="2:9" ht="12.75">
      <c r="B653" s="401"/>
      <c r="C653" s="402"/>
      <c r="E653" s="334"/>
      <c r="G653" s="176"/>
      <c r="I653" s="98"/>
    </row>
    <row r="654" spans="2:9" ht="12.75">
      <c r="B654" s="401"/>
      <c r="C654" s="402"/>
      <c r="E654" s="334"/>
      <c r="G654" s="176"/>
      <c r="I654" s="98"/>
    </row>
    <row r="655" spans="2:9" ht="12.75">
      <c r="B655" s="401"/>
      <c r="C655" s="402"/>
      <c r="E655" s="334"/>
      <c r="G655" s="176"/>
      <c r="I655" s="98"/>
    </row>
    <row r="656" spans="2:9" ht="12.75">
      <c r="B656" s="401"/>
      <c r="C656" s="402"/>
      <c r="E656" s="334"/>
      <c r="G656" s="176"/>
      <c r="I656" s="98"/>
    </row>
    <row r="657" spans="2:9" ht="12.75">
      <c r="B657" s="401"/>
      <c r="C657" s="402"/>
      <c r="E657" s="334"/>
      <c r="G657" s="176"/>
      <c r="I657" s="98"/>
    </row>
    <row r="658" spans="2:9" ht="12.75">
      <c r="B658" s="401"/>
      <c r="C658" s="402"/>
      <c r="E658" s="334"/>
      <c r="G658" s="176"/>
      <c r="I658" s="98"/>
    </row>
    <row r="659" spans="2:9" ht="12.75">
      <c r="B659" s="401"/>
      <c r="C659" s="402"/>
      <c r="E659" s="334"/>
      <c r="G659" s="176"/>
      <c r="I659" s="98"/>
    </row>
    <row r="660" spans="2:9" ht="12.75">
      <c r="B660" s="401"/>
      <c r="C660" s="402"/>
      <c r="E660" s="334"/>
      <c r="G660" s="176"/>
      <c r="I660" s="98"/>
    </row>
    <row r="661" spans="2:9" ht="12.75">
      <c r="B661" s="401"/>
      <c r="C661" s="402"/>
      <c r="E661" s="334"/>
      <c r="G661" s="176"/>
      <c r="I661" s="98"/>
    </row>
    <row r="662" spans="2:9" ht="12.75">
      <c r="B662" s="401"/>
      <c r="C662" s="402"/>
      <c r="E662" s="334"/>
      <c r="G662" s="176"/>
      <c r="I662" s="98"/>
    </row>
    <row r="663" spans="2:9" ht="12.75">
      <c r="B663" s="401"/>
      <c r="C663" s="402"/>
      <c r="E663" s="334"/>
      <c r="G663" s="176"/>
      <c r="I663" s="98"/>
    </row>
    <row r="664" spans="2:9" ht="12.75">
      <c r="B664" s="401"/>
      <c r="C664" s="402"/>
      <c r="E664" s="334"/>
      <c r="G664" s="176"/>
      <c r="I664" s="98"/>
    </row>
    <row r="665" spans="2:9" ht="12.75">
      <c r="B665" s="401"/>
      <c r="C665" s="402"/>
      <c r="E665" s="334"/>
      <c r="G665" s="176"/>
      <c r="I665" s="98"/>
    </row>
    <row r="666" spans="2:9" ht="12.75">
      <c r="B666" s="401"/>
      <c r="C666" s="402"/>
      <c r="E666" s="334"/>
      <c r="G666" s="176"/>
      <c r="I666" s="98"/>
    </row>
    <row r="667" spans="2:9" ht="12.75">
      <c r="B667" s="401"/>
      <c r="C667" s="402"/>
      <c r="E667" s="334"/>
      <c r="G667" s="176"/>
      <c r="I667" s="98"/>
    </row>
    <row r="668" spans="2:9" ht="12.75">
      <c r="B668" s="401"/>
      <c r="C668" s="402"/>
      <c r="E668" s="334"/>
      <c r="G668" s="176"/>
      <c r="I668" s="98"/>
    </row>
    <row r="669" spans="2:9" ht="12.75">
      <c r="B669" s="401"/>
      <c r="C669" s="402"/>
      <c r="E669" s="334"/>
      <c r="G669" s="176"/>
      <c r="I669" s="98"/>
    </row>
    <row r="670" spans="2:9" ht="12.75">
      <c r="B670" s="401"/>
      <c r="C670" s="402"/>
      <c r="E670" s="334"/>
      <c r="G670" s="176"/>
      <c r="I670" s="98"/>
    </row>
    <row r="671" spans="2:9" ht="12.75">
      <c r="B671" s="401"/>
      <c r="C671" s="402"/>
      <c r="E671" s="334"/>
      <c r="G671" s="176"/>
      <c r="I671" s="98"/>
    </row>
    <row r="672" spans="2:9" ht="12.75">
      <c r="B672" s="401"/>
      <c r="C672" s="402"/>
      <c r="E672" s="334"/>
      <c r="G672" s="176"/>
      <c r="I672" s="98"/>
    </row>
    <row r="673" spans="2:9" ht="12.75">
      <c r="B673" s="401"/>
      <c r="C673" s="402"/>
      <c r="E673" s="334"/>
      <c r="G673" s="176"/>
      <c r="I673" s="98"/>
    </row>
    <row r="674" spans="2:9" ht="12.75">
      <c r="B674" s="401"/>
      <c r="C674" s="402"/>
      <c r="E674" s="334"/>
      <c r="G674" s="176"/>
      <c r="I674" s="98"/>
    </row>
    <row r="675" spans="2:9" ht="12.75">
      <c r="B675" s="401"/>
      <c r="C675" s="402"/>
      <c r="E675" s="334"/>
      <c r="G675" s="176"/>
      <c r="I675" s="98"/>
    </row>
    <row r="676" spans="2:9" ht="12.75">
      <c r="B676" s="401"/>
      <c r="C676" s="402"/>
      <c r="E676" s="334"/>
      <c r="G676" s="176"/>
      <c r="I676" s="98"/>
    </row>
    <row r="677" spans="2:9" ht="12.75">
      <c r="B677" s="401"/>
      <c r="C677" s="402"/>
      <c r="E677" s="334"/>
      <c r="G677" s="176"/>
      <c r="I677" s="98"/>
    </row>
    <row r="678" spans="2:9" ht="12.75">
      <c r="B678" s="401"/>
      <c r="C678" s="402"/>
      <c r="E678" s="334"/>
      <c r="G678" s="176"/>
      <c r="I678" s="98"/>
    </row>
    <row r="679" spans="2:9" ht="12.75">
      <c r="B679" s="401"/>
      <c r="C679" s="402"/>
      <c r="E679" s="334"/>
      <c r="G679" s="176"/>
      <c r="I679" s="98"/>
    </row>
    <row r="680" spans="2:9" ht="12.75">
      <c r="B680" s="401"/>
      <c r="C680" s="402"/>
      <c r="E680" s="334"/>
      <c r="G680" s="176"/>
      <c r="I680" s="98"/>
    </row>
    <row r="681" spans="2:9" ht="12.75">
      <c r="B681" s="401"/>
      <c r="C681" s="402"/>
      <c r="E681" s="334"/>
      <c r="G681" s="176"/>
      <c r="I681" s="98"/>
    </row>
    <row r="682" spans="2:9" ht="12.75">
      <c r="B682" s="401"/>
      <c r="C682" s="402"/>
      <c r="E682" s="334"/>
      <c r="G682" s="176"/>
      <c r="I682" s="98"/>
    </row>
    <row r="683" spans="2:9" ht="12.75">
      <c r="B683" s="401"/>
      <c r="C683" s="402"/>
      <c r="E683" s="334"/>
      <c r="G683" s="176"/>
      <c r="I683" s="98"/>
    </row>
    <row r="684" spans="2:9" ht="12.75">
      <c r="B684" s="401"/>
      <c r="C684" s="402"/>
      <c r="E684" s="334"/>
      <c r="G684" s="176"/>
      <c r="I684" s="98"/>
    </row>
    <row r="685" spans="2:9" ht="12.75">
      <c r="B685" s="401"/>
      <c r="C685" s="402"/>
      <c r="E685" s="334"/>
      <c r="G685" s="176"/>
      <c r="I685" s="98"/>
    </row>
    <row r="686" spans="2:9" ht="12.75">
      <c r="B686" s="401"/>
      <c r="C686" s="402"/>
      <c r="E686" s="334"/>
      <c r="G686" s="176"/>
      <c r="I686" s="98"/>
    </row>
    <row r="687" spans="2:9" ht="12.75">
      <c r="B687" s="401"/>
      <c r="C687" s="402"/>
      <c r="E687" s="334"/>
      <c r="G687" s="176"/>
      <c r="I687" s="98"/>
    </row>
    <row r="688" spans="2:9" ht="12.75">
      <c r="B688" s="401"/>
      <c r="C688" s="402"/>
      <c r="E688" s="334"/>
      <c r="G688" s="176"/>
      <c r="I688" s="98"/>
    </row>
    <row r="689" spans="2:9" ht="12.75">
      <c r="B689" s="401"/>
      <c r="C689" s="402"/>
      <c r="E689" s="334"/>
      <c r="G689" s="176"/>
      <c r="I689" s="98"/>
    </row>
    <row r="690" spans="2:9" ht="12.75">
      <c r="B690" s="401"/>
      <c r="C690" s="402"/>
      <c r="E690" s="334"/>
      <c r="G690" s="176"/>
      <c r="I690" s="98"/>
    </row>
    <row r="691" spans="2:9" ht="12.75">
      <c r="B691" s="401"/>
      <c r="C691" s="402"/>
      <c r="E691" s="334"/>
      <c r="G691" s="176"/>
      <c r="I691" s="98"/>
    </row>
    <row r="692" spans="2:9" ht="12.75">
      <c r="B692" s="401"/>
      <c r="C692" s="402"/>
      <c r="E692" s="334"/>
      <c r="G692" s="176"/>
      <c r="I692" s="98"/>
    </row>
    <row r="693" spans="2:9" ht="12.75">
      <c r="B693" s="401"/>
      <c r="C693" s="402"/>
      <c r="E693" s="334"/>
      <c r="G693" s="176"/>
      <c r="I693" s="98"/>
    </row>
    <row r="694" spans="2:9" ht="12.75">
      <c r="B694" s="401"/>
      <c r="C694" s="402"/>
      <c r="E694" s="334"/>
      <c r="G694" s="176"/>
      <c r="I694" s="98"/>
    </row>
    <row r="695" spans="2:9" ht="12.75">
      <c r="B695" s="401"/>
      <c r="C695" s="402"/>
      <c r="E695" s="334"/>
      <c r="G695" s="176"/>
      <c r="I695" s="98"/>
    </row>
    <row r="696" spans="2:9" ht="12.75">
      <c r="B696" s="401"/>
      <c r="C696" s="402"/>
      <c r="E696" s="334"/>
      <c r="G696" s="176"/>
      <c r="I696" s="98"/>
    </row>
    <row r="697" spans="2:9" ht="12.75">
      <c r="B697" s="401"/>
      <c r="C697" s="402"/>
      <c r="E697" s="334"/>
      <c r="G697" s="176"/>
      <c r="I697" s="98"/>
    </row>
    <row r="698" spans="2:9" ht="12.75">
      <c r="B698" s="401"/>
      <c r="C698" s="402"/>
      <c r="E698" s="334"/>
      <c r="G698" s="176"/>
      <c r="I698" s="98"/>
    </row>
    <row r="699" spans="2:9" ht="12.75">
      <c r="B699" s="401"/>
      <c r="C699" s="402"/>
      <c r="E699" s="334"/>
      <c r="G699" s="176"/>
      <c r="I699" s="98"/>
    </row>
    <row r="700" spans="2:9" ht="12.75">
      <c r="B700" s="401"/>
      <c r="C700" s="402"/>
      <c r="E700" s="334"/>
      <c r="G700" s="176"/>
      <c r="I700" s="98"/>
    </row>
    <row r="701" spans="2:9" ht="12.75">
      <c r="B701" s="401"/>
      <c r="C701" s="402"/>
      <c r="E701" s="334"/>
      <c r="G701" s="176"/>
      <c r="I701" s="98"/>
    </row>
    <row r="702" spans="2:9" ht="12.75">
      <c r="B702" s="401"/>
      <c r="C702" s="402"/>
      <c r="E702" s="334"/>
      <c r="G702" s="176"/>
      <c r="I702" s="98"/>
    </row>
    <row r="703" spans="2:9" ht="12.75">
      <c r="B703" s="401"/>
      <c r="C703" s="402"/>
      <c r="E703" s="334"/>
      <c r="G703" s="176"/>
      <c r="I703" s="98"/>
    </row>
    <row r="704" spans="2:9" ht="12.75">
      <c r="B704" s="401"/>
      <c r="C704" s="402"/>
      <c r="E704" s="334"/>
      <c r="G704" s="176"/>
      <c r="I704" s="98"/>
    </row>
    <row r="705" spans="2:9" ht="12.75">
      <c r="B705" s="401"/>
      <c r="C705" s="402"/>
      <c r="E705" s="334"/>
      <c r="G705" s="176"/>
      <c r="I705" s="98"/>
    </row>
    <row r="706" spans="2:9" ht="12.75">
      <c r="B706" s="401"/>
      <c r="C706" s="402"/>
      <c r="E706" s="334"/>
      <c r="G706" s="176"/>
      <c r="I706" s="98"/>
    </row>
    <row r="707" spans="2:9" ht="12.75">
      <c r="B707" s="401"/>
      <c r="C707" s="402"/>
      <c r="E707" s="334"/>
      <c r="G707" s="176"/>
      <c r="I707" s="98"/>
    </row>
    <row r="708" spans="2:9" ht="12.75">
      <c r="B708" s="401"/>
      <c r="C708" s="402"/>
      <c r="E708" s="334"/>
      <c r="G708" s="176"/>
      <c r="I708" s="98"/>
    </row>
    <row r="709" spans="2:9" ht="12.75">
      <c r="B709" s="401"/>
      <c r="C709" s="402"/>
      <c r="E709" s="334"/>
      <c r="G709" s="176"/>
      <c r="I709" s="98"/>
    </row>
    <row r="710" spans="2:9" ht="12.75">
      <c r="B710" s="401"/>
      <c r="C710" s="402"/>
      <c r="E710" s="334"/>
      <c r="G710" s="176"/>
      <c r="I710" s="98"/>
    </row>
    <row r="711" spans="2:9" ht="12.75">
      <c r="B711" s="401"/>
      <c r="C711" s="402"/>
      <c r="E711" s="334"/>
      <c r="G711" s="176"/>
      <c r="I711" s="98"/>
    </row>
    <row r="712" spans="2:9" ht="12.75">
      <c r="B712" s="401"/>
      <c r="C712" s="402"/>
      <c r="E712" s="334"/>
      <c r="G712" s="176"/>
      <c r="I712" s="98"/>
    </row>
    <row r="713" spans="2:9" ht="12.75">
      <c r="B713" s="401"/>
      <c r="C713" s="402"/>
      <c r="E713" s="334"/>
      <c r="G713" s="176"/>
      <c r="I713" s="98"/>
    </row>
    <row r="714" spans="2:9" ht="12.75">
      <c r="B714" s="401"/>
      <c r="C714" s="402"/>
      <c r="E714" s="334"/>
      <c r="G714" s="176"/>
      <c r="I714" s="98"/>
    </row>
    <row r="715" spans="2:9" ht="12.75">
      <c r="B715" s="401"/>
      <c r="C715" s="402"/>
      <c r="E715" s="334"/>
      <c r="G715" s="176"/>
      <c r="I715" s="98"/>
    </row>
    <row r="716" spans="2:9" ht="12.75">
      <c r="B716" s="401"/>
      <c r="C716" s="402"/>
      <c r="E716" s="334"/>
      <c r="G716" s="176"/>
      <c r="I716" s="98"/>
    </row>
    <row r="717" spans="2:9" ht="12.75">
      <c r="B717" s="401"/>
      <c r="C717" s="402"/>
      <c r="E717" s="334"/>
      <c r="G717" s="176"/>
      <c r="I717" s="98"/>
    </row>
    <row r="718" spans="2:9" ht="12.75">
      <c r="B718" s="401"/>
      <c r="C718" s="402"/>
      <c r="E718" s="334"/>
      <c r="G718" s="176"/>
      <c r="I718" s="98"/>
    </row>
    <row r="719" spans="2:9" ht="12.75">
      <c r="B719" s="401"/>
      <c r="C719" s="402"/>
      <c r="E719" s="334"/>
      <c r="G719" s="176"/>
      <c r="I719" s="98"/>
    </row>
    <row r="720" spans="2:9" ht="12.75">
      <c r="B720" s="401"/>
      <c r="C720" s="402"/>
      <c r="E720" s="334"/>
      <c r="G720" s="176"/>
      <c r="I720" s="98"/>
    </row>
    <row r="721" spans="2:9" ht="12.75">
      <c r="B721" s="401"/>
      <c r="C721" s="402"/>
      <c r="E721" s="334"/>
      <c r="G721" s="176"/>
      <c r="I721" s="98"/>
    </row>
    <row r="722" spans="2:9" ht="12.75">
      <c r="B722" s="401"/>
      <c r="C722" s="402"/>
      <c r="E722" s="334"/>
      <c r="G722" s="176"/>
      <c r="I722" s="98"/>
    </row>
    <row r="723" spans="2:9" ht="12.75">
      <c r="B723" s="401"/>
      <c r="C723" s="402"/>
      <c r="E723" s="334"/>
      <c r="G723" s="176"/>
      <c r="I723" s="98"/>
    </row>
    <row r="724" spans="2:9" ht="12.75">
      <c r="B724" s="401"/>
      <c r="C724" s="402"/>
      <c r="E724" s="334"/>
      <c r="G724" s="176"/>
      <c r="I724" s="98"/>
    </row>
    <row r="725" spans="2:9" ht="12.75">
      <c r="B725" s="401"/>
      <c r="C725" s="402"/>
      <c r="E725" s="334"/>
      <c r="G725" s="176"/>
      <c r="I725" s="98"/>
    </row>
    <row r="726" spans="2:9" ht="12.75">
      <c r="B726" s="401"/>
      <c r="C726" s="402"/>
      <c r="E726" s="334"/>
      <c r="G726" s="176"/>
      <c r="I726" s="98"/>
    </row>
    <row r="727" spans="2:9" ht="12.75">
      <c r="B727" s="401"/>
      <c r="C727" s="402"/>
      <c r="E727" s="334"/>
      <c r="G727" s="176"/>
      <c r="I727" s="98"/>
    </row>
    <row r="728" spans="2:9" ht="12.75">
      <c r="B728" s="401"/>
      <c r="C728" s="402"/>
      <c r="E728" s="334"/>
      <c r="G728" s="176"/>
      <c r="I728" s="98"/>
    </row>
    <row r="729" spans="2:9" ht="12.75">
      <c r="B729" s="401"/>
      <c r="C729" s="402"/>
      <c r="E729" s="334"/>
      <c r="G729" s="176"/>
      <c r="I729" s="98"/>
    </row>
    <row r="730" spans="2:9" ht="12.75">
      <c r="B730" s="401"/>
      <c r="C730" s="402"/>
      <c r="E730" s="334"/>
      <c r="G730" s="176"/>
      <c r="I730" s="98"/>
    </row>
    <row r="731" spans="2:9" ht="12.75">
      <c r="B731" s="401"/>
      <c r="C731" s="402"/>
      <c r="E731" s="334"/>
      <c r="G731" s="176"/>
      <c r="I731" s="98"/>
    </row>
    <row r="732" spans="2:9" ht="12.75">
      <c r="B732" s="401"/>
      <c r="C732" s="402"/>
      <c r="E732" s="334"/>
      <c r="G732" s="176"/>
      <c r="I732" s="98"/>
    </row>
    <row r="733" spans="2:9" ht="12.75">
      <c r="B733" s="401"/>
      <c r="C733" s="402"/>
      <c r="E733" s="334"/>
      <c r="G733" s="176"/>
      <c r="I733" s="98"/>
    </row>
    <row r="734" spans="2:9" ht="12.75">
      <c r="B734" s="401"/>
      <c r="C734" s="402"/>
      <c r="E734" s="334"/>
      <c r="G734" s="176"/>
      <c r="I734" s="98"/>
    </row>
    <row r="735" spans="2:9" ht="12.75">
      <c r="B735" s="401"/>
      <c r="C735" s="402"/>
      <c r="E735" s="334"/>
      <c r="G735" s="176"/>
      <c r="I735" s="98"/>
    </row>
    <row r="736" spans="2:9" ht="12.75">
      <c r="B736" s="401"/>
      <c r="C736" s="402"/>
      <c r="E736" s="334"/>
      <c r="G736" s="176"/>
      <c r="I736" s="98"/>
    </row>
    <row r="737" spans="2:9" ht="12.75">
      <c r="B737" s="401"/>
      <c r="C737" s="402"/>
      <c r="E737" s="334"/>
      <c r="G737" s="176"/>
      <c r="I737" s="98"/>
    </row>
    <row r="738" spans="2:9" ht="12.75">
      <c r="B738" s="401"/>
      <c r="C738" s="402"/>
      <c r="E738" s="334"/>
      <c r="G738" s="176"/>
      <c r="I738" s="98"/>
    </row>
    <row r="739" spans="2:9" ht="12.75">
      <c r="B739" s="401"/>
      <c r="C739" s="402"/>
      <c r="E739" s="334"/>
      <c r="G739" s="176"/>
      <c r="I739" s="98"/>
    </row>
    <row r="740" spans="2:9" ht="12.75">
      <c r="B740" s="401"/>
      <c r="C740" s="402"/>
      <c r="E740" s="334"/>
      <c r="G740" s="176"/>
      <c r="I740" s="98"/>
    </row>
    <row r="741" spans="2:9" ht="12.75">
      <c r="B741" s="401"/>
      <c r="C741" s="402"/>
      <c r="E741" s="334"/>
      <c r="G741" s="176"/>
      <c r="I741" s="98"/>
    </row>
    <row r="742" spans="2:9" ht="12.75">
      <c r="B742" s="401"/>
      <c r="C742" s="402"/>
      <c r="E742" s="334"/>
      <c r="G742" s="176"/>
      <c r="I742" s="98"/>
    </row>
    <row r="743" spans="2:9" ht="12.75">
      <c r="B743" s="401"/>
      <c r="C743" s="402"/>
      <c r="E743" s="334"/>
      <c r="G743" s="176"/>
      <c r="I743" s="98"/>
    </row>
    <row r="744" spans="2:9" ht="12.75">
      <c r="B744" s="401"/>
      <c r="C744" s="402"/>
      <c r="E744" s="334"/>
      <c r="G744" s="176"/>
      <c r="I744" s="98"/>
    </row>
    <row r="745" spans="2:9" ht="12.75">
      <c r="B745" s="401"/>
      <c r="C745" s="402"/>
      <c r="E745" s="334"/>
      <c r="G745" s="176"/>
      <c r="I745" s="98"/>
    </row>
    <row r="746" spans="2:9" ht="12.75">
      <c r="B746" s="401"/>
      <c r="C746" s="402"/>
      <c r="E746" s="334"/>
      <c r="G746" s="176"/>
      <c r="I746" s="98"/>
    </row>
    <row r="747" spans="2:9" ht="12.75">
      <c r="B747" s="401"/>
      <c r="C747" s="402"/>
      <c r="E747" s="334"/>
      <c r="G747" s="176"/>
      <c r="I747" s="98"/>
    </row>
    <row r="748" spans="2:9" ht="12.75">
      <c r="B748" s="401"/>
      <c r="C748" s="402"/>
      <c r="E748" s="334"/>
      <c r="G748" s="176"/>
      <c r="I748" s="98"/>
    </row>
    <row r="749" spans="2:9" ht="12.75">
      <c r="B749" s="401"/>
      <c r="C749" s="402"/>
      <c r="E749" s="334"/>
      <c r="G749" s="176"/>
      <c r="I749" s="98"/>
    </row>
    <row r="750" spans="2:9" ht="12.75">
      <c r="B750" s="401"/>
      <c r="C750" s="402"/>
      <c r="E750" s="334"/>
      <c r="G750" s="176"/>
      <c r="I750" s="98"/>
    </row>
    <row r="751" spans="2:9" ht="12.75">
      <c r="B751" s="401"/>
      <c r="C751" s="402"/>
      <c r="E751" s="334"/>
      <c r="G751" s="176"/>
      <c r="I751" s="98"/>
    </row>
    <row r="752" spans="2:9" ht="12.75">
      <c r="B752" s="401"/>
      <c r="C752" s="402"/>
      <c r="E752" s="334"/>
      <c r="G752" s="176"/>
      <c r="I752" s="98"/>
    </row>
    <row r="753" spans="2:9" ht="12.75">
      <c r="B753" s="401"/>
      <c r="C753" s="402"/>
      <c r="E753" s="334"/>
      <c r="G753" s="176"/>
      <c r="I753" s="98"/>
    </row>
    <row r="754" spans="2:9" ht="12.75">
      <c r="B754" s="401"/>
      <c r="C754" s="402"/>
      <c r="E754" s="334"/>
      <c r="G754" s="176"/>
      <c r="I754" s="98"/>
    </row>
    <row r="755" spans="2:9" ht="12.75">
      <c r="B755" s="401"/>
      <c r="C755" s="402"/>
      <c r="E755" s="334"/>
      <c r="G755" s="176"/>
      <c r="I755" s="98"/>
    </row>
    <row r="756" spans="2:9" ht="12.75">
      <c r="B756" s="401"/>
      <c r="C756" s="402"/>
      <c r="E756" s="334"/>
      <c r="G756" s="176"/>
      <c r="I756" s="98"/>
    </row>
    <row r="757" spans="2:9" ht="12.75">
      <c r="B757" s="401"/>
      <c r="C757" s="402"/>
      <c r="E757" s="334"/>
      <c r="G757" s="176"/>
      <c r="I757" s="98"/>
    </row>
    <row r="758" spans="2:9" ht="12.75">
      <c r="B758" s="401"/>
      <c r="C758" s="402"/>
      <c r="E758" s="334"/>
      <c r="G758" s="176"/>
      <c r="I758" s="98"/>
    </row>
    <row r="759" spans="2:9" ht="12.75">
      <c r="B759" s="401"/>
      <c r="C759" s="402"/>
      <c r="E759" s="334"/>
      <c r="G759" s="176"/>
      <c r="I759" s="98"/>
    </row>
    <row r="760" spans="2:9" ht="12.75">
      <c r="B760" s="401"/>
      <c r="C760" s="402"/>
      <c r="E760" s="334"/>
      <c r="G760" s="176"/>
      <c r="I760" s="98"/>
    </row>
    <row r="761" spans="2:9" ht="12.75">
      <c r="B761" s="401"/>
      <c r="C761" s="402"/>
      <c r="E761" s="334"/>
      <c r="G761" s="176"/>
      <c r="I761" s="98"/>
    </row>
    <row r="762" spans="2:9" ht="12.75">
      <c r="B762" s="401"/>
      <c r="C762" s="402"/>
      <c r="E762" s="334"/>
      <c r="G762" s="176"/>
      <c r="I762" s="98"/>
    </row>
    <row r="763" spans="2:9" ht="12.75">
      <c r="B763" s="401"/>
      <c r="C763" s="402"/>
      <c r="E763" s="334"/>
      <c r="G763" s="176"/>
      <c r="I763" s="98"/>
    </row>
    <row r="764" spans="2:9" ht="12.75">
      <c r="B764" s="401"/>
      <c r="C764" s="402"/>
      <c r="E764" s="334"/>
      <c r="G764" s="176"/>
      <c r="I764" s="98"/>
    </row>
    <row r="765" spans="2:9" ht="12.75">
      <c r="B765" s="401"/>
      <c r="C765" s="402"/>
      <c r="E765" s="334"/>
      <c r="G765" s="176"/>
      <c r="I765" s="98"/>
    </row>
    <row r="766" spans="2:9" ht="12.75">
      <c r="B766" s="401"/>
      <c r="C766" s="402"/>
      <c r="E766" s="334"/>
      <c r="G766" s="176"/>
      <c r="I766" s="98"/>
    </row>
    <row r="767" spans="2:9" ht="12.75">
      <c r="B767" s="401"/>
      <c r="C767" s="402"/>
      <c r="E767" s="334"/>
      <c r="G767" s="176"/>
      <c r="I767" s="98"/>
    </row>
    <row r="768" spans="2:9" ht="12.75">
      <c r="B768" s="401"/>
      <c r="C768" s="402"/>
      <c r="E768" s="334"/>
      <c r="G768" s="176"/>
      <c r="I768" s="98"/>
    </row>
    <row r="769" spans="2:9" ht="12.75">
      <c r="B769" s="401"/>
      <c r="C769" s="402"/>
      <c r="E769" s="334"/>
      <c r="G769" s="176"/>
      <c r="I769" s="98"/>
    </row>
    <row r="770" spans="2:9" ht="12.75">
      <c r="B770" s="401"/>
      <c r="C770" s="402"/>
      <c r="E770" s="334"/>
      <c r="G770" s="176"/>
      <c r="I770" s="98"/>
    </row>
    <row r="771" spans="2:9" ht="12.75">
      <c r="B771" s="401"/>
      <c r="C771" s="402"/>
      <c r="E771" s="334"/>
      <c r="G771" s="176"/>
      <c r="I771" s="98"/>
    </row>
    <row r="772" spans="2:9" ht="12.75">
      <c r="B772" s="401"/>
      <c r="C772" s="402"/>
      <c r="E772" s="334"/>
      <c r="G772" s="176"/>
      <c r="I772" s="98"/>
    </row>
    <row r="773" spans="2:9" ht="12.75">
      <c r="B773" s="401"/>
      <c r="C773" s="402"/>
      <c r="E773" s="334"/>
      <c r="G773" s="176"/>
      <c r="I773" s="98"/>
    </row>
    <row r="774" spans="2:9" ht="12.75">
      <c r="B774" s="401"/>
      <c r="C774" s="402"/>
      <c r="E774" s="334"/>
      <c r="G774" s="176"/>
      <c r="I774" s="98"/>
    </row>
    <row r="775" spans="2:9" ht="12.75">
      <c r="B775" s="401"/>
      <c r="C775" s="402"/>
      <c r="E775" s="334"/>
      <c r="G775" s="176"/>
      <c r="I775" s="98"/>
    </row>
    <row r="776" spans="2:9" ht="12.75">
      <c r="B776" s="401"/>
      <c r="C776" s="402"/>
      <c r="E776" s="334"/>
      <c r="G776" s="176"/>
      <c r="I776" s="98"/>
    </row>
    <row r="777" spans="2:9" ht="12.75">
      <c r="B777" s="401"/>
      <c r="C777" s="402"/>
      <c r="E777" s="334"/>
      <c r="G777" s="176"/>
      <c r="I777" s="98"/>
    </row>
    <row r="778" spans="2:9" ht="12.75">
      <c r="B778" s="401"/>
      <c r="C778" s="402"/>
      <c r="E778" s="334"/>
      <c r="G778" s="176"/>
      <c r="I778" s="98"/>
    </row>
    <row r="779" spans="2:9" ht="12.75">
      <c r="B779" s="401"/>
      <c r="C779" s="402"/>
      <c r="E779" s="334"/>
      <c r="G779" s="176"/>
      <c r="I779" s="98"/>
    </row>
    <row r="780" spans="2:9" ht="12.75">
      <c r="B780" s="401"/>
      <c r="C780" s="402"/>
      <c r="E780" s="334"/>
      <c r="G780" s="176"/>
      <c r="I780" s="98"/>
    </row>
    <row r="781" spans="2:9" ht="12.75">
      <c r="B781" s="401"/>
      <c r="C781" s="402"/>
      <c r="E781" s="334"/>
      <c r="G781" s="176"/>
      <c r="I781" s="98"/>
    </row>
    <row r="782" spans="2:9" ht="12.75">
      <c r="B782" s="401"/>
      <c r="C782" s="402"/>
      <c r="E782" s="334"/>
      <c r="G782" s="176"/>
      <c r="I782" s="98"/>
    </row>
    <row r="783" spans="2:9" ht="12.75">
      <c r="B783" s="401"/>
      <c r="C783" s="402"/>
      <c r="E783" s="334"/>
      <c r="G783" s="176"/>
      <c r="I783" s="98"/>
    </row>
    <row r="784" spans="2:9" ht="12.75">
      <c r="B784" s="401"/>
      <c r="C784" s="402"/>
      <c r="E784" s="334"/>
      <c r="G784" s="176"/>
      <c r="I784" s="98"/>
    </row>
    <row r="785" spans="2:9" ht="12.75">
      <c r="B785" s="401"/>
      <c r="C785" s="402"/>
      <c r="E785" s="334"/>
      <c r="G785" s="176"/>
      <c r="I785" s="98"/>
    </row>
    <row r="786" spans="2:9" ht="12.75">
      <c r="B786" s="401"/>
      <c r="C786" s="402"/>
      <c r="E786" s="334"/>
      <c r="G786" s="176"/>
      <c r="I786" s="98"/>
    </row>
    <row r="787" spans="2:9" ht="12.75">
      <c r="B787" s="401"/>
      <c r="C787" s="402"/>
      <c r="E787" s="334"/>
      <c r="G787" s="176"/>
      <c r="I787" s="98"/>
    </row>
    <row r="788" spans="2:9" ht="12.75">
      <c r="B788" s="401"/>
      <c r="C788" s="402"/>
      <c r="E788" s="334"/>
      <c r="G788" s="176"/>
      <c r="I788" s="98"/>
    </row>
    <row r="789" spans="2:9" ht="12.75">
      <c r="B789" s="401"/>
      <c r="C789" s="402"/>
      <c r="E789" s="334"/>
      <c r="G789" s="176"/>
      <c r="I789" s="98"/>
    </row>
    <row r="790" spans="2:9" ht="12.75">
      <c r="B790" s="401"/>
      <c r="C790" s="402"/>
      <c r="E790" s="334"/>
      <c r="G790" s="176"/>
      <c r="I790" s="98"/>
    </row>
    <row r="791" spans="2:9" ht="12.75">
      <c r="B791" s="401"/>
      <c r="C791" s="402"/>
      <c r="E791" s="334"/>
      <c r="G791" s="176"/>
      <c r="I791" s="98"/>
    </row>
    <row r="792" spans="2:9" ht="12.75">
      <c r="B792" s="401"/>
      <c r="C792" s="402"/>
      <c r="E792" s="334"/>
      <c r="G792" s="176"/>
      <c r="I792" s="98"/>
    </row>
    <row r="793" spans="2:9" ht="12.75">
      <c r="B793" s="401"/>
      <c r="C793" s="402"/>
      <c r="E793" s="334"/>
      <c r="G793" s="176"/>
      <c r="I793" s="98"/>
    </row>
    <row r="794" spans="2:9" ht="12.75">
      <c r="B794" s="401"/>
      <c r="C794" s="402"/>
      <c r="E794" s="334"/>
      <c r="G794" s="176"/>
      <c r="I794" s="98"/>
    </row>
    <row r="795" spans="2:9" ht="12.75">
      <c r="B795" s="401"/>
      <c r="C795" s="402"/>
      <c r="E795" s="334"/>
      <c r="G795" s="176"/>
      <c r="I795" s="98"/>
    </row>
    <row r="796" spans="2:9" ht="12.75">
      <c r="B796" s="401"/>
      <c r="C796" s="402"/>
      <c r="E796" s="334"/>
      <c r="G796" s="176"/>
      <c r="I796" s="98"/>
    </row>
    <row r="797" spans="2:9" ht="12.75">
      <c r="B797" s="401"/>
      <c r="C797" s="402"/>
      <c r="E797" s="334"/>
      <c r="G797" s="176"/>
      <c r="I797" s="98"/>
    </row>
    <row r="798" spans="2:9" ht="12.75">
      <c r="B798" s="401"/>
      <c r="C798" s="402"/>
      <c r="E798" s="334"/>
      <c r="G798" s="176"/>
      <c r="I798" s="98"/>
    </row>
    <row r="799" spans="2:9" ht="12.75">
      <c r="B799" s="401"/>
      <c r="C799" s="402"/>
      <c r="E799" s="334"/>
      <c r="G799" s="176"/>
      <c r="I799" s="98"/>
    </row>
    <row r="800" spans="2:9" ht="12.75">
      <c r="B800" s="401"/>
      <c r="C800" s="402"/>
      <c r="E800" s="334"/>
      <c r="G800" s="176"/>
      <c r="I800" s="98"/>
    </row>
    <row r="801" spans="2:9" ht="12.75">
      <c r="B801" s="401"/>
      <c r="C801" s="402"/>
      <c r="E801" s="334"/>
      <c r="G801" s="176"/>
      <c r="I801" s="98"/>
    </row>
    <row r="802" spans="2:9" ht="12.75">
      <c r="B802" s="401"/>
      <c r="C802" s="402"/>
      <c r="E802" s="334"/>
      <c r="G802" s="176"/>
      <c r="I802" s="98"/>
    </row>
    <row r="803" spans="2:9" ht="12.75">
      <c r="B803" s="401"/>
      <c r="C803" s="402"/>
      <c r="E803" s="334"/>
      <c r="G803" s="176"/>
      <c r="I803" s="98"/>
    </row>
    <row r="804" spans="2:9" ht="12.75">
      <c r="B804" s="401"/>
      <c r="C804" s="402"/>
      <c r="E804" s="334"/>
      <c r="G804" s="176"/>
      <c r="I804" s="98"/>
    </row>
    <row r="805" spans="2:9" ht="12.75">
      <c r="B805" s="401"/>
      <c r="C805" s="402"/>
      <c r="E805" s="334"/>
      <c r="G805" s="176"/>
      <c r="I805" s="98"/>
    </row>
    <row r="806" spans="2:9" ht="12.75">
      <c r="B806" s="401"/>
      <c r="C806" s="402"/>
      <c r="E806" s="334"/>
      <c r="G806" s="176"/>
      <c r="I806" s="98"/>
    </row>
    <row r="807" spans="2:9" ht="12.75">
      <c r="B807" s="401"/>
      <c r="C807" s="402"/>
      <c r="E807" s="334"/>
      <c r="G807" s="176"/>
      <c r="I807" s="98"/>
    </row>
    <row r="808" spans="2:9" ht="12.75">
      <c r="B808" s="401"/>
      <c r="C808" s="402"/>
      <c r="E808" s="334"/>
      <c r="G808" s="176"/>
      <c r="I808" s="98"/>
    </row>
    <row r="809" spans="2:9" ht="12.75">
      <c r="B809" s="401"/>
      <c r="C809" s="402"/>
      <c r="E809" s="334"/>
      <c r="G809" s="176"/>
      <c r="I809" s="98"/>
    </row>
    <row r="810" spans="2:9" ht="12.75">
      <c r="B810" s="401"/>
      <c r="C810" s="402"/>
      <c r="E810" s="334"/>
      <c r="G810" s="176"/>
      <c r="I810" s="98"/>
    </row>
    <row r="811" spans="2:9" ht="12.75">
      <c r="B811" s="401"/>
      <c r="C811" s="402"/>
      <c r="E811" s="334"/>
      <c r="G811" s="176"/>
      <c r="I811" s="98"/>
    </row>
    <row r="812" spans="2:9" ht="12.75">
      <c r="B812" s="401"/>
      <c r="C812" s="402"/>
      <c r="E812" s="334"/>
      <c r="G812" s="176"/>
      <c r="I812" s="98"/>
    </row>
    <row r="813" spans="2:9" ht="12.75">
      <c r="B813" s="401"/>
      <c r="C813" s="402"/>
      <c r="E813" s="334"/>
      <c r="G813" s="176"/>
      <c r="I813" s="98"/>
    </row>
    <row r="814" spans="2:9" ht="12.75">
      <c r="B814" s="401"/>
      <c r="C814" s="402"/>
      <c r="E814" s="334"/>
      <c r="G814" s="176"/>
      <c r="I814" s="98"/>
    </row>
    <row r="815" spans="2:9" ht="12.75">
      <c r="B815" s="401"/>
      <c r="C815" s="402"/>
      <c r="E815" s="334"/>
      <c r="G815" s="176"/>
      <c r="I815" s="98"/>
    </row>
    <row r="816" spans="2:9" ht="12.75">
      <c r="B816" s="401"/>
      <c r="C816" s="402"/>
      <c r="E816" s="334"/>
      <c r="G816" s="176"/>
      <c r="I816" s="98"/>
    </row>
    <row r="817" spans="2:9" ht="12.75">
      <c r="B817" s="401"/>
      <c r="C817" s="402"/>
      <c r="E817" s="334"/>
      <c r="G817" s="176"/>
      <c r="I817" s="98"/>
    </row>
    <row r="818" spans="2:9" ht="12.75">
      <c r="B818" s="401"/>
      <c r="C818" s="402"/>
      <c r="E818" s="334"/>
      <c r="G818" s="176"/>
      <c r="I818" s="98"/>
    </row>
    <row r="819" spans="2:9" ht="12.75">
      <c r="B819" s="401"/>
      <c r="C819" s="402"/>
      <c r="E819" s="334"/>
      <c r="G819" s="176"/>
      <c r="I819" s="98"/>
    </row>
    <row r="820" spans="2:9" ht="12.75">
      <c r="B820" s="401"/>
      <c r="C820" s="402"/>
      <c r="E820" s="334"/>
      <c r="G820" s="176"/>
      <c r="I820" s="98"/>
    </row>
    <row r="821" spans="2:9" ht="12.75">
      <c r="B821" s="401"/>
      <c r="C821" s="402"/>
      <c r="E821" s="334"/>
      <c r="G821" s="176"/>
      <c r="I821" s="98"/>
    </row>
    <row r="822" spans="2:9" ht="12.75">
      <c r="B822" s="401"/>
      <c r="C822" s="402"/>
      <c r="E822" s="334"/>
      <c r="G822" s="176"/>
      <c r="I822" s="98"/>
    </row>
    <row r="823" spans="2:9" ht="12.75">
      <c r="B823" s="401"/>
      <c r="C823" s="402"/>
      <c r="E823" s="334"/>
      <c r="G823" s="176"/>
      <c r="I823" s="98"/>
    </row>
    <row r="824" spans="2:9" ht="12.75">
      <c r="B824" s="401"/>
      <c r="C824" s="402"/>
      <c r="E824" s="334"/>
      <c r="G824" s="176"/>
      <c r="I824" s="98"/>
    </row>
    <row r="825" spans="2:9" ht="12.75">
      <c r="B825" s="401"/>
      <c r="C825" s="402"/>
      <c r="E825" s="334"/>
      <c r="G825" s="176"/>
      <c r="I825" s="98"/>
    </row>
    <row r="826" spans="2:9" ht="12.75">
      <c r="B826" s="401"/>
      <c r="C826" s="402"/>
      <c r="E826" s="334"/>
      <c r="G826" s="176"/>
      <c r="I826" s="98"/>
    </row>
    <row r="827" spans="2:9" ht="12.75">
      <c r="B827" s="401"/>
      <c r="C827" s="402"/>
      <c r="E827" s="334"/>
      <c r="G827" s="176"/>
      <c r="I827" s="98"/>
    </row>
    <row r="828" spans="2:9" ht="12.75">
      <c r="B828" s="401"/>
      <c r="C828" s="402"/>
      <c r="E828" s="334"/>
      <c r="G828" s="176"/>
      <c r="I828" s="98"/>
    </row>
    <row r="829" spans="2:9" ht="12.75">
      <c r="B829" s="401"/>
      <c r="C829" s="402"/>
      <c r="E829" s="334"/>
      <c r="G829" s="176"/>
      <c r="I829" s="98"/>
    </row>
    <row r="830" spans="2:9" ht="12.75">
      <c r="B830" s="401"/>
      <c r="C830" s="402"/>
      <c r="E830" s="334"/>
      <c r="G830" s="176"/>
      <c r="I830" s="98"/>
    </row>
    <row r="831" spans="2:9" ht="12.75">
      <c r="B831" s="401"/>
      <c r="C831" s="402"/>
      <c r="E831" s="334"/>
      <c r="G831" s="176"/>
      <c r="I831" s="98"/>
    </row>
    <row r="832" spans="2:9" ht="12.75">
      <c r="B832" s="401"/>
      <c r="C832" s="402"/>
      <c r="E832" s="334"/>
      <c r="G832" s="176"/>
      <c r="I832" s="98"/>
    </row>
    <row r="833" spans="2:9" ht="12.75">
      <c r="B833" s="401"/>
      <c r="C833" s="402"/>
      <c r="E833" s="334"/>
      <c r="G833" s="176"/>
      <c r="I833" s="98"/>
    </row>
    <row r="834" spans="2:9" ht="12.75">
      <c r="B834" s="401"/>
      <c r="C834" s="402"/>
      <c r="E834" s="334"/>
      <c r="G834" s="176"/>
      <c r="I834" s="98"/>
    </row>
    <row r="835" spans="2:9" ht="12.75">
      <c r="B835" s="401"/>
      <c r="C835" s="402"/>
      <c r="E835" s="334"/>
      <c r="G835" s="176"/>
      <c r="I835" s="98"/>
    </row>
    <row r="836" spans="2:9" ht="12.75">
      <c r="B836" s="401"/>
      <c r="C836" s="402"/>
      <c r="E836" s="334"/>
      <c r="G836" s="176"/>
      <c r="I836" s="98"/>
    </row>
    <row r="837" spans="2:9" ht="12.75">
      <c r="B837" s="401"/>
      <c r="C837" s="402"/>
      <c r="E837" s="334"/>
      <c r="G837" s="176"/>
      <c r="I837" s="98"/>
    </row>
    <row r="838" spans="2:9" ht="12.75">
      <c r="B838" s="401"/>
      <c r="C838" s="402"/>
      <c r="E838" s="334"/>
      <c r="G838" s="176"/>
      <c r="I838" s="98"/>
    </row>
    <row r="839" spans="2:9" ht="12.75">
      <c r="B839" s="401"/>
      <c r="C839" s="402"/>
      <c r="E839" s="334"/>
      <c r="G839" s="176"/>
      <c r="I839" s="98"/>
    </row>
    <row r="840" spans="2:9" ht="12.75">
      <c r="B840" s="401"/>
      <c r="C840" s="402"/>
      <c r="E840" s="334"/>
      <c r="G840" s="176"/>
      <c r="I840" s="98"/>
    </row>
    <row r="841" spans="2:9" ht="12.75">
      <c r="B841" s="401"/>
      <c r="C841" s="402"/>
      <c r="E841" s="334"/>
      <c r="G841" s="176"/>
      <c r="I841" s="98"/>
    </row>
    <row r="842" spans="2:9" ht="12.75">
      <c r="B842" s="401"/>
      <c r="C842" s="402"/>
      <c r="E842" s="334"/>
      <c r="G842" s="176"/>
      <c r="I842" s="98"/>
    </row>
    <row r="843" spans="2:9" ht="12.75">
      <c r="B843" s="401"/>
      <c r="C843" s="402"/>
      <c r="E843" s="334"/>
      <c r="G843" s="176"/>
      <c r="I843" s="98"/>
    </row>
    <row r="844" spans="2:9" ht="12.75">
      <c r="B844" s="401"/>
      <c r="C844" s="402"/>
      <c r="E844" s="334"/>
      <c r="G844" s="176"/>
      <c r="I844" s="98"/>
    </row>
    <row r="845" spans="2:9" ht="12.75">
      <c r="B845" s="401"/>
      <c r="C845" s="402"/>
      <c r="E845" s="334"/>
      <c r="G845" s="176"/>
      <c r="I845" s="98"/>
    </row>
    <row r="846" spans="2:9" ht="12.75">
      <c r="B846" s="401"/>
      <c r="C846" s="402"/>
      <c r="E846" s="334"/>
      <c r="G846" s="176"/>
      <c r="I846" s="98"/>
    </row>
    <row r="847" spans="2:9" ht="12.75">
      <c r="B847" s="401"/>
      <c r="C847" s="402"/>
      <c r="E847" s="334"/>
      <c r="G847" s="176"/>
      <c r="I847" s="98"/>
    </row>
    <row r="848" spans="2:9" ht="12.75">
      <c r="B848" s="401"/>
      <c r="C848" s="402"/>
      <c r="E848" s="334"/>
      <c r="G848" s="176"/>
      <c r="I848" s="98"/>
    </row>
    <row r="849" spans="2:9" ht="12.75">
      <c r="B849" s="401"/>
      <c r="C849" s="402"/>
      <c r="E849" s="334"/>
      <c r="G849" s="176"/>
      <c r="I849" s="98"/>
    </row>
    <row r="850" spans="2:9" ht="12.75">
      <c r="B850" s="401"/>
      <c r="C850" s="402"/>
      <c r="E850" s="334"/>
      <c r="G850" s="176"/>
      <c r="I850" s="98"/>
    </row>
    <row r="851" spans="2:9" ht="12.75">
      <c r="B851" s="401"/>
      <c r="C851" s="402"/>
      <c r="E851" s="334"/>
      <c r="G851" s="176"/>
      <c r="I851" s="98"/>
    </row>
    <row r="852" spans="2:9" ht="12.75">
      <c r="B852" s="401"/>
      <c r="C852" s="402"/>
      <c r="E852" s="334"/>
      <c r="G852" s="176"/>
      <c r="I852" s="98"/>
    </row>
    <row r="853" spans="2:9" ht="12.75">
      <c r="B853" s="401"/>
      <c r="C853" s="402"/>
      <c r="E853" s="334"/>
      <c r="G853" s="176"/>
      <c r="I853" s="98"/>
    </row>
    <row r="854" spans="2:9" ht="12.75">
      <c r="B854" s="401"/>
      <c r="C854" s="402"/>
      <c r="E854" s="334"/>
      <c r="G854" s="176"/>
      <c r="I854" s="98"/>
    </row>
    <row r="855" spans="2:9" ht="12.75">
      <c r="B855" s="401"/>
      <c r="C855" s="402"/>
      <c r="E855" s="334"/>
      <c r="G855" s="176"/>
      <c r="I855" s="98"/>
    </row>
    <row r="856" spans="2:9" ht="12.75">
      <c r="B856" s="401"/>
      <c r="C856" s="402"/>
      <c r="E856" s="334"/>
      <c r="G856" s="176"/>
      <c r="I856" s="98"/>
    </row>
    <row r="857" spans="2:9" ht="12.75">
      <c r="B857" s="401"/>
      <c r="C857" s="402"/>
      <c r="E857" s="334"/>
      <c r="G857" s="176"/>
      <c r="I857" s="98"/>
    </row>
    <row r="858" spans="2:9" ht="12.75">
      <c r="B858" s="401"/>
      <c r="C858" s="402"/>
      <c r="E858" s="334"/>
      <c r="G858" s="176"/>
      <c r="I858" s="98"/>
    </row>
    <row r="859" spans="2:9" ht="12.75">
      <c r="B859" s="401"/>
      <c r="C859" s="402"/>
      <c r="E859" s="334"/>
      <c r="G859" s="176"/>
      <c r="I859" s="98"/>
    </row>
    <row r="860" spans="2:9" ht="12.75">
      <c r="B860" s="401"/>
      <c r="C860" s="402"/>
      <c r="E860" s="334"/>
      <c r="G860" s="176"/>
      <c r="I860" s="98"/>
    </row>
    <row r="861" spans="2:9" ht="12.75">
      <c r="B861" s="401"/>
      <c r="C861" s="402"/>
      <c r="E861" s="334"/>
      <c r="G861" s="176"/>
      <c r="I861" s="98"/>
    </row>
    <row r="862" spans="2:9" ht="12.75">
      <c r="B862" s="401"/>
      <c r="C862" s="402"/>
      <c r="E862" s="334"/>
      <c r="G862" s="176"/>
      <c r="I862" s="98"/>
    </row>
    <row r="863" spans="2:9" ht="12.75">
      <c r="B863" s="401"/>
      <c r="C863" s="402"/>
      <c r="E863" s="334"/>
      <c r="G863" s="176"/>
      <c r="I863" s="98"/>
    </row>
    <row r="864" spans="2:9" ht="12.75">
      <c r="B864" s="401"/>
      <c r="C864" s="402"/>
      <c r="E864" s="334"/>
      <c r="G864" s="176"/>
      <c r="I864" s="98"/>
    </row>
    <row r="865" spans="2:9" ht="12.75">
      <c r="B865" s="401"/>
      <c r="C865" s="402"/>
      <c r="E865" s="334"/>
      <c r="G865" s="176"/>
      <c r="I865" s="98"/>
    </row>
    <row r="866" spans="2:9" ht="12.75">
      <c r="B866" s="401"/>
      <c r="C866" s="402"/>
      <c r="E866" s="334"/>
      <c r="G866" s="176"/>
      <c r="I866" s="98"/>
    </row>
    <row r="867" spans="2:9" ht="12.75">
      <c r="B867" s="401"/>
      <c r="C867" s="402"/>
      <c r="E867" s="334"/>
      <c r="G867" s="176"/>
      <c r="I867" s="98"/>
    </row>
    <row r="868" spans="2:9" ht="12.75">
      <c r="B868" s="401"/>
      <c r="C868" s="402"/>
      <c r="E868" s="334"/>
      <c r="G868" s="176"/>
      <c r="I868" s="98"/>
    </row>
    <row r="869" spans="2:9" ht="12.75">
      <c r="B869" s="401"/>
      <c r="C869" s="402"/>
      <c r="E869" s="334"/>
      <c r="G869" s="176"/>
      <c r="I869" s="98"/>
    </row>
    <row r="870" spans="2:9" ht="12.75">
      <c r="B870" s="401"/>
      <c r="C870" s="402"/>
      <c r="E870" s="334"/>
      <c r="G870" s="176"/>
      <c r="I870" s="98"/>
    </row>
    <row r="871" spans="2:9" ht="12.75">
      <c r="B871" s="401"/>
      <c r="C871" s="402"/>
      <c r="E871" s="334"/>
      <c r="G871" s="176"/>
      <c r="I871" s="98"/>
    </row>
    <row r="872" spans="2:9" ht="12.75">
      <c r="B872" s="401"/>
      <c r="C872" s="402"/>
      <c r="E872" s="334"/>
      <c r="G872" s="176"/>
      <c r="I872" s="98"/>
    </row>
    <row r="873" spans="2:9" ht="12.75">
      <c r="B873" s="401"/>
      <c r="C873" s="402"/>
      <c r="E873" s="334"/>
      <c r="G873" s="176"/>
      <c r="I873" s="98"/>
    </row>
    <row r="874" spans="2:9" ht="12.75">
      <c r="B874" s="401"/>
      <c r="C874" s="402"/>
      <c r="E874" s="334"/>
      <c r="G874" s="176"/>
      <c r="I874" s="98"/>
    </row>
    <row r="875" spans="2:9" ht="12.75">
      <c r="B875" s="401"/>
      <c r="C875" s="402"/>
      <c r="E875" s="334"/>
      <c r="G875" s="176"/>
      <c r="I875" s="98"/>
    </row>
    <row r="876" spans="5:9" ht="12.75">
      <c r="E876" s="334"/>
      <c r="G876" s="176"/>
      <c r="I876" s="98"/>
    </row>
    <row r="877" spans="5:9" ht="12.75">
      <c r="E877" s="334"/>
      <c r="G877" s="176"/>
      <c r="I877" s="98"/>
    </row>
    <row r="878" spans="5:9" ht="12.75">
      <c r="E878" s="334"/>
      <c r="G878" s="176"/>
      <c r="I878" s="98"/>
    </row>
    <row r="879" spans="5:9" ht="12.75">
      <c r="E879" s="334"/>
      <c r="G879" s="176"/>
      <c r="I879" s="98"/>
    </row>
    <row r="880" spans="5:9" ht="12.75">
      <c r="E880" s="334"/>
      <c r="G880" s="176"/>
      <c r="I880" s="98"/>
    </row>
    <row r="881" spans="5:9" ht="12.75">
      <c r="E881" s="334"/>
      <c r="G881" s="176"/>
      <c r="I881" s="98"/>
    </row>
    <row r="882" spans="5:9" ht="12.75">
      <c r="E882" s="334"/>
      <c r="G882" s="176"/>
      <c r="I882" s="98"/>
    </row>
    <row r="883" spans="5:9" ht="12.75">
      <c r="E883" s="334"/>
      <c r="G883" s="176"/>
      <c r="I883" s="98"/>
    </row>
    <row r="884" spans="5:9" ht="12.75">
      <c r="E884" s="334"/>
      <c r="G884" s="176"/>
      <c r="I884" s="98"/>
    </row>
    <row r="885" spans="5:9" ht="12.75">
      <c r="E885" s="334"/>
      <c r="G885" s="176"/>
      <c r="I885" s="98"/>
    </row>
    <row r="886" spans="5:9" ht="12.75">
      <c r="E886" s="334"/>
      <c r="G886" s="176"/>
      <c r="I886" s="98"/>
    </row>
    <row r="887" spans="5:9" ht="12.75">
      <c r="E887" s="334"/>
      <c r="G887" s="176"/>
      <c r="I887" s="98"/>
    </row>
    <row r="888" spans="5:9" ht="12.75">
      <c r="E888" s="334"/>
      <c r="G888" s="176"/>
      <c r="I888" s="98"/>
    </row>
    <row r="889" spans="5:9" ht="12.75">
      <c r="E889" s="334"/>
      <c r="G889" s="176"/>
      <c r="I889" s="98"/>
    </row>
    <row r="890" spans="5:9" ht="12.75">
      <c r="E890" s="334"/>
      <c r="G890" s="176"/>
      <c r="I890" s="98"/>
    </row>
    <row r="891" spans="5:9" ht="12.75">
      <c r="E891" s="334"/>
      <c r="G891" s="176"/>
      <c r="I891" s="98"/>
    </row>
    <row r="892" spans="5:9" ht="12.75">
      <c r="E892" s="334"/>
      <c r="G892" s="176"/>
      <c r="I892" s="98"/>
    </row>
    <row r="893" spans="5:9" ht="12.75">
      <c r="E893" s="334"/>
      <c r="G893" s="176"/>
      <c r="I893" s="98"/>
    </row>
    <row r="894" spans="5:9" ht="12.75">
      <c r="E894" s="334"/>
      <c r="G894" s="176"/>
      <c r="I894" s="98"/>
    </row>
    <row r="895" spans="5:9" ht="12.75">
      <c r="E895" s="334"/>
      <c r="G895" s="176"/>
      <c r="I895" s="98"/>
    </row>
    <row r="896" spans="5:9" ht="12.75">
      <c r="E896" s="334"/>
      <c r="G896" s="176"/>
      <c r="I896" s="98"/>
    </row>
    <row r="897" spans="5:9" ht="12.75">
      <c r="E897" s="334"/>
      <c r="G897" s="176"/>
      <c r="I897" s="98"/>
    </row>
    <row r="898" spans="5:9" ht="12.75">
      <c r="E898" s="334"/>
      <c r="G898" s="176"/>
      <c r="I898" s="98"/>
    </row>
    <row r="899" spans="5:9" ht="12.75">
      <c r="E899" s="334"/>
      <c r="G899" s="176"/>
      <c r="I899" s="98"/>
    </row>
    <row r="900" spans="5:9" ht="12.75">
      <c r="E900" s="334"/>
      <c r="G900" s="176"/>
      <c r="I900" s="98"/>
    </row>
    <row r="901" spans="5:9" ht="12.75">
      <c r="E901" s="334"/>
      <c r="G901" s="176"/>
      <c r="I901" s="98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 horizontalCentered="1"/>
  <pageMargins left="0.8267716535433072" right="0.35433070866141736" top="0.7874015748031497" bottom="0.7874015748031497" header="0.5118110236220472" footer="0.5118110236220472"/>
  <pageSetup firstPageNumber="26" useFirstPageNumber="1" horizontalDpi="600" verticalDpi="600" orientation="portrait" paperSize="9" scale="73" r:id="rId1"/>
  <headerFooter alignWithMargins="0"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1"/>
  <dimension ref="A1:CH310"/>
  <sheetViews>
    <sheetView zoomScaleSheetLayoutView="100" workbookViewId="0" topLeftCell="A1">
      <selection activeCell="L23" sqref="L23"/>
    </sheetView>
  </sheetViews>
  <sheetFormatPr defaultColWidth="9.140625" defaultRowHeight="17.25" customHeight="1"/>
  <cols>
    <col min="1" max="1" width="9.00390625" style="403" customWidth="1"/>
    <col min="2" max="2" width="55.57421875" style="222" customWidth="1"/>
    <col min="3" max="3" width="16.7109375" style="222" customWidth="1"/>
    <col min="4" max="4" width="15.7109375" style="432" customWidth="1"/>
    <col min="5" max="86" width="9.140625" style="106" customWidth="1"/>
    <col min="87" max="16384" width="9.140625" style="102" customWidth="1"/>
  </cols>
  <sheetData>
    <row r="1" spans="1:86" s="324" customFormat="1" ht="12.75">
      <c r="A1" s="725" t="s">
        <v>606</v>
      </c>
      <c r="B1" s="725"/>
      <c r="C1" s="725"/>
      <c r="D1" s="725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</row>
    <row r="2" spans="1:86" s="324" customFormat="1" ht="15" customHeight="1">
      <c r="A2" s="749" t="s">
        <v>607</v>
      </c>
      <c r="B2" s="749"/>
      <c r="C2" s="749"/>
      <c r="D2" s="749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</row>
    <row r="3" spans="1:86" s="324" customFormat="1" ht="3.75" customHeight="1">
      <c r="A3" s="217"/>
      <c r="B3" s="7"/>
      <c r="C3" s="7"/>
      <c r="D3" s="7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</row>
    <row r="4" spans="1:4" s="323" customFormat="1" ht="12.75">
      <c r="A4" s="726" t="s">
        <v>639</v>
      </c>
      <c r="B4" s="726"/>
      <c r="C4" s="726"/>
      <c r="D4" s="726"/>
    </row>
    <row r="5" spans="1:4" s="323" customFormat="1" ht="12.75">
      <c r="A5" s="106"/>
      <c r="B5" s="173"/>
      <c r="C5" s="173"/>
      <c r="D5" s="173"/>
    </row>
    <row r="6" spans="1:86" s="219" customFormat="1" ht="17.25" customHeight="1">
      <c r="A6" s="750" t="s">
        <v>609</v>
      </c>
      <c r="B6" s="750"/>
      <c r="C6" s="750"/>
      <c r="D6" s="750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</row>
    <row r="7" spans="1:86" s="219" customFormat="1" ht="18.75" customHeight="1">
      <c r="A7" s="752" t="s">
        <v>326</v>
      </c>
      <c r="B7" s="752"/>
      <c r="C7" s="752"/>
      <c r="D7" s="752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</row>
    <row r="8" spans="1:86" s="219" customFormat="1" ht="15.75" customHeight="1">
      <c r="A8" s="745" t="s">
        <v>8</v>
      </c>
      <c r="B8" s="745"/>
      <c r="C8" s="745"/>
      <c r="D8" s="745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</row>
    <row r="9" spans="1:86" s="332" customFormat="1" ht="12.75">
      <c r="A9" s="746" t="s">
        <v>612</v>
      </c>
      <c r="B9" s="746"/>
      <c r="C9" s="746"/>
      <c r="D9" s="746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</row>
    <row r="10" spans="1:86" s="332" customFormat="1" ht="12.75">
      <c r="A10" s="222" t="s">
        <v>613</v>
      </c>
      <c r="B10" s="175"/>
      <c r="C10" s="174"/>
      <c r="D10" s="223" t="s">
        <v>205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</row>
    <row r="11" spans="1:86" s="219" customFormat="1" ht="14.25" customHeight="1">
      <c r="A11" s="403"/>
      <c r="B11" s="404"/>
      <c r="C11" s="405"/>
      <c r="D11" s="406" t="s">
        <v>327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</row>
    <row r="12" spans="1:4" ht="18" customHeight="1">
      <c r="A12" s="409"/>
      <c r="D12" s="176" t="s">
        <v>642</v>
      </c>
    </row>
    <row r="13" spans="1:4" ht="53.25" customHeight="1">
      <c r="A13" s="335" t="s">
        <v>11</v>
      </c>
      <c r="B13" s="178" t="s">
        <v>616</v>
      </c>
      <c r="C13" s="225" t="s">
        <v>328</v>
      </c>
      <c r="D13" s="178" t="s">
        <v>647</v>
      </c>
    </row>
    <row r="14" spans="1:86" s="412" customFormat="1" ht="11.25">
      <c r="A14" s="411">
        <v>1</v>
      </c>
      <c r="B14" s="411">
        <v>2</v>
      </c>
      <c r="C14" s="340">
        <v>3</v>
      </c>
      <c r="D14" s="340">
        <v>4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</row>
    <row r="15" spans="1:4" ht="12.75" customHeight="1">
      <c r="A15" s="413"/>
      <c r="B15" s="185" t="s">
        <v>329</v>
      </c>
      <c r="C15" s="260">
        <v>1002749</v>
      </c>
      <c r="D15" s="260">
        <v>508991</v>
      </c>
    </row>
    <row r="16" spans="1:4" ht="12.75" customHeight="1">
      <c r="A16" s="414" t="s">
        <v>330</v>
      </c>
      <c r="B16" s="194" t="s">
        <v>331</v>
      </c>
      <c r="C16" s="261">
        <v>93052</v>
      </c>
      <c r="D16" s="261">
        <v>92072</v>
      </c>
    </row>
    <row r="17" spans="1:4" ht="25.5" customHeight="1">
      <c r="A17" s="414" t="s">
        <v>332</v>
      </c>
      <c r="B17" s="194" t="s">
        <v>333</v>
      </c>
      <c r="C17" s="261">
        <v>308</v>
      </c>
      <c r="D17" s="261">
        <v>-57</v>
      </c>
    </row>
    <row r="18" spans="1:4" ht="12.75" customHeight="1">
      <c r="A18" s="414" t="s">
        <v>335</v>
      </c>
      <c r="B18" s="194" t="s">
        <v>336</v>
      </c>
      <c r="C18" s="261">
        <v>-146675</v>
      </c>
      <c r="D18" s="261">
        <v>-89581</v>
      </c>
    </row>
    <row r="19" spans="1:4" ht="25.5" customHeight="1">
      <c r="A19" s="414" t="s">
        <v>337</v>
      </c>
      <c r="B19" s="194" t="s">
        <v>338</v>
      </c>
      <c r="C19" s="261">
        <v>11035</v>
      </c>
      <c r="D19" s="261">
        <v>11035</v>
      </c>
    </row>
    <row r="20" spans="1:4" ht="12.75" customHeight="1">
      <c r="A20" s="414" t="s">
        <v>339</v>
      </c>
      <c r="B20" s="236" t="s">
        <v>340</v>
      </c>
      <c r="C20" s="261">
        <v>1002831</v>
      </c>
      <c r="D20" s="261">
        <v>488781</v>
      </c>
    </row>
    <row r="21" spans="1:4" ht="12.75" customHeight="1">
      <c r="A21" s="414" t="s">
        <v>341</v>
      </c>
      <c r="B21" s="236" t="s">
        <v>342</v>
      </c>
      <c r="C21" s="261">
        <v>42198</v>
      </c>
      <c r="D21" s="261">
        <v>6741</v>
      </c>
    </row>
    <row r="22" spans="1:4" ht="12.75" customHeight="1">
      <c r="A22" s="414"/>
      <c r="B22" s="236"/>
      <c r="C22" s="261"/>
      <c r="D22" s="261"/>
    </row>
    <row r="23" spans="1:4" ht="12.75" customHeight="1">
      <c r="A23" s="413"/>
      <c r="B23" s="238" t="s">
        <v>343</v>
      </c>
      <c r="C23" s="229">
        <v>1010781</v>
      </c>
      <c r="D23" s="229">
        <v>327195</v>
      </c>
    </row>
    <row r="24" spans="1:86" s="98" customFormat="1" ht="12.75" customHeight="1">
      <c r="A24" s="240" t="s">
        <v>23</v>
      </c>
      <c r="B24" s="189" t="s">
        <v>24</v>
      </c>
      <c r="C24" s="229">
        <v>857393</v>
      </c>
      <c r="D24" s="229">
        <v>253157</v>
      </c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</row>
    <row r="25" spans="1:86" s="342" customFormat="1" ht="12.75" customHeight="1">
      <c r="A25" s="189" t="s">
        <v>25</v>
      </c>
      <c r="B25" s="189" t="s">
        <v>26</v>
      </c>
      <c r="C25" s="229">
        <v>826836</v>
      </c>
      <c r="D25" s="229">
        <v>236263</v>
      </c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</row>
    <row r="26" spans="1:86" s="98" customFormat="1" ht="12.75" customHeight="1">
      <c r="A26" s="346">
        <v>1000</v>
      </c>
      <c r="B26" s="242" t="s">
        <v>27</v>
      </c>
      <c r="C26" s="347">
        <v>191492</v>
      </c>
      <c r="D26" s="347">
        <v>68155</v>
      </c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</row>
    <row r="27" spans="1:86" s="98" customFormat="1" ht="12.75" customHeight="1">
      <c r="A27" s="348">
        <v>1100</v>
      </c>
      <c r="B27" s="242" t="s">
        <v>28</v>
      </c>
      <c r="C27" s="347">
        <v>163331</v>
      </c>
      <c r="D27" s="347">
        <v>58211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</row>
    <row r="28" spans="1:86" s="98" customFormat="1" ht="25.5" customHeight="1">
      <c r="A28" s="348">
        <v>1200</v>
      </c>
      <c r="B28" s="418" t="s">
        <v>344</v>
      </c>
      <c r="C28" s="347">
        <v>28161</v>
      </c>
      <c r="D28" s="347">
        <v>9944</v>
      </c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</row>
    <row r="29" spans="1:86" s="98" customFormat="1" ht="12.75" customHeight="1">
      <c r="A29" s="346">
        <v>2000</v>
      </c>
      <c r="B29" s="242" t="s">
        <v>30</v>
      </c>
      <c r="C29" s="347">
        <v>635344</v>
      </c>
      <c r="D29" s="347">
        <v>168108</v>
      </c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</row>
    <row r="30" spans="1:86" s="98" customFormat="1" ht="12.75" customHeight="1">
      <c r="A30" s="348">
        <v>2100</v>
      </c>
      <c r="B30" s="242" t="s">
        <v>31</v>
      </c>
      <c r="C30" s="347">
        <v>147059</v>
      </c>
      <c r="D30" s="347">
        <v>30457</v>
      </c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</row>
    <row r="31" spans="1:86" s="98" customFormat="1" ht="12.75" customHeight="1">
      <c r="A31" s="348">
        <v>2200</v>
      </c>
      <c r="B31" s="242" t="s">
        <v>32</v>
      </c>
      <c r="C31" s="347">
        <v>371909</v>
      </c>
      <c r="D31" s="347">
        <v>83938</v>
      </c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</row>
    <row r="32" spans="1:86" s="98" customFormat="1" ht="25.5" customHeight="1">
      <c r="A32" s="348">
        <v>2300</v>
      </c>
      <c r="B32" s="243" t="s">
        <v>345</v>
      </c>
      <c r="C32" s="347">
        <v>118010</v>
      </c>
      <c r="D32" s="347">
        <v>54027</v>
      </c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6"/>
    </row>
    <row r="33" spans="1:86" s="98" customFormat="1" ht="12.75" customHeight="1">
      <c r="A33" s="348">
        <v>2400</v>
      </c>
      <c r="B33" s="242" t="s">
        <v>34</v>
      </c>
      <c r="C33" s="347">
        <v>2982</v>
      </c>
      <c r="D33" s="347">
        <v>901</v>
      </c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G33" s="416"/>
      <c r="BH33" s="416"/>
      <c r="BI33" s="416"/>
      <c r="BJ33" s="416"/>
      <c r="BK33" s="416"/>
      <c r="BL33" s="416"/>
      <c r="BM33" s="416"/>
      <c r="BN33" s="416"/>
      <c r="BO33" s="416"/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416"/>
      <c r="CB33" s="416"/>
      <c r="CC33" s="416"/>
      <c r="CD33" s="416"/>
      <c r="CE33" s="416"/>
      <c r="CF33" s="416"/>
      <c r="CG33" s="416"/>
      <c r="CH33" s="416"/>
    </row>
    <row r="34" spans="1:86" s="98" customFormat="1" ht="12.75" customHeight="1">
      <c r="A34" s="348">
        <v>2500</v>
      </c>
      <c r="B34" s="242" t="s">
        <v>35</v>
      </c>
      <c r="C34" s="347">
        <v>-4616</v>
      </c>
      <c r="D34" s="347">
        <v>-1215</v>
      </c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</row>
    <row r="35" spans="1:86" s="98" customFormat="1" ht="52.5" customHeight="1" hidden="1">
      <c r="A35" s="348">
        <v>2600</v>
      </c>
      <c r="B35" s="236" t="s">
        <v>216</v>
      </c>
      <c r="C35" s="347">
        <v>0</v>
      </c>
      <c r="D35" s="347">
        <v>0</v>
      </c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</row>
    <row r="36" spans="1:86" s="98" customFormat="1" ht="24" customHeight="1" hidden="1">
      <c r="A36" s="348">
        <v>2700</v>
      </c>
      <c r="B36" s="236" t="s">
        <v>37</v>
      </c>
      <c r="C36" s="347">
        <v>0</v>
      </c>
      <c r="D36" s="347">
        <v>0</v>
      </c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6"/>
      <c r="AJ36" s="416"/>
      <c r="AK36" s="416"/>
      <c r="AL36" s="416"/>
      <c r="AM36" s="416"/>
      <c r="AN36" s="416"/>
      <c r="AO36" s="416"/>
      <c r="AP36" s="416"/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416"/>
      <c r="BD36" s="416"/>
      <c r="BE36" s="416"/>
      <c r="BF36" s="416"/>
      <c r="BG36" s="416"/>
      <c r="BH36" s="416"/>
      <c r="BI36" s="416"/>
      <c r="BJ36" s="416"/>
      <c r="BK36" s="416"/>
      <c r="BL36" s="416"/>
      <c r="BM36" s="416"/>
      <c r="BN36" s="416"/>
      <c r="BO36" s="416"/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416"/>
      <c r="CB36" s="416"/>
      <c r="CC36" s="416"/>
      <c r="CD36" s="416"/>
      <c r="CE36" s="416"/>
      <c r="CF36" s="416"/>
      <c r="CG36" s="416"/>
      <c r="CH36" s="416"/>
    </row>
    <row r="37" spans="1:86" s="342" customFormat="1" ht="12.75" customHeight="1">
      <c r="A37" s="351" t="s">
        <v>44</v>
      </c>
      <c r="B37" s="228" t="s">
        <v>45</v>
      </c>
      <c r="C37" s="229">
        <v>30557</v>
      </c>
      <c r="D37" s="229">
        <v>16894</v>
      </c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</row>
    <row r="38" spans="1:86" s="98" customFormat="1" ht="12.75" customHeight="1">
      <c r="A38" s="346">
        <v>3000</v>
      </c>
      <c r="B38" s="242" t="s">
        <v>217</v>
      </c>
      <c r="C38" s="347">
        <v>1395</v>
      </c>
      <c r="D38" s="347">
        <v>1300</v>
      </c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416"/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416"/>
      <c r="CB38" s="416"/>
      <c r="CC38" s="416"/>
      <c r="CD38" s="416"/>
      <c r="CE38" s="416"/>
      <c r="CF38" s="416"/>
      <c r="CG38" s="416"/>
      <c r="CH38" s="416"/>
    </row>
    <row r="39" spans="1:4" s="98" customFormat="1" ht="25.5" customHeight="1">
      <c r="A39" s="348">
        <v>3200</v>
      </c>
      <c r="B39" s="236" t="s">
        <v>48</v>
      </c>
      <c r="C39" s="347">
        <v>1395</v>
      </c>
      <c r="D39" s="347">
        <v>1300</v>
      </c>
    </row>
    <row r="40" spans="1:86" s="98" customFormat="1" ht="12.75" customHeight="1" hidden="1">
      <c r="A40" s="348">
        <v>3400</v>
      </c>
      <c r="B40" s="242" t="s">
        <v>50</v>
      </c>
      <c r="C40" s="347">
        <v>0</v>
      </c>
      <c r="D40" s="347">
        <v>0</v>
      </c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6"/>
      <c r="BE40" s="416"/>
      <c r="BF40" s="416"/>
      <c r="BG40" s="416"/>
      <c r="BH40" s="416"/>
      <c r="BI40" s="416"/>
      <c r="BJ40" s="416"/>
      <c r="BK40" s="416"/>
      <c r="BL40" s="416"/>
      <c r="BM40" s="416"/>
      <c r="BN40" s="416"/>
      <c r="BO40" s="416"/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6"/>
    </row>
    <row r="41" spans="1:86" s="98" customFormat="1" ht="12.75" customHeight="1" hidden="1">
      <c r="A41" s="348">
        <v>3900</v>
      </c>
      <c r="B41" s="242" t="s">
        <v>51</v>
      </c>
      <c r="C41" s="347">
        <v>0</v>
      </c>
      <c r="D41" s="347">
        <v>0</v>
      </c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416"/>
      <c r="BD41" s="416"/>
      <c r="BE41" s="416"/>
      <c r="BF41" s="416"/>
      <c r="BG41" s="416"/>
      <c r="BH41" s="416"/>
      <c r="BI41" s="416"/>
      <c r="BJ41" s="416"/>
      <c r="BK41" s="416"/>
      <c r="BL41" s="416"/>
      <c r="BM41" s="416"/>
      <c r="BN41" s="416"/>
      <c r="BO41" s="416"/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6"/>
    </row>
    <row r="42" spans="1:86" s="98" customFormat="1" ht="12.75" customHeight="1">
      <c r="A42" s="346">
        <v>6000</v>
      </c>
      <c r="B42" s="242" t="s">
        <v>52</v>
      </c>
      <c r="C42" s="347">
        <v>29162</v>
      </c>
      <c r="D42" s="347">
        <v>15594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416"/>
      <c r="BD42" s="416"/>
      <c r="BE42" s="416"/>
      <c r="BF42" s="416"/>
      <c r="BG42" s="416"/>
      <c r="BH42" s="416"/>
      <c r="BI42" s="416"/>
      <c r="BJ42" s="416"/>
      <c r="BK42" s="416"/>
      <c r="BL42" s="416"/>
      <c r="BM42" s="416"/>
      <c r="BN42" s="416"/>
      <c r="BO42" s="416"/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416"/>
      <c r="CB42" s="416"/>
      <c r="CC42" s="416"/>
      <c r="CD42" s="416"/>
      <c r="CE42" s="416"/>
      <c r="CF42" s="416"/>
      <c r="CG42" s="416"/>
      <c r="CH42" s="416"/>
    </row>
    <row r="43" spans="1:86" s="98" customFormat="1" ht="12.75" customHeight="1">
      <c r="A43" s="348">
        <v>6200</v>
      </c>
      <c r="B43" s="242" t="s">
        <v>53</v>
      </c>
      <c r="C43" s="347">
        <v>29162</v>
      </c>
      <c r="D43" s="347">
        <v>15594</v>
      </c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</row>
    <row r="44" spans="1:86" s="98" customFormat="1" ht="12.75" customHeight="1" hidden="1">
      <c r="A44" s="348">
        <v>6400</v>
      </c>
      <c r="B44" s="242" t="s">
        <v>54</v>
      </c>
      <c r="C44" s="347">
        <v>0</v>
      </c>
      <c r="D44" s="347">
        <v>0</v>
      </c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6"/>
      <c r="BG44" s="416"/>
      <c r="BH44" s="416"/>
      <c r="BI44" s="416"/>
      <c r="BJ44" s="416"/>
      <c r="BK44" s="416"/>
      <c r="BL44" s="416"/>
      <c r="BM44" s="416"/>
      <c r="BN44" s="416"/>
      <c r="BO44" s="416"/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6"/>
      <c r="CG44" s="416"/>
      <c r="CH44" s="416"/>
    </row>
    <row r="45" spans="1:86" s="98" customFormat="1" ht="12.75" customHeight="1">
      <c r="A45" s="240" t="s">
        <v>64</v>
      </c>
      <c r="B45" s="228" t="s">
        <v>65</v>
      </c>
      <c r="C45" s="229">
        <v>153388</v>
      </c>
      <c r="D45" s="229">
        <v>74038</v>
      </c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6"/>
      <c r="AP45" s="416"/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416"/>
      <c r="BD45" s="416"/>
      <c r="BE45" s="416"/>
      <c r="BF45" s="416"/>
      <c r="BG45" s="416"/>
      <c r="BH45" s="416"/>
      <c r="BI45" s="416"/>
      <c r="BJ45" s="416"/>
      <c r="BK45" s="416"/>
      <c r="BL45" s="416"/>
      <c r="BM45" s="416"/>
      <c r="BN45" s="416"/>
      <c r="BO45" s="416"/>
      <c r="BP45" s="416"/>
      <c r="BQ45" s="416"/>
      <c r="BR45" s="416"/>
      <c r="BS45" s="416"/>
      <c r="BT45" s="416"/>
      <c r="BU45" s="416"/>
      <c r="BV45" s="416"/>
      <c r="BW45" s="416"/>
      <c r="BX45" s="416"/>
      <c r="BY45" s="416"/>
      <c r="BZ45" s="416"/>
      <c r="CA45" s="416"/>
      <c r="CB45" s="416"/>
      <c r="CC45" s="416"/>
      <c r="CD45" s="416"/>
      <c r="CE45" s="416"/>
      <c r="CF45" s="416"/>
      <c r="CG45" s="416"/>
      <c r="CH45" s="416"/>
    </row>
    <row r="46" spans="1:86" s="342" customFormat="1" ht="12.75" customHeight="1">
      <c r="A46" s="189" t="s">
        <v>66</v>
      </c>
      <c r="B46" s="189" t="s">
        <v>224</v>
      </c>
      <c r="C46" s="229">
        <v>153388</v>
      </c>
      <c r="D46" s="229">
        <v>74038</v>
      </c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  <c r="CE46" s="417"/>
      <c r="CF46" s="417"/>
      <c r="CG46" s="417"/>
      <c r="CH46" s="417"/>
    </row>
    <row r="47" spans="1:86" s="98" customFormat="1" ht="12.75" customHeight="1">
      <c r="A47" s="348">
        <v>5100</v>
      </c>
      <c r="B47" s="242" t="s">
        <v>68</v>
      </c>
      <c r="C47" s="347">
        <v>6887</v>
      </c>
      <c r="D47" s="347">
        <v>4850</v>
      </c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416"/>
      <c r="AO47" s="416"/>
      <c r="AP47" s="416"/>
      <c r="AQ47" s="416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416"/>
      <c r="BD47" s="416"/>
      <c r="BE47" s="416"/>
      <c r="BF47" s="416"/>
      <c r="BG47" s="416"/>
      <c r="BH47" s="416"/>
      <c r="BI47" s="416"/>
      <c r="BJ47" s="416"/>
      <c r="BK47" s="416"/>
      <c r="BL47" s="416"/>
      <c r="BM47" s="416"/>
      <c r="BN47" s="416"/>
      <c r="BO47" s="416"/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</row>
    <row r="48" spans="1:86" s="98" customFormat="1" ht="12.75" customHeight="1">
      <c r="A48" s="348">
        <v>5200</v>
      </c>
      <c r="B48" s="242" t="s">
        <v>69</v>
      </c>
      <c r="C48" s="347">
        <v>146501</v>
      </c>
      <c r="D48" s="347">
        <v>69188</v>
      </c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</row>
    <row r="49" spans="1:86" s="98" customFormat="1" ht="39.75" customHeight="1" hidden="1">
      <c r="A49" s="348">
        <v>5800</v>
      </c>
      <c r="B49" s="236" t="s">
        <v>70</v>
      </c>
      <c r="C49" s="347">
        <v>0</v>
      </c>
      <c r="D49" s="347">
        <v>0</v>
      </c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416"/>
      <c r="BD49" s="416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416"/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416"/>
      <c r="CB49" s="416"/>
      <c r="CC49" s="416"/>
      <c r="CD49" s="416"/>
      <c r="CE49" s="416"/>
      <c r="CF49" s="416"/>
      <c r="CG49" s="416"/>
      <c r="CH49" s="416"/>
    </row>
    <row r="50" spans="1:86" s="98" customFormat="1" ht="12.75" customHeight="1">
      <c r="A50" s="245"/>
      <c r="B50" s="189" t="s">
        <v>627</v>
      </c>
      <c r="C50" s="229">
        <v>-8032</v>
      </c>
      <c r="D50" s="229">
        <v>181796</v>
      </c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</row>
    <row r="51" spans="1:86" s="98" customFormat="1" ht="12.75" customHeight="1">
      <c r="A51" s="420"/>
      <c r="B51" s="189" t="s">
        <v>628</v>
      </c>
      <c r="C51" s="229">
        <v>8032</v>
      </c>
      <c r="D51" s="229">
        <v>-181796</v>
      </c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416"/>
      <c r="BD51" s="416"/>
      <c r="BE51" s="416"/>
      <c r="BF51" s="416"/>
      <c r="BG51" s="416"/>
      <c r="BH51" s="416"/>
      <c r="BI51" s="416"/>
      <c r="BJ51" s="416"/>
      <c r="BK51" s="416"/>
      <c r="BL51" s="416"/>
      <c r="BM51" s="416"/>
      <c r="BN51" s="416"/>
      <c r="BO51" s="416"/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416"/>
      <c r="CB51" s="416"/>
      <c r="CC51" s="416"/>
      <c r="CD51" s="416"/>
      <c r="CE51" s="416"/>
      <c r="CF51" s="416"/>
      <c r="CG51" s="416"/>
      <c r="CH51" s="416"/>
    </row>
    <row r="52" spans="1:86" s="98" customFormat="1" ht="12.75" customHeight="1">
      <c r="A52" s="246" t="s">
        <v>346</v>
      </c>
      <c r="B52" s="247" t="s">
        <v>1026</v>
      </c>
      <c r="C52" s="347">
        <v>8032</v>
      </c>
      <c r="D52" s="347">
        <v>-181796</v>
      </c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  <c r="BS52" s="416"/>
      <c r="BT52" s="416"/>
      <c r="BU52" s="416"/>
      <c r="BV52" s="416"/>
      <c r="BW52" s="416"/>
      <c r="BX52" s="416"/>
      <c r="BY52" s="416"/>
      <c r="BZ52" s="416"/>
      <c r="CA52" s="416"/>
      <c r="CB52" s="416"/>
      <c r="CC52" s="416"/>
      <c r="CD52" s="416"/>
      <c r="CE52" s="416"/>
      <c r="CF52" s="416"/>
      <c r="CG52" s="416"/>
      <c r="CH52" s="416"/>
    </row>
    <row r="53" spans="1:86" s="98" customFormat="1" ht="12.75" customHeight="1">
      <c r="A53" s="246"/>
      <c r="B53" s="247"/>
      <c r="C53" s="347"/>
      <c r="D53" s="347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416"/>
      <c r="BD53" s="416"/>
      <c r="BE53" s="416"/>
      <c r="BF53" s="416"/>
      <c r="BG53" s="416"/>
      <c r="BH53" s="416"/>
      <c r="BI53" s="416"/>
      <c r="BJ53" s="416"/>
      <c r="BK53" s="416"/>
      <c r="BL53" s="416"/>
      <c r="BM53" s="416"/>
      <c r="BN53" s="416"/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416"/>
      <c r="CB53" s="416"/>
      <c r="CC53" s="416"/>
      <c r="CD53" s="416"/>
      <c r="CE53" s="416"/>
      <c r="CF53" s="416"/>
      <c r="CG53" s="416"/>
      <c r="CH53" s="416"/>
    </row>
    <row r="54" spans="1:4" ht="12.75" customHeight="1">
      <c r="A54" s="413"/>
      <c r="B54" s="238" t="s">
        <v>979</v>
      </c>
      <c r="C54" s="229">
        <v>1010781</v>
      </c>
      <c r="D54" s="229">
        <v>327195</v>
      </c>
    </row>
    <row r="55" spans="1:4" ht="12.75">
      <c r="A55" s="421" t="s">
        <v>980</v>
      </c>
      <c r="B55" s="156" t="s">
        <v>981</v>
      </c>
      <c r="C55" s="422">
        <v>183608</v>
      </c>
      <c r="D55" s="422">
        <v>42955</v>
      </c>
    </row>
    <row r="56" spans="1:4" s="253" customFormat="1" ht="12.75" hidden="1">
      <c r="A56" s="421" t="s">
        <v>982</v>
      </c>
      <c r="B56" s="420" t="s">
        <v>983</v>
      </c>
      <c r="C56" s="422">
        <v>0</v>
      </c>
      <c r="D56" s="422">
        <v>0</v>
      </c>
    </row>
    <row r="57" spans="1:86" s="255" customFormat="1" ht="12.75">
      <c r="A57" s="421" t="s">
        <v>984</v>
      </c>
      <c r="B57" s="423" t="s">
        <v>985</v>
      </c>
      <c r="C57" s="422">
        <v>30892</v>
      </c>
      <c r="D57" s="422">
        <v>12624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424"/>
      <c r="BD57" s="424"/>
      <c r="BE57" s="424"/>
      <c r="BF57" s="424"/>
      <c r="BG57" s="424"/>
      <c r="BH57" s="424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</row>
    <row r="58" spans="1:86" s="255" customFormat="1" ht="12.75">
      <c r="A58" s="421" t="s">
        <v>986</v>
      </c>
      <c r="B58" s="420" t="s">
        <v>987</v>
      </c>
      <c r="C58" s="422">
        <v>66752</v>
      </c>
      <c r="D58" s="422">
        <v>20448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424"/>
      <c r="BD58" s="424"/>
      <c r="BE58" s="424"/>
      <c r="BF58" s="424"/>
      <c r="BG58" s="424"/>
      <c r="BH58" s="424"/>
      <c r="BI58" s="424"/>
      <c r="BJ58" s="424"/>
      <c r="BK58" s="424"/>
      <c r="BL58" s="424"/>
      <c r="BM58" s="424"/>
      <c r="BN58" s="424"/>
      <c r="BO58" s="424"/>
      <c r="BP58" s="424"/>
      <c r="BQ58" s="424"/>
      <c r="BR58" s="424"/>
      <c r="BS58" s="424"/>
      <c r="BT58" s="424"/>
      <c r="BU58" s="424"/>
      <c r="BV58" s="424"/>
      <c r="BW58" s="424"/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</row>
    <row r="59" spans="1:86" s="255" customFormat="1" ht="12.75">
      <c r="A59" s="421" t="s">
        <v>988</v>
      </c>
      <c r="B59" s="420" t="s">
        <v>989</v>
      </c>
      <c r="C59" s="422">
        <v>121113</v>
      </c>
      <c r="D59" s="422">
        <v>8847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</row>
    <row r="60" spans="1:86" s="255" customFormat="1" ht="12.75" hidden="1">
      <c r="A60" s="421" t="s">
        <v>990</v>
      </c>
      <c r="B60" s="423" t="s">
        <v>991</v>
      </c>
      <c r="C60" s="422">
        <v>0</v>
      </c>
      <c r="D60" s="422"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/>
      <c r="BN60" s="424"/>
      <c r="BO60" s="424"/>
      <c r="BP60" s="424"/>
      <c r="BQ60" s="424"/>
      <c r="BR60" s="424"/>
      <c r="BS60" s="424"/>
      <c r="BT60" s="424"/>
      <c r="BU60" s="424"/>
      <c r="BV60" s="424"/>
      <c r="BW60" s="424"/>
      <c r="BX60" s="424"/>
      <c r="BY60" s="424"/>
      <c r="BZ60" s="424"/>
      <c r="CA60" s="424"/>
      <c r="CB60" s="424"/>
      <c r="CC60" s="424"/>
      <c r="CD60" s="424"/>
      <c r="CE60" s="424"/>
      <c r="CF60" s="424"/>
      <c r="CG60" s="424"/>
      <c r="CH60" s="424"/>
    </row>
    <row r="61" spans="1:86" s="255" customFormat="1" ht="12.75" hidden="1">
      <c r="A61" s="421" t="s">
        <v>992</v>
      </c>
      <c r="B61" s="420" t="s">
        <v>993</v>
      </c>
      <c r="C61" s="422">
        <v>0</v>
      </c>
      <c r="D61" s="422"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4"/>
      <c r="BT61" s="424"/>
      <c r="BU61" s="424"/>
      <c r="BV61" s="424"/>
      <c r="BW61" s="424"/>
      <c r="BX61" s="424"/>
      <c r="BY61" s="424"/>
      <c r="BZ61" s="424"/>
      <c r="CA61" s="424"/>
      <c r="CB61" s="424"/>
      <c r="CC61" s="424"/>
      <c r="CD61" s="424"/>
      <c r="CE61" s="424"/>
      <c r="CF61" s="424"/>
      <c r="CG61" s="424"/>
      <c r="CH61" s="424"/>
    </row>
    <row r="62" spans="1:86" s="256" customFormat="1" ht="12.75">
      <c r="A62" s="421" t="s">
        <v>994</v>
      </c>
      <c r="B62" s="420" t="s">
        <v>995</v>
      </c>
      <c r="C62" s="422">
        <v>252208</v>
      </c>
      <c r="D62" s="422">
        <v>110814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</row>
    <row r="63" spans="1:86" s="256" customFormat="1" ht="12.75">
      <c r="A63" s="421" t="s">
        <v>996</v>
      </c>
      <c r="B63" s="420" t="s">
        <v>997</v>
      </c>
      <c r="C63" s="422">
        <v>336989</v>
      </c>
      <c r="D63" s="422">
        <v>128561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</row>
    <row r="64" spans="1:86" s="256" customFormat="1" ht="12.75">
      <c r="A64" s="421" t="s">
        <v>998</v>
      </c>
      <c r="B64" s="420" t="s">
        <v>999</v>
      </c>
      <c r="C64" s="422">
        <v>19219</v>
      </c>
      <c r="D64" s="422">
        <v>2946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</row>
    <row r="65" spans="1:4" s="253" customFormat="1" ht="12.75">
      <c r="A65" s="425"/>
      <c r="B65" s="236"/>
      <c r="C65" s="422"/>
      <c r="D65" s="422"/>
    </row>
    <row r="66" spans="1:86" s="241" customFormat="1" ht="15.75" customHeight="1">
      <c r="A66" s="413"/>
      <c r="B66" s="185" t="s">
        <v>347</v>
      </c>
      <c r="C66" s="260"/>
      <c r="D66" s="260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/>
      <c r="AV66" s="426"/>
      <c r="AW66" s="426"/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</row>
    <row r="67" spans="1:86" s="324" customFormat="1" ht="13.5" customHeight="1">
      <c r="A67" s="427"/>
      <c r="B67" s="238" t="s">
        <v>348</v>
      </c>
      <c r="C67" s="428">
        <v>1002749</v>
      </c>
      <c r="D67" s="428">
        <v>508991</v>
      </c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</row>
    <row r="68" spans="1:86" s="324" customFormat="1" ht="25.5" customHeight="1">
      <c r="A68" s="427"/>
      <c r="B68" s="429" t="s">
        <v>349</v>
      </c>
      <c r="C68" s="261">
        <v>909697</v>
      </c>
      <c r="D68" s="261">
        <v>416919</v>
      </c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323"/>
      <c r="CB68" s="323"/>
      <c r="CC68" s="323"/>
      <c r="CD68" s="323"/>
      <c r="CE68" s="323"/>
      <c r="CF68" s="323"/>
      <c r="CG68" s="323"/>
      <c r="CH68" s="323"/>
    </row>
    <row r="69" spans="1:86" s="324" customFormat="1" ht="13.5" customHeight="1">
      <c r="A69" s="427"/>
      <c r="B69" s="249" t="s">
        <v>350</v>
      </c>
      <c r="C69" s="261">
        <v>93052</v>
      </c>
      <c r="D69" s="261">
        <v>92072</v>
      </c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</row>
    <row r="70" spans="1:86" s="324" customFormat="1" ht="13.5" customHeight="1">
      <c r="A70" s="427"/>
      <c r="B70" s="185" t="s">
        <v>351</v>
      </c>
      <c r="C70" s="260">
        <v>1010781</v>
      </c>
      <c r="D70" s="260">
        <v>327195</v>
      </c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  <c r="BX70" s="323"/>
      <c r="BY70" s="323"/>
      <c r="BZ70" s="323"/>
      <c r="CA70" s="323"/>
      <c r="CB70" s="323"/>
      <c r="CC70" s="323"/>
      <c r="CD70" s="323"/>
      <c r="CE70" s="323"/>
      <c r="CF70" s="323"/>
      <c r="CG70" s="323"/>
      <c r="CH70" s="323"/>
    </row>
    <row r="71" spans="1:86" s="98" customFormat="1" ht="12.75" customHeight="1">
      <c r="A71" s="240" t="s">
        <v>23</v>
      </c>
      <c r="B71" s="240" t="s">
        <v>24</v>
      </c>
      <c r="C71" s="229">
        <v>857393</v>
      </c>
      <c r="D71" s="229">
        <v>253157</v>
      </c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6"/>
      <c r="BE71" s="416"/>
      <c r="BF71" s="416"/>
      <c r="BG71" s="416"/>
      <c r="BH71" s="416"/>
      <c r="BI71" s="416"/>
      <c r="BJ71" s="416"/>
      <c r="BK71" s="416"/>
      <c r="BL71" s="416"/>
      <c r="BM71" s="416"/>
      <c r="BN71" s="416"/>
      <c r="BO71" s="416"/>
      <c r="BP71" s="416"/>
      <c r="BQ71" s="416"/>
      <c r="BR71" s="416"/>
      <c r="BS71" s="416"/>
      <c r="BT71" s="416"/>
      <c r="BU71" s="416"/>
      <c r="BV71" s="416"/>
      <c r="BW71" s="416"/>
      <c r="BX71" s="416"/>
      <c r="BY71" s="416"/>
      <c r="BZ71" s="416"/>
      <c r="CA71" s="416"/>
      <c r="CB71" s="416"/>
      <c r="CC71" s="416"/>
      <c r="CD71" s="416"/>
      <c r="CE71" s="416"/>
      <c r="CF71" s="416"/>
      <c r="CG71" s="416"/>
      <c r="CH71" s="416"/>
    </row>
    <row r="72" spans="1:86" s="98" customFormat="1" ht="12.75" customHeight="1">
      <c r="A72" s="189" t="s">
        <v>25</v>
      </c>
      <c r="B72" s="240" t="s">
        <v>352</v>
      </c>
      <c r="C72" s="229">
        <v>826836</v>
      </c>
      <c r="D72" s="229">
        <v>236263</v>
      </c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/>
      <c r="BN72" s="416"/>
      <c r="BO72" s="416"/>
      <c r="BP72" s="416"/>
      <c r="BQ72" s="416"/>
      <c r="BR72" s="416"/>
      <c r="BS72" s="416"/>
      <c r="BT72" s="416"/>
      <c r="BU72" s="416"/>
      <c r="BV72" s="416"/>
      <c r="BW72" s="416"/>
      <c r="BX72" s="416"/>
      <c r="BY72" s="416"/>
      <c r="BZ72" s="416"/>
      <c r="CA72" s="416"/>
      <c r="CB72" s="416"/>
      <c r="CC72" s="416"/>
      <c r="CD72" s="416"/>
      <c r="CE72" s="416"/>
      <c r="CF72" s="416"/>
      <c r="CG72" s="416"/>
      <c r="CH72" s="416"/>
    </row>
    <row r="73" spans="1:86" s="98" customFormat="1" ht="12.75" customHeight="1">
      <c r="A73" s="346">
        <v>1000</v>
      </c>
      <c r="B73" s="242" t="s">
        <v>353</v>
      </c>
      <c r="C73" s="347">
        <v>191492</v>
      </c>
      <c r="D73" s="347">
        <v>68155</v>
      </c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6"/>
      <c r="CH73" s="416"/>
    </row>
    <row r="74" spans="1:86" s="98" customFormat="1" ht="12.75" customHeight="1">
      <c r="A74" s="348">
        <v>1100</v>
      </c>
      <c r="B74" s="242" t="s">
        <v>354</v>
      </c>
      <c r="C74" s="347">
        <v>163331</v>
      </c>
      <c r="D74" s="347">
        <v>58211</v>
      </c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</row>
    <row r="75" spans="1:86" s="98" customFormat="1" ht="25.5" customHeight="1">
      <c r="A75" s="348">
        <v>1200</v>
      </c>
      <c r="B75" s="418" t="s">
        <v>344</v>
      </c>
      <c r="C75" s="347">
        <v>28161</v>
      </c>
      <c r="D75" s="347">
        <v>9944</v>
      </c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6"/>
      <c r="AL75" s="416"/>
      <c r="AM75" s="416"/>
      <c r="AN75" s="416"/>
      <c r="AO75" s="416"/>
      <c r="AP75" s="416"/>
      <c r="AQ75" s="416"/>
      <c r="AR75" s="416"/>
      <c r="AS75" s="416"/>
      <c r="AT75" s="416"/>
      <c r="AU75" s="416"/>
      <c r="AV75" s="416"/>
      <c r="AW75" s="416"/>
      <c r="AX75" s="416"/>
      <c r="AY75" s="416"/>
      <c r="AZ75" s="416"/>
      <c r="BA75" s="416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6"/>
      <c r="BM75" s="416"/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6"/>
      <c r="CB75" s="416"/>
      <c r="CC75" s="416"/>
      <c r="CD75" s="416"/>
      <c r="CE75" s="416"/>
      <c r="CF75" s="416"/>
      <c r="CG75" s="416"/>
      <c r="CH75" s="416"/>
    </row>
    <row r="76" spans="1:86" s="98" customFormat="1" ht="12.75" customHeight="1">
      <c r="A76" s="346">
        <v>2000</v>
      </c>
      <c r="B76" s="242" t="s">
        <v>355</v>
      </c>
      <c r="C76" s="347">
        <v>635344</v>
      </c>
      <c r="D76" s="347">
        <v>168108</v>
      </c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6"/>
      <c r="AY76" s="416"/>
      <c r="AZ76" s="416"/>
      <c r="BA76" s="416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  <c r="BS76" s="416"/>
      <c r="BT76" s="416"/>
      <c r="BU76" s="416"/>
      <c r="BV76" s="416"/>
      <c r="BW76" s="416"/>
      <c r="BX76" s="416"/>
      <c r="BY76" s="416"/>
      <c r="BZ76" s="416"/>
      <c r="CA76" s="416"/>
      <c r="CB76" s="416"/>
      <c r="CC76" s="416"/>
      <c r="CD76" s="416"/>
      <c r="CE76" s="416"/>
      <c r="CF76" s="416"/>
      <c r="CG76" s="416"/>
      <c r="CH76" s="416"/>
    </row>
    <row r="77" spans="1:86" s="98" customFormat="1" ht="12.75" customHeight="1" hidden="1">
      <c r="A77" s="346">
        <v>4000</v>
      </c>
      <c r="B77" s="242" t="s">
        <v>356</v>
      </c>
      <c r="C77" s="347">
        <v>0</v>
      </c>
      <c r="D77" s="347">
        <v>0</v>
      </c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416"/>
      <c r="BG77" s="416"/>
      <c r="BH77" s="416"/>
      <c r="BI77" s="416"/>
      <c r="BJ77" s="416"/>
      <c r="BK77" s="416"/>
      <c r="BL77" s="416"/>
      <c r="BM77" s="416"/>
      <c r="BN77" s="416"/>
      <c r="BO77" s="416"/>
      <c r="BP77" s="416"/>
      <c r="BQ77" s="416"/>
      <c r="BR77" s="416"/>
      <c r="BS77" s="416"/>
      <c r="BT77" s="416"/>
      <c r="BU77" s="416"/>
      <c r="BV77" s="416"/>
      <c r="BW77" s="416"/>
      <c r="BX77" s="416"/>
      <c r="BY77" s="416"/>
      <c r="BZ77" s="416"/>
      <c r="CA77" s="416"/>
      <c r="CB77" s="416"/>
      <c r="CC77" s="416"/>
      <c r="CD77" s="416"/>
      <c r="CE77" s="416"/>
      <c r="CF77" s="416"/>
      <c r="CG77" s="416"/>
      <c r="CH77" s="416"/>
    </row>
    <row r="78" spans="1:86" s="98" customFormat="1" ht="12.75" customHeight="1">
      <c r="A78" s="240" t="s">
        <v>44</v>
      </c>
      <c r="B78" s="228" t="s">
        <v>1011</v>
      </c>
      <c r="C78" s="229">
        <v>30557</v>
      </c>
      <c r="D78" s="229">
        <v>16894</v>
      </c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/>
      <c r="AJ78" s="416"/>
      <c r="AK78" s="416"/>
      <c r="AL78" s="416"/>
      <c r="AM78" s="416"/>
      <c r="AN78" s="416"/>
      <c r="AO78" s="416"/>
      <c r="AP78" s="416"/>
      <c r="AQ78" s="416"/>
      <c r="AR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W78" s="416"/>
      <c r="BX78" s="416"/>
      <c r="BY78" s="416"/>
      <c r="BZ78" s="416"/>
      <c r="CA78" s="416"/>
      <c r="CB78" s="416"/>
      <c r="CC78" s="416"/>
      <c r="CD78" s="416"/>
      <c r="CE78" s="416"/>
      <c r="CF78" s="416"/>
      <c r="CG78" s="416"/>
      <c r="CH78" s="416"/>
    </row>
    <row r="79" spans="1:86" s="98" customFormat="1" ht="12.75" customHeight="1">
      <c r="A79" s="346">
        <v>3000</v>
      </c>
      <c r="B79" s="242" t="s">
        <v>357</v>
      </c>
      <c r="C79" s="347">
        <v>1395</v>
      </c>
      <c r="D79" s="347">
        <v>1300</v>
      </c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6"/>
      <c r="AL79" s="416"/>
      <c r="AM79" s="416"/>
      <c r="AN79" s="416"/>
      <c r="AO79" s="416"/>
      <c r="AP79" s="416"/>
      <c r="AQ79" s="416"/>
      <c r="AR79" s="416"/>
      <c r="AS79" s="416"/>
      <c r="AT79" s="416"/>
      <c r="AU79" s="416"/>
      <c r="AV79" s="416"/>
      <c r="AW79" s="416"/>
      <c r="AX79" s="416"/>
      <c r="AY79" s="416"/>
      <c r="AZ79" s="416"/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W79" s="416"/>
      <c r="BX79" s="416"/>
      <c r="BY79" s="416"/>
      <c r="BZ79" s="416"/>
      <c r="CA79" s="416"/>
      <c r="CB79" s="416"/>
      <c r="CC79" s="416"/>
      <c r="CD79" s="416"/>
      <c r="CE79" s="416"/>
      <c r="CF79" s="416"/>
      <c r="CG79" s="416"/>
      <c r="CH79" s="416"/>
    </row>
    <row r="80" spans="1:86" s="98" customFormat="1" ht="12.75" customHeight="1">
      <c r="A80" s="346">
        <v>6000</v>
      </c>
      <c r="B80" s="242" t="s">
        <v>358</v>
      </c>
      <c r="C80" s="347">
        <v>29162</v>
      </c>
      <c r="D80" s="347">
        <v>15594</v>
      </c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6"/>
      <c r="AL80" s="416"/>
      <c r="AM80" s="416"/>
      <c r="AN80" s="416"/>
      <c r="AO80" s="416"/>
      <c r="AP80" s="416"/>
      <c r="AQ80" s="416"/>
      <c r="AR80" s="416"/>
      <c r="AS80" s="416"/>
      <c r="AT80" s="416"/>
      <c r="AU80" s="416"/>
      <c r="AV80" s="416"/>
      <c r="AW80" s="416"/>
      <c r="AX80" s="416"/>
      <c r="AY80" s="416"/>
      <c r="AZ80" s="416"/>
      <c r="BA80" s="416"/>
      <c r="BB80" s="416"/>
      <c r="BC80" s="416"/>
      <c r="BD80" s="416"/>
      <c r="BE80" s="416"/>
      <c r="BF80" s="416"/>
      <c r="BG80" s="416"/>
      <c r="BH80" s="416"/>
      <c r="BI80" s="416"/>
      <c r="BJ80" s="416"/>
      <c r="BK80" s="416"/>
      <c r="BL80" s="416"/>
      <c r="BM80" s="416"/>
      <c r="BN80" s="416"/>
      <c r="BO80" s="416"/>
      <c r="BP80" s="416"/>
      <c r="BQ80" s="416"/>
      <c r="BR80" s="416"/>
      <c r="BS80" s="416"/>
      <c r="BT80" s="416"/>
      <c r="BU80" s="416"/>
      <c r="BV80" s="416"/>
      <c r="BW80" s="416"/>
      <c r="BX80" s="416"/>
      <c r="BY80" s="416"/>
      <c r="BZ80" s="416"/>
      <c r="CA80" s="416"/>
      <c r="CB80" s="416"/>
      <c r="CC80" s="416"/>
      <c r="CD80" s="416"/>
      <c r="CE80" s="416"/>
      <c r="CF80" s="416"/>
      <c r="CG80" s="416"/>
      <c r="CH80" s="416"/>
    </row>
    <row r="81" spans="1:86" s="98" customFormat="1" ht="12.75" customHeight="1">
      <c r="A81" s="240" t="s">
        <v>64</v>
      </c>
      <c r="B81" s="228" t="s">
        <v>65</v>
      </c>
      <c r="C81" s="229">
        <v>153388</v>
      </c>
      <c r="D81" s="229">
        <v>74038</v>
      </c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416"/>
      <c r="AM81" s="416"/>
      <c r="AN81" s="416"/>
      <c r="AO81" s="416"/>
      <c r="AP81" s="416"/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6"/>
      <c r="BE81" s="416"/>
      <c r="BF81" s="416"/>
      <c r="BG81" s="416"/>
      <c r="BH81" s="416"/>
      <c r="BI81" s="416"/>
      <c r="BJ81" s="416"/>
      <c r="BK81" s="416"/>
      <c r="BL81" s="416"/>
      <c r="BM81" s="416"/>
      <c r="BN81" s="416"/>
      <c r="BO81" s="416"/>
      <c r="BP81" s="416"/>
      <c r="BQ81" s="416"/>
      <c r="BR81" s="416"/>
      <c r="BS81" s="416"/>
      <c r="BT81" s="416"/>
      <c r="BU81" s="416"/>
      <c r="BV81" s="416"/>
      <c r="BW81" s="416"/>
      <c r="BX81" s="416"/>
      <c r="BY81" s="416"/>
      <c r="BZ81" s="416"/>
      <c r="CA81" s="416"/>
      <c r="CB81" s="416"/>
      <c r="CC81" s="416"/>
      <c r="CD81" s="416"/>
      <c r="CE81" s="416"/>
      <c r="CF81" s="416"/>
      <c r="CG81" s="416"/>
      <c r="CH81" s="416"/>
    </row>
    <row r="82" spans="1:86" s="98" customFormat="1" ht="12.75" customHeight="1">
      <c r="A82" s="190">
        <v>5000</v>
      </c>
      <c r="B82" s="262" t="s">
        <v>1013</v>
      </c>
      <c r="C82" s="198">
        <v>153388</v>
      </c>
      <c r="D82" s="198">
        <v>74038</v>
      </c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6"/>
      <c r="BI82" s="416"/>
      <c r="BJ82" s="416"/>
      <c r="BK82" s="416"/>
      <c r="BL82" s="416"/>
      <c r="BM82" s="416"/>
      <c r="BN82" s="416"/>
      <c r="BO82" s="416"/>
      <c r="BP82" s="416"/>
      <c r="BQ82" s="416"/>
      <c r="BR82" s="416"/>
      <c r="BS82" s="416"/>
      <c r="BT82" s="416"/>
      <c r="BU82" s="416"/>
      <c r="BV82" s="416"/>
      <c r="BW82" s="416"/>
      <c r="BX82" s="416"/>
      <c r="BY82" s="416"/>
      <c r="BZ82" s="416"/>
      <c r="CA82" s="416"/>
      <c r="CB82" s="416"/>
      <c r="CC82" s="416"/>
      <c r="CD82" s="416"/>
      <c r="CE82" s="416"/>
      <c r="CF82" s="416"/>
      <c r="CG82" s="416"/>
      <c r="CH82" s="416"/>
    </row>
    <row r="83" spans="1:86" s="98" customFormat="1" ht="12.75" customHeight="1">
      <c r="A83" s="245"/>
      <c r="B83" s="189" t="s">
        <v>627</v>
      </c>
      <c r="C83" s="229">
        <v>-8032</v>
      </c>
      <c r="D83" s="229">
        <v>181796</v>
      </c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6"/>
      <c r="BE83" s="416"/>
      <c r="BF83" s="416"/>
      <c r="BG83" s="416"/>
      <c r="BH83" s="416"/>
      <c r="BI83" s="416"/>
      <c r="BJ83" s="416"/>
      <c r="BK83" s="416"/>
      <c r="BL83" s="416"/>
      <c r="BM83" s="416"/>
      <c r="BN83" s="416"/>
      <c r="BO83" s="416"/>
      <c r="BP83" s="416"/>
      <c r="BQ83" s="416"/>
      <c r="BR83" s="416"/>
      <c r="BS83" s="416"/>
      <c r="BT83" s="416"/>
      <c r="BU83" s="416"/>
      <c r="BV83" s="416"/>
      <c r="BW83" s="416"/>
      <c r="BX83" s="416"/>
      <c r="BY83" s="416"/>
      <c r="BZ83" s="416"/>
      <c r="CA83" s="416"/>
      <c r="CB83" s="416"/>
      <c r="CC83" s="416"/>
      <c r="CD83" s="416"/>
      <c r="CE83" s="416"/>
      <c r="CF83" s="416"/>
      <c r="CG83" s="416"/>
      <c r="CH83" s="416"/>
    </row>
    <row r="84" spans="1:86" s="98" customFormat="1" ht="12.75" customHeight="1">
      <c r="A84" s="420"/>
      <c r="B84" s="189" t="s">
        <v>628</v>
      </c>
      <c r="C84" s="229">
        <v>8032</v>
      </c>
      <c r="D84" s="229">
        <v>-181796</v>
      </c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416"/>
      <c r="BG84" s="416"/>
      <c r="BH84" s="416"/>
      <c r="BI84" s="416"/>
      <c r="BJ84" s="416"/>
      <c r="BK84" s="416"/>
      <c r="BL84" s="416"/>
      <c r="BM84" s="416"/>
      <c r="BN84" s="416"/>
      <c r="BO84" s="416"/>
      <c r="BP84" s="416"/>
      <c r="BQ84" s="416"/>
      <c r="BR84" s="416"/>
      <c r="BS84" s="416"/>
      <c r="BT84" s="416"/>
      <c r="BU84" s="416"/>
      <c r="BV84" s="416"/>
      <c r="BW84" s="416"/>
      <c r="BX84" s="416"/>
      <c r="BY84" s="416"/>
      <c r="BZ84" s="416"/>
      <c r="CA84" s="416"/>
      <c r="CB84" s="416"/>
      <c r="CC84" s="416"/>
      <c r="CD84" s="416"/>
      <c r="CE84" s="416"/>
      <c r="CF84" s="416"/>
      <c r="CG84" s="416"/>
      <c r="CH84" s="416"/>
    </row>
    <row r="85" spans="1:86" s="98" customFormat="1" ht="12.75" customHeight="1">
      <c r="A85" s="246" t="s">
        <v>346</v>
      </c>
      <c r="B85" s="247" t="s">
        <v>1026</v>
      </c>
      <c r="C85" s="347">
        <v>8032</v>
      </c>
      <c r="D85" s="347">
        <v>-181796</v>
      </c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6"/>
      <c r="BE85" s="416"/>
      <c r="BF85" s="416"/>
      <c r="BG85" s="416"/>
      <c r="BH85" s="416"/>
      <c r="BI85" s="416"/>
      <c r="BJ85" s="416"/>
      <c r="BK85" s="416"/>
      <c r="BL85" s="416"/>
      <c r="BM85" s="416"/>
      <c r="BN85" s="416"/>
      <c r="BO85" s="416"/>
      <c r="BP85" s="416"/>
      <c r="BQ85" s="416"/>
      <c r="BR85" s="416"/>
      <c r="BS85" s="416"/>
      <c r="BT85" s="416"/>
      <c r="BU85" s="416"/>
      <c r="BV85" s="416"/>
      <c r="BW85" s="416"/>
      <c r="BX85" s="416"/>
      <c r="BY85" s="416"/>
      <c r="BZ85" s="416"/>
      <c r="CA85" s="416"/>
      <c r="CB85" s="416"/>
      <c r="CC85" s="416"/>
      <c r="CD85" s="416"/>
      <c r="CE85" s="416"/>
      <c r="CF85" s="416"/>
      <c r="CG85" s="416"/>
      <c r="CH85" s="416"/>
    </row>
    <row r="86" spans="1:4" ht="15" customHeight="1">
      <c r="A86" s="233"/>
      <c r="B86" s="430" t="s">
        <v>359</v>
      </c>
      <c r="C86" s="240"/>
      <c r="D86" s="240"/>
    </row>
    <row r="87" spans="1:4" ht="12.75" customHeight="1">
      <c r="A87" s="263"/>
      <c r="B87" s="431" t="s">
        <v>360</v>
      </c>
      <c r="C87" s="428">
        <v>1234</v>
      </c>
      <c r="D87" s="428">
        <v>-416</v>
      </c>
    </row>
    <row r="88" spans="1:4" ht="25.5" customHeight="1">
      <c r="A88" s="414"/>
      <c r="B88" s="418" t="s">
        <v>361</v>
      </c>
      <c r="C88" s="195">
        <v>1234</v>
      </c>
      <c r="D88" s="195">
        <v>-416</v>
      </c>
    </row>
    <row r="89" spans="1:4" ht="12.75" customHeight="1">
      <c r="A89" s="414"/>
      <c r="B89" s="431" t="s">
        <v>1005</v>
      </c>
      <c r="C89" s="428">
        <v>27896</v>
      </c>
      <c r="D89" s="428">
        <v>0</v>
      </c>
    </row>
    <row r="90" spans="1:4" ht="12.75" customHeight="1">
      <c r="A90" s="233" t="s">
        <v>23</v>
      </c>
      <c r="B90" s="418" t="s">
        <v>362</v>
      </c>
      <c r="C90" s="195">
        <v>27896</v>
      </c>
      <c r="D90" s="195">
        <v>0</v>
      </c>
    </row>
    <row r="91" spans="1:4" ht="12.75" customHeight="1">
      <c r="A91" s="190" t="s">
        <v>25</v>
      </c>
      <c r="B91" s="418" t="s">
        <v>363</v>
      </c>
      <c r="C91" s="195">
        <v>27896</v>
      </c>
      <c r="D91" s="195">
        <v>0</v>
      </c>
    </row>
    <row r="92" spans="1:4" ht="12.75" customHeight="1">
      <c r="A92" s="190">
        <v>2000</v>
      </c>
      <c r="B92" s="418" t="s">
        <v>364</v>
      </c>
      <c r="C92" s="195">
        <v>27896</v>
      </c>
      <c r="D92" s="195">
        <v>0</v>
      </c>
    </row>
    <row r="93" spans="1:86" s="98" customFormat="1" ht="12.75" customHeight="1">
      <c r="A93" s="388"/>
      <c r="B93" s="189" t="s">
        <v>627</v>
      </c>
      <c r="C93" s="229">
        <v>-26662</v>
      </c>
      <c r="D93" s="229">
        <v>-416</v>
      </c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416"/>
      <c r="BG93" s="416"/>
      <c r="BH93" s="416"/>
      <c r="BI93" s="416"/>
      <c r="BJ93" s="416"/>
      <c r="BK93" s="416"/>
      <c r="BL93" s="416"/>
      <c r="BM93" s="416"/>
      <c r="BN93" s="416"/>
      <c r="BO93" s="416"/>
      <c r="BP93" s="416"/>
      <c r="BQ93" s="416"/>
      <c r="BR93" s="416"/>
      <c r="BS93" s="416"/>
      <c r="BT93" s="416"/>
      <c r="BU93" s="416"/>
      <c r="BV93" s="416"/>
      <c r="BW93" s="416"/>
      <c r="BX93" s="416"/>
      <c r="BY93" s="416"/>
      <c r="BZ93" s="416"/>
      <c r="CA93" s="416"/>
      <c r="CB93" s="416"/>
      <c r="CC93" s="416"/>
      <c r="CD93" s="416"/>
      <c r="CE93" s="416"/>
      <c r="CF93" s="416"/>
      <c r="CG93" s="416"/>
      <c r="CH93" s="416"/>
    </row>
    <row r="94" spans="1:86" s="98" customFormat="1" ht="12.75" customHeight="1">
      <c r="A94" s="233"/>
      <c r="B94" s="189" t="s">
        <v>628</v>
      </c>
      <c r="C94" s="229">
        <v>26662</v>
      </c>
      <c r="D94" s="229">
        <v>416</v>
      </c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6"/>
      <c r="AD94" s="416"/>
      <c r="AE94" s="416"/>
      <c r="AF94" s="416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6"/>
      <c r="BI94" s="416"/>
      <c r="BJ94" s="416"/>
      <c r="BK94" s="416"/>
      <c r="BL94" s="416"/>
      <c r="BM94" s="416"/>
      <c r="BN94" s="416"/>
      <c r="BO94" s="416"/>
      <c r="BP94" s="416"/>
      <c r="BQ94" s="416"/>
      <c r="BR94" s="416"/>
      <c r="BS94" s="416"/>
      <c r="BT94" s="416"/>
      <c r="BU94" s="416"/>
      <c r="BV94" s="416"/>
      <c r="BW94" s="416"/>
      <c r="BX94" s="416"/>
      <c r="BY94" s="416"/>
      <c r="BZ94" s="416"/>
      <c r="CA94" s="416"/>
      <c r="CB94" s="416"/>
      <c r="CC94" s="416"/>
      <c r="CD94" s="416"/>
      <c r="CE94" s="416"/>
      <c r="CF94" s="416"/>
      <c r="CG94" s="416"/>
      <c r="CH94" s="416"/>
    </row>
    <row r="95" spans="1:86" s="98" customFormat="1" ht="12.75" customHeight="1">
      <c r="A95" s="246" t="s">
        <v>346</v>
      </c>
      <c r="B95" s="247" t="s">
        <v>1026</v>
      </c>
      <c r="C95" s="347">
        <v>26662</v>
      </c>
      <c r="D95" s="347">
        <v>416</v>
      </c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W95" s="416"/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</row>
    <row r="96" spans="1:4" ht="15" customHeight="1">
      <c r="A96" s="414"/>
      <c r="B96" s="430" t="s">
        <v>365</v>
      </c>
      <c r="C96" s="428"/>
      <c r="D96" s="428"/>
    </row>
    <row r="97" spans="1:4" ht="12.75" customHeight="1">
      <c r="A97" s="414"/>
      <c r="B97" s="431" t="s">
        <v>1005</v>
      </c>
      <c r="C97" s="428">
        <v>3582</v>
      </c>
      <c r="D97" s="428">
        <v>0</v>
      </c>
    </row>
    <row r="98" spans="1:4" ht="12.75" customHeight="1">
      <c r="A98" s="233" t="s">
        <v>23</v>
      </c>
      <c r="B98" s="418" t="s">
        <v>362</v>
      </c>
      <c r="C98" s="195">
        <v>3582</v>
      </c>
      <c r="D98" s="195">
        <v>0</v>
      </c>
    </row>
    <row r="99" spans="1:4" ht="12.75" customHeight="1">
      <c r="A99" s="190" t="s">
        <v>25</v>
      </c>
      <c r="B99" s="418" t="s">
        <v>363</v>
      </c>
      <c r="C99" s="195">
        <v>3582</v>
      </c>
      <c r="D99" s="195">
        <v>0</v>
      </c>
    </row>
    <row r="100" spans="1:4" ht="12.75" customHeight="1">
      <c r="A100" s="190">
        <v>2000</v>
      </c>
      <c r="B100" s="418" t="s">
        <v>364</v>
      </c>
      <c r="C100" s="195">
        <v>3582</v>
      </c>
      <c r="D100" s="195">
        <v>0</v>
      </c>
    </row>
    <row r="101" spans="1:86" s="98" customFormat="1" ht="12.75" customHeight="1">
      <c r="A101" s="388"/>
      <c r="B101" s="189" t="s">
        <v>627</v>
      </c>
      <c r="C101" s="229">
        <v>-3582</v>
      </c>
      <c r="D101" s="229">
        <v>0</v>
      </c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416"/>
      <c r="BJ101" s="416"/>
      <c r="BK101" s="416"/>
      <c r="BL101" s="416"/>
      <c r="BM101" s="416"/>
      <c r="BN101" s="416"/>
      <c r="BO101" s="416"/>
      <c r="BP101" s="416"/>
      <c r="BQ101" s="416"/>
      <c r="BR101" s="416"/>
      <c r="BS101" s="416"/>
      <c r="BT101" s="416"/>
      <c r="BU101" s="416"/>
      <c r="BV101" s="416"/>
      <c r="BW101" s="416"/>
      <c r="BX101" s="416"/>
      <c r="BY101" s="416"/>
      <c r="BZ101" s="416"/>
      <c r="CA101" s="416"/>
      <c r="CB101" s="416"/>
      <c r="CC101" s="416"/>
      <c r="CD101" s="416"/>
      <c r="CE101" s="416"/>
      <c r="CF101" s="416"/>
      <c r="CG101" s="416"/>
      <c r="CH101" s="416"/>
    </row>
    <row r="102" spans="1:86" s="98" customFormat="1" ht="12.75" customHeight="1">
      <c r="A102" s="233"/>
      <c r="B102" s="189" t="s">
        <v>628</v>
      </c>
      <c r="C102" s="229">
        <v>3582</v>
      </c>
      <c r="D102" s="229">
        <v>0</v>
      </c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/>
      <c r="BN102" s="416"/>
      <c r="BO102" s="416"/>
      <c r="BP102" s="416"/>
      <c r="BQ102" s="416"/>
      <c r="BR102" s="416"/>
      <c r="BS102" s="416"/>
      <c r="BT102" s="416"/>
      <c r="BU102" s="416"/>
      <c r="BV102" s="416"/>
      <c r="BW102" s="416"/>
      <c r="BX102" s="416"/>
      <c r="BY102" s="416"/>
      <c r="BZ102" s="416"/>
      <c r="CA102" s="416"/>
      <c r="CB102" s="416"/>
      <c r="CC102" s="416"/>
      <c r="CD102" s="416"/>
      <c r="CE102" s="416"/>
      <c r="CF102" s="416"/>
      <c r="CG102" s="416"/>
      <c r="CH102" s="416"/>
    </row>
    <row r="103" spans="1:86" s="98" customFormat="1" ht="12.75" customHeight="1">
      <c r="A103" s="246" t="s">
        <v>346</v>
      </c>
      <c r="B103" s="247" t="s">
        <v>1026</v>
      </c>
      <c r="C103" s="347">
        <v>3582</v>
      </c>
      <c r="D103" s="347">
        <v>0</v>
      </c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6"/>
      <c r="BP103" s="416"/>
      <c r="BQ103" s="416"/>
      <c r="BR103" s="416"/>
      <c r="BS103" s="416"/>
      <c r="BT103" s="416"/>
      <c r="BU103" s="416"/>
      <c r="BV103" s="416"/>
      <c r="BW103" s="416"/>
      <c r="BX103" s="416"/>
      <c r="BY103" s="416"/>
      <c r="BZ103" s="416"/>
      <c r="CA103" s="416"/>
      <c r="CB103" s="416"/>
      <c r="CC103" s="416"/>
      <c r="CD103" s="416"/>
      <c r="CE103" s="416"/>
      <c r="CF103" s="416"/>
      <c r="CG103" s="416"/>
      <c r="CH103" s="416"/>
    </row>
    <row r="104" spans="1:4" ht="15" customHeight="1">
      <c r="A104" s="414"/>
      <c r="B104" s="430" t="s">
        <v>366</v>
      </c>
      <c r="C104" s="428"/>
      <c r="D104" s="428"/>
    </row>
    <row r="105" spans="1:4" ht="12.75" customHeight="1">
      <c r="A105" s="414"/>
      <c r="B105" s="431" t="s">
        <v>360</v>
      </c>
      <c r="C105" s="428">
        <v>134043</v>
      </c>
      <c r="D105" s="428">
        <v>104967</v>
      </c>
    </row>
    <row r="106" spans="1:4" ht="25.5" customHeight="1">
      <c r="A106" s="414"/>
      <c r="B106" s="418" t="s">
        <v>361</v>
      </c>
      <c r="C106" s="195">
        <v>134043</v>
      </c>
      <c r="D106" s="195">
        <v>104967</v>
      </c>
    </row>
    <row r="107" spans="1:4" ht="12.75" customHeight="1">
      <c r="A107" s="414"/>
      <c r="B107" s="431" t="s">
        <v>1005</v>
      </c>
      <c r="C107" s="428">
        <v>17027</v>
      </c>
      <c r="D107" s="428">
        <v>6307</v>
      </c>
    </row>
    <row r="108" spans="1:4" ht="12.75" customHeight="1">
      <c r="A108" s="233" t="s">
        <v>23</v>
      </c>
      <c r="B108" s="418" t="s">
        <v>362</v>
      </c>
      <c r="C108" s="195">
        <v>12434</v>
      </c>
      <c r="D108" s="195">
        <v>1714</v>
      </c>
    </row>
    <row r="109" spans="1:4" ht="12.75" customHeight="1">
      <c r="A109" s="190" t="s">
        <v>25</v>
      </c>
      <c r="B109" s="418" t="s">
        <v>363</v>
      </c>
      <c r="C109" s="195">
        <v>12434</v>
      </c>
      <c r="D109" s="195">
        <v>1714</v>
      </c>
    </row>
    <row r="110" spans="1:4" ht="12.75" customHeight="1">
      <c r="A110" s="190">
        <v>2000</v>
      </c>
      <c r="B110" s="418" t="s">
        <v>364</v>
      </c>
      <c r="C110" s="195">
        <v>12434</v>
      </c>
      <c r="D110" s="195">
        <v>1714</v>
      </c>
    </row>
    <row r="111" spans="1:4" ht="12.75" customHeight="1">
      <c r="A111" s="190" t="s">
        <v>64</v>
      </c>
      <c r="B111" s="418" t="s">
        <v>367</v>
      </c>
      <c r="C111" s="195">
        <v>4593</v>
      </c>
      <c r="D111" s="195">
        <v>4593</v>
      </c>
    </row>
    <row r="112" spans="1:4" ht="12.75" customHeight="1">
      <c r="A112" s="190">
        <v>5000</v>
      </c>
      <c r="B112" s="418" t="s">
        <v>67</v>
      </c>
      <c r="C112" s="195">
        <v>4593</v>
      </c>
      <c r="D112" s="195">
        <v>4593</v>
      </c>
    </row>
    <row r="113" spans="1:86" s="98" customFormat="1" ht="12.75" customHeight="1">
      <c r="A113" s="388"/>
      <c r="B113" s="189" t="s">
        <v>627</v>
      </c>
      <c r="C113" s="229">
        <v>117016</v>
      </c>
      <c r="D113" s="229">
        <v>98660</v>
      </c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6"/>
      <c r="AZ113" s="416"/>
      <c r="BA113" s="416"/>
      <c r="BB113" s="416"/>
      <c r="BC113" s="416"/>
      <c r="BD113" s="416"/>
      <c r="BE113" s="416"/>
      <c r="BF113" s="416"/>
      <c r="BG113" s="416"/>
      <c r="BH113" s="416"/>
      <c r="BI113" s="416"/>
      <c r="BJ113" s="416"/>
      <c r="BK113" s="416"/>
      <c r="BL113" s="416"/>
      <c r="BM113" s="416"/>
      <c r="BN113" s="416"/>
      <c r="BO113" s="416"/>
      <c r="BP113" s="416"/>
      <c r="BQ113" s="416"/>
      <c r="BR113" s="416"/>
      <c r="BS113" s="416"/>
      <c r="BT113" s="416"/>
      <c r="BU113" s="416"/>
      <c r="BV113" s="416"/>
      <c r="BW113" s="416"/>
      <c r="BX113" s="416"/>
      <c r="BY113" s="416"/>
      <c r="BZ113" s="416"/>
      <c r="CA113" s="416"/>
      <c r="CB113" s="416"/>
      <c r="CC113" s="416"/>
      <c r="CD113" s="416"/>
      <c r="CE113" s="416"/>
      <c r="CF113" s="416"/>
      <c r="CG113" s="416"/>
      <c r="CH113" s="416"/>
    </row>
    <row r="114" spans="1:86" s="98" customFormat="1" ht="12.75" customHeight="1">
      <c r="A114" s="233"/>
      <c r="B114" s="189" t="s">
        <v>628</v>
      </c>
      <c r="C114" s="229">
        <v>-117016</v>
      </c>
      <c r="D114" s="229">
        <v>-98660</v>
      </c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  <c r="AA114" s="416"/>
      <c r="AB114" s="416"/>
      <c r="AC114" s="416"/>
      <c r="AD114" s="416"/>
      <c r="AE114" s="416"/>
      <c r="AF114" s="416"/>
      <c r="AG114" s="416"/>
      <c r="AH114" s="416"/>
      <c r="AI114" s="416"/>
      <c r="AJ114" s="416"/>
      <c r="AK114" s="416"/>
      <c r="AL114" s="416"/>
      <c r="AM114" s="416"/>
      <c r="AN114" s="416"/>
      <c r="AO114" s="416"/>
      <c r="AP114" s="416"/>
      <c r="AQ114" s="416"/>
      <c r="AR114" s="416"/>
      <c r="AS114" s="416"/>
      <c r="AT114" s="416"/>
      <c r="AU114" s="416"/>
      <c r="AV114" s="416"/>
      <c r="AW114" s="416"/>
      <c r="AX114" s="416"/>
      <c r="AY114" s="416"/>
      <c r="AZ114" s="416"/>
      <c r="BA114" s="416"/>
      <c r="BB114" s="416"/>
      <c r="BC114" s="416"/>
      <c r="BD114" s="416"/>
      <c r="BE114" s="416"/>
      <c r="BF114" s="416"/>
      <c r="BG114" s="416"/>
      <c r="BH114" s="416"/>
      <c r="BI114" s="416"/>
      <c r="BJ114" s="416"/>
      <c r="BK114" s="416"/>
      <c r="BL114" s="416"/>
      <c r="BM114" s="416"/>
      <c r="BN114" s="416"/>
      <c r="BO114" s="416"/>
      <c r="BP114" s="416"/>
      <c r="BQ114" s="416"/>
      <c r="BR114" s="416"/>
      <c r="BS114" s="416"/>
      <c r="BT114" s="416"/>
      <c r="BU114" s="416"/>
      <c r="BV114" s="416"/>
      <c r="BW114" s="416"/>
      <c r="BX114" s="416"/>
      <c r="BY114" s="416"/>
      <c r="BZ114" s="416"/>
      <c r="CA114" s="416"/>
      <c r="CB114" s="416"/>
      <c r="CC114" s="416"/>
      <c r="CD114" s="416"/>
      <c r="CE114" s="416"/>
      <c r="CF114" s="416"/>
      <c r="CG114" s="416"/>
      <c r="CH114" s="416"/>
    </row>
    <row r="115" spans="1:86" s="98" customFormat="1" ht="12.75" customHeight="1">
      <c r="A115" s="246" t="s">
        <v>346</v>
      </c>
      <c r="B115" s="247" t="s">
        <v>1026</v>
      </c>
      <c r="C115" s="347">
        <v>-117016</v>
      </c>
      <c r="D115" s="347">
        <v>-98660</v>
      </c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6"/>
      <c r="AB115" s="416"/>
      <c r="AC115" s="416"/>
      <c r="AD115" s="416"/>
      <c r="AE115" s="416"/>
      <c r="AF115" s="416"/>
      <c r="AG115" s="416"/>
      <c r="AH115" s="416"/>
      <c r="AI115" s="416"/>
      <c r="AJ115" s="416"/>
      <c r="AK115" s="416"/>
      <c r="AL115" s="416"/>
      <c r="AM115" s="416"/>
      <c r="AN115" s="416"/>
      <c r="AO115" s="416"/>
      <c r="AP115" s="416"/>
      <c r="AQ115" s="416"/>
      <c r="AR115" s="416"/>
      <c r="AS115" s="416"/>
      <c r="AT115" s="416"/>
      <c r="AU115" s="416"/>
      <c r="AV115" s="416"/>
      <c r="AW115" s="416"/>
      <c r="AX115" s="416"/>
      <c r="AY115" s="416"/>
      <c r="AZ115" s="416"/>
      <c r="BA115" s="416"/>
      <c r="BB115" s="416"/>
      <c r="BC115" s="416"/>
      <c r="BD115" s="416"/>
      <c r="BE115" s="416"/>
      <c r="BF115" s="416"/>
      <c r="BG115" s="416"/>
      <c r="BH115" s="416"/>
      <c r="BI115" s="416"/>
      <c r="BJ115" s="416"/>
      <c r="BK115" s="416"/>
      <c r="BL115" s="416"/>
      <c r="BM115" s="416"/>
      <c r="BN115" s="416"/>
      <c r="BO115" s="416"/>
      <c r="BP115" s="416"/>
      <c r="BQ115" s="416"/>
      <c r="BR115" s="416"/>
      <c r="BS115" s="416"/>
      <c r="BT115" s="416"/>
      <c r="BU115" s="416"/>
      <c r="BV115" s="416"/>
      <c r="BW115" s="416"/>
      <c r="BX115" s="416"/>
      <c r="BY115" s="416"/>
      <c r="BZ115" s="416"/>
      <c r="CA115" s="416"/>
      <c r="CB115" s="416"/>
      <c r="CC115" s="416"/>
      <c r="CD115" s="416"/>
      <c r="CE115" s="416"/>
      <c r="CF115" s="416"/>
      <c r="CG115" s="416"/>
      <c r="CH115" s="416"/>
    </row>
    <row r="116" spans="1:4" ht="15" customHeight="1">
      <c r="A116" s="414"/>
      <c r="B116" s="430" t="s">
        <v>368</v>
      </c>
      <c r="C116" s="428"/>
      <c r="D116" s="428"/>
    </row>
    <row r="117" spans="1:4" ht="12.75" customHeight="1">
      <c r="A117" s="414"/>
      <c r="B117" s="431" t="s">
        <v>360</v>
      </c>
      <c r="C117" s="428">
        <v>161101</v>
      </c>
      <c r="D117" s="428">
        <v>210581</v>
      </c>
    </row>
    <row r="118" spans="1:4" ht="25.5" customHeight="1">
      <c r="A118" s="414"/>
      <c r="B118" s="418" t="s">
        <v>361</v>
      </c>
      <c r="C118" s="195">
        <v>69737</v>
      </c>
      <c r="D118" s="195">
        <v>119477</v>
      </c>
    </row>
    <row r="119" spans="1:4" ht="12.75" customHeight="1">
      <c r="A119" s="414"/>
      <c r="B119" s="249" t="s">
        <v>350</v>
      </c>
      <c r="C119" s="195">
        <v>91364</v>
      </c>
      <c r="D119" s="195">
        <v>91104</v>
      </c>
    </row>
    <row r="120" spans="1:4" ht="12.75" customHeight="1">
      <c r="A120" s="414"/>
      <c r="B120" s="431" t="s">
        <v>1005</v>
      </c>
      <c r="C120" s="428">
        <v>34845</v>
      </c>
      <c r="D120" s="428">
        <v>3774</v>
      </c>
    </row>
    <row r="121" spans="1:4" ht="12.75" customHeight="1">
      <c r="A121" s="233" t="s">
        <v>23</v>
      </c>
      <c r="B121" s="418" t="s">
        <v>362</v>
      </c>
      <c r="C121" s="195">
        <v>34845</v>
      </c>
      <c r="D121" s="195">
        <v>3774</v>
      </c>
    </row>
    <row r="122" spans="1:4" ht="12.75" customHeight="1">
      <c r="A122" s="190" t="s">
        <v>25</v>
      </c>
      <c r="B122" s="418" t="s">
        <v>363</v>
      </c>
      <c r="C122" s="195">
        <v>34845</v>
      </c>
      <c r="D122" s="195">
        <v>3774</v>
      </c>
    </row>
    <row r="123" spans="1:4" ht="12.75" customHeight="1">
      <c r="A123" s="190">
        <v>2000</v>
      </c>
      <c r="B123" s="418" t="s">
        <v>364</v>
      </c>
      <c r="C123" s="195">
        <v>34845</v>
      </c>
      <c r="D123" s="195">
        <v>3774</v>
      </c>
    </row>
    <row r="124" spans="1:86" s="98" customFormat="1" ht="12.75" customHeight="1">
      <c r="A124" s="388"/>
      <c r="B124" s="189" t="s">
        <v>627</v>
      </c>
      <c r="C124" s="229">
        <v>126256</v>
      </c>
      <c r="D124" s="229">
        <v>206807</v>
      </c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  <c r="AB124" s="416"/>
      <c r="AC124" s="416"/>
      <c r="AD124" s="416"/>
      <c r="AE124" s="416"/>
      <c r="AF124" s="416"/>
      <c r="AG124" s="416"/>
      <c r="AH124" s="416"/>
      <c r="AI124" s="416"/>
      <c r="AJ124" s="416"/>
      <c r="AK124" s="416"/>
      <c r="AL124" s="416"/>
      <c r="AM124" s="416"/>
      <c r="AN124" s="416"/>
      <c r="AO124" s="416"/>
      <c r="AP124" s="416"/>
      <c r="AQ124" s="416"/>
      <c r="AR124" s="416"/>
      <c r="AS124" s="416"/>
      <c r="AT124" s="416"/>
      <c r="AU124" s="416"/>
      <c r="AV124" s="416"/>
      <c r="AW124" s="416"/>
      <c r="AX124" s="416"/>
      <c r="AY124" s="416"/>
      <c r="AZ124" s="416"/>
      <c r="BA124" s="416"/>
      <c r="BB124" s="416"/>
      <c r="BC124" s="416"/>
      <c r="BD124" s="416"/>
      <c r="BE124" s="416"/>
      <c r="BF124" s="416"/>
      <c r="BG124" s="416"/>
      <c r="BH124" s="416"/>
      <c r="BI124" s="416"/>
      <c r="BJ124" s="416"/>
      <c r="BK124" s="416"/>
      <c r="BL124" s="416"/>
      <c r="BM124" s="416"/>
      <c r="BN124" s="416"/>
      <c r="BO124" s="416"/>
      <c r="BP124" s="416"/>
      <c r="BQ124" s="416"/>
      <c r="BR124" s="416"/>
      <c r="BS124" s="416"/>
      <c r="BT124" s="416"/>
      <c r="BU124" s="416"/>
      <c r="BV124" s="416"/>
      <c r="BW124" s="416"/>
      <c r="BX124" s="416"/>
      <c r="BY124" s="416"/>
      <c r="BZ124" s="416"/>
      <c r="CA124" s="416"/>
      <c r="CB124" s="416"/>
      <c r="CC124" s="416"/>
      <c r="CD124" s="416"/>
      <c r="CE124" s="416"/>
      <c r="CF124" s="416"/>
      <c r="CG124" s="416"/>
      <c r="CH124" s="416"/>
    </row>
    <row r="125" spans="1:86" s="98" customFormat="1" ht="12.75" customHeight="1">
      <c r="A125" s="233"/>
      <c r="B125" s="189" t="s">
        <v>628</v>
      </c>
      <c r="C125" s="229">
        <v>-126256</v>
      </c>
      <c r="D125" s="229">
        <v>-206807</v>
      </c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  <c r="AB125" s="416"/>
      <c r="AC125" s="416"/>
      <c r="AD125" s="416"/>
      <c r="AE125" s="416"/>
      <c r="AF125" s="416"/>
      <c r="AG125" s="416"/>
      <c r="AH125" s="416"/>
      <c r="AI125" s="416"/>
      <c r="AJ125" s="416"/>
      <c r="AK125" s="416"/>
      <c r="AL125" s="416"/>
      <c r="AM125" s="416"/>
      <c r="AN125" s="416"/>
      <c r="AO125" s="416"/>
      <c r="AP125" s="416"/>
      <c r="AQ125" s="416"/>
      <c r="AR125" s="416"/>
      <c r="AS125" s="416"/>
      <c r="AT125" s="416"/>
      <c r="AU125" s="416"/>
      <c r="AV125" s="416"/>
      <c r="AW125" s="416"/>
      <c r="AX125" s="416"/>
      <c r="AY125" s="416"/>
      <c r="AZ125" s="416"/>
      <c r="BA125" s="416"/>
      <c r="BB125" s="416"/>
      <c r="BC125" s="416"/>
      <c r="BD125" s="416"/>
      <c r="BE125" s="416"/>
      <c r="BF125" s="416"/>
      <c r="BG125" s="416"/>
      <c r="BH125" s="416"/>
      <c r="BI125" s="416"/>
      <c r="BJ125" s="416"/>
      <c r="BK125" s="416"/>
      <c r="BL125" s="416"/>
      <c r="BM125" s="416"/>
      <c r="BN125" s="416"/>
      <c r="BO125" s="416"/>
      <c r="BP125" s="416"/>
      <c r="BQ125" s="416"/>
      <c r="BR125" s="416"/>
      <c r="BS125" s="416"/>
      <c r="BT125" s="416"/>
      <c r="BU125" s="416"/>
      <c r="BV125" s="416"/>
      <c r="BW125" s="416"/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6"/>
      <c r="CH125" s="416"/>
    </row>
    <row r="126" spans="1:86" s="98" customFormat="1" ht="12.75" customHeight="1">
      <c r="A126" s="246" t="s">
        <v>346</v>
      </c>
      <c r="B126" s="247" t="s">
        <v>1026</v>
      </c>
      <c r="C126" s="347">
        <v>-126256</v>
      </c>
      <c r="D126" s="347">
        <v>-206807</v>
      </c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  <c r="T126" s="416"/>
      <c r="U126" s="416"/>
      <c r="V126" s="416"/>
      <c r="W126" s="416"/>
      <c r="X126" s="416"/>
      <c r="Y126" s="416"/>
      <c r="Z126" s="416"/>
      <c r="AA126" s="416"/>
      <c r="AB126" s="416"/>
      <c r="AC126" s="416"/>
      <c r="AD126" s="416"/>
      <c r="AE126" s="416"/>
      <c r="AF126" s="416"/>
      <c r="AG126" s="416"/>
      <c r="AH126" s="416"/>
      <c r="AI126" s="416"/>
      <c r="AJ126" s="416"/>
      <c r="AK126" s="416"/>
      <c r="AL126" s="416"/>
      <c r="AM126" s="416"/>
      <c r="AN126" s="416"/>
      <c r="AO126" s="416"/>
      <c r="AP126" s="416"/>
      <c r="AQ126" s="416"/>
      <c r="AR126" s="416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416"/>
      <c r="BG126" s="416"/>
      <c r="BH126" s="416"/>
      <c r="BI126" s="416"/>
      <c r="BJ126" s="416"/>
      <c r="BK126" s="416"/>
      <c r="BL126" s="416"/>
      <c r="BM126" s="416"/>
      <c r="BN126" s="416"/>
      <c r="BO126" s="416"/>
      <c r="BP126" s="416"/>
      <c r="BQ126" s="416"/>
      <c r="BR126" s="416"/>
      <c r="BS126" s="416"/>
      <c r="BT126" s="416"/>
      <c r="BU126" s="416"/>
      <c r="BV126" s="416"/>
      <c r="BW126" s="416"/>
      <c r="BX126" s="416"/>
      <c r="BY126" s="416"/>
      <c r="BZ126" s="416"/>
      <c r="CA126" s="416"/>
      <c r="CB126" s="416"/>
      <c r="CC126" s="416"/>
      <c r="CD126" s="416"/>
      <c r="CE126" s="416"/>
      <c r="CF126" s="416"/>
      <c r="CG126" s="416"/>
      <c r="CH126" s="416"/>
    </row>
    <row r="127" spans="1:4" ht="15" customHeight="1">
      <c r="A127" s="414"/>
      <c r="B127" s="430" t="s">
        <v>369</v>
      </c>
      <c r="C127" s="428"/>
      <c r="D127" s="428"/>
    </row>
    <row r="128" spans="1:4" ht="12.75" customHeight="1">
      <c r="A128" s="414"/>
      <c r="B128" s="431" t="s">
        <v>360</v>
      </c>
      <c r="C128" s="428">
        <v>31693</v>
      </c>
      <c r="D128" s="428">
        <v>25651</v>
      </c>
    </row>
    <row r="129" spans="1:4" ht="25.5" customHeight="1">
      <c r="A129" s="414"/>
      <c r="B129" s="418" t="s">
        <v>361</v>
      </c>
      <c r="C129" s="195">
        <v>31693</v>
      </c>
      <c r="D129" s="195">
        <v>25651</v>
      </c>
    </row>
    <row r="130" spans="1:4" ht="12.75" customHeight="1">
      <c r="A130" s="414"/>
      <c r="B130" s="431" t="s">
        <v>1005</v>
      </c>
      <c r="C130" s="428">
        <v>25425</v>
      </c>
      <c r="D130" s="428">
        <v>12547</v>
      </c>
    </row>
    <row r="131" spans="1:4" ht="12.75" customHeight="1">
      <c r="A131" s="233" t="s">
        <v>23</v>
      </c>
      <c r="B131" s="418" t="s">
        <v>362</v>
      </c>
      <c r="C131" s="195">
        <v>18283</v>
      </c>
      <c r="D131" s="195">
        <v>10933</v>
      </c>
    </row>
    <row r="132" spans="1:4" ht="12.75" customHeight="1">
      <c r="A132" s="190" t="s">
        <v>25</v>
      </c>
      <c r="B132" s="418" t="s">
        <v>363</v>
      </c>
      <c r="C132" s="195">
        <v>18283</v>
      </c>
      <c r="D132" s="195">
        <v>10933</v>
      </c>
    </row>
    <row r="133" spans="1:86" s="98" customFormat="1" ht="12.75" customHeight="1">
      <c r="A133" s="190">
        <v>1000</v>
      </c>
      <c r="B133" s="242" t="s">
        <v>353</v>
      </c>
      <c r="C133" s="347">
        <v>1451</v>
      </c>
      <c r="D133" s="195">
        <v>1451</v>
      </c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416"/>
      <c r="AS133" s="416"/>
      <c r="AT133" s="416"/>
      <c r="AU133" s="416"/>
      <c r="AV133" s="416"/>
      <c r="AW133" s="416"/>
      <c r="AX133" s="416"/>
      <c r="AY133" s="416"/>
      <c r="AZ133" s="416"/>
      <c r="BA133" s="416"/>
      <c r="BB133" s="416"/>
      <c r="BC133" s="416"/>
      <c r="BD133" s="416"/>
      <c r="BE133" s="416"/>
      <c r="BF133" s="416"/>
      <c r="BG133" s="416"/>
      <c r="BH133" s="416"/>
      <c r="BI133" s="416"/>
      <c r="BJ133" s="416"/>
      <c r="BK133" s="416"/>
      <c r="BL133" s="416"/>
      <c r="BM133" s="416"/>
      <c r="BN133" s="416"/>
      <c r="BO133" s="416"/>
      <c r="BP133" s="416"/>
      <c r="BQ133" s="416"/>
      <c r="BR133" s="416"/>
      <c r="BS133" s="416"/>
      <c r="BT133" s="416"/>
      <c r="BU133" s="416"/>
      <c r="BV133" s="416"/>
      <c r="BW133" s="416"/>
      <c r="BX133" s="416"/>
      <c r="BY133" s="416"/>
      <c r="BZ133" s="416"/>
      <c r="CA133" s="416"/>
      <c r="CB133" s="416"/>
      <c r="CC133" s="416"/>
      <c r="CD133" s="416"/>
      <c r="CE133" s="416"/>
      <c r="CF133" s="416"/>
      <c r="CG133" s="416"/>
      <c r="CH133" s="416"/>
    </row>
    <row r="134" spans="1:4" ht="12.75" customHeight="1">
      <c r="A134" s="155">
        <v>1100</v>
      </c>
      <c r="B134" s="418" t="s">
        <v>370</v>
      </c>
      <c r="C134" s="195">
        <v>1170</v>
      </c>
      <c r="D134" s="195">
        <v>1170</v>
      </c>
    </row>
    <row r="135" spans="1:4" ht="25.5" customHeight="1">
      <c r="A135" s="155">
        <v>1200</v>
      </c>
      <c r="B135" s="418" t="s">
        <v>344</v>
      </c>
      <c r="C135" s="195">
        <v>281</v>
      </c>
      <c r="D135" s="195">
        <v>281</v>
      </c>
    </row>
    <row r="136" spans="1:4" ht="12.75" customHeight="1">
      <c r="A136" s="190">
        <v>2000</v>
      </c>
      <c r="B136" s="418" t="s">
        <v>364</v>
      </c>
      <c r="C136" s="195">
        <v>16832</v>
      </c>
      <c r="D136" s="195">
        <v>9482</v>
      </c>
    </row>
    <row r="137" spans="1:4" ht="12.75" customHeight="1">
      <c r="A137" s="190" t="s">
        <v>64</v>
      </c>
      <c r="B137" s="418" t="s">
        <v>367</v>
      </c>
      <c r="C137" s="195">
        <v>7142</v>
      </c>
      <c r="D137" s="195">
        <v>1614</v>
      </c>
    </row>
    <row r="138" spans="1:4" ht="12.75" customHeight="1">
      <c r="A138" s="190">
        <v>5000</v>
      </c>
      <c r="B138" s="418" t="s">
        <v>67</v>
      </c>
      <c r="C138" s="195">
        <v>7142</v>
      </c>
      <c r="D138" s="195">
        <v>1614</v>
      </c>
    </row>
    <row r="139" spans="1:86" s="98" customFormat="1" ht="12.75" customHeight="1">
      <c r="A139" s="388"/>
      <c r="B139" s="189" t="s">
        <v>627</v>
      </c>
      <c r="C139" s="229">
        <v>6268</v>
      </c>
      <c r="D139" s="229">
        <v>13104</v>
      </c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  <c r="AA139" s="416"/>
      <c r="AB139" s="416"/>
      <c r="AC139" s="416"/>
      <c r="AD139" s="416"/>
      <c r="AE139" s="416"/>
      <c r="AF139" s="416"/>
      <c r="AG139" s="416"/>
      <c r="AH139" s="416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BA139" s="416"/>
      <c r="BB139" s="416"/>
      <c r="BC139" s="416"/>
      <c r="BD139" s="416"/>
      <c r="BE139" s="416"/>
      <c r="BF139" s="416"/>
      <c r="BG139" s="416"/>
      <c r="BH139" s="416"/>
      <c r="BI139" s="416"/>
      <c r="BJ139" s="416"/>
      <c r="BK139" s="416"/>
      <c r="BL139" s="416"/>
      <c r="BM139" s="416"/>
      <c r="BN139" s="416"/>
      <c r="BO139" s="416"/>
      <c r="BP139" s="416"/>
      <c r="BQ139" s="416"/>
      <c r="BR139" s="416"/>
      <c r="BS139" s="416"/>
      <c r="BT139" s="416"/>
      <c r="BU139" s="416"/>
      <c r="BV139" s="416"/>
      <c r="BW139" s="416"/>
      <c r="BX139" s="416"/>
      <c r="BY139" s="416"/>
      <c r="BZ139" s="416"/>
      <c r="CA139" s="416"/>
      <c r="CB139" s="416"/>
      <c r="CC139" s="416"/>
      <c r="CD139" s="416"/>
      <c r="CE139" s="416"/>
      <c r="CF139" s="416"/>
      <c r="CG139" s="416"/>
      <c r="CH139" s="416"/>
    </row>
    <row r="140" spans="1:86" s="98" customFormat="1" ht="12.75" customHeight="1">
      <c r="A140" s="233"/>
      <c r="B140" s="189" t="s">
        <v>628</v>
      </c>
      <c r="C140" s="229">
        <v>-6268</v>
      </c>
      <c r="D140" s="229">
        <v>-13104</v>
      </c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  <c r="U140" s="416"/>
      <c r="V140" s="416"/>
      <c r="W140" s="416"/>
      <c r="X140" s="416"/>
      <c r="Y140" s="416"/>
      <c r="Z140" s="416"/>
      <c r="AA140" s="416"/>
      <c r="AB140" s="416"/>
      <c r="AC140" s="416"/>
      <c r="AD140" s="416"/>
      <c r="AE140" s="416"/>
      <c r="AF140" s="416"/>
      <c r="AG140" s="416"/>
      <c r="AH140" s="416"/>
      <c r="AI140" s="416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BA140" s="416"/>
      <c r="BB140" s="416"/>
      <c r="BC140" s="416"/>
      <c r="BD140" s="416"/>
      <c r="BE140" s="416"/>
      <c r="BF140" s="416"/>
      <c r="BG140" s="416"/>
      <c r="BH140" s="416"/>
      <c r="BI140" s="416"/>
      <c r="BJ140" s="416"/>
      <c r="BK140" s="416"/>
      <c r="BL140" s="416"/>
      <c r="BM140" s="416"/>
      <c r="BN140" s="416"/>
      <c r="BO140" s="416"/>
      <c r="BP140" s="416"/>
      <c r="BQ140" s="416"/>
      <c r="BR140" s="416"/>
      <c r="BS140" s="416"/>
      <c r="BT140" s="416"/>
      <c r="BU140" s="416"/>
      <c r="BV140" s="416"/>
      <c r="BW140" s="416"/>
      <c r="BX140" s="416"/>
      <c r="BY140" s="416"/>
      <c r="BZ140" s="416"/>
      <c r="CA140" s="416"/>
      <c r="CB140" s="416"/>
      <c r="CC140" s="416"/>
      <c r="CD140" s="416"/>
      <c r="CE140" s="416"/>
      <c r="CF140" s="416"/>
      <c r="CG140" s="416"/>
      <c r="CH140" s="416"/>
    </row>
    <row r="141" spans="1:86" s="98" customFormat="1" ht="12.75" customHeight="1">
      <c r="A141" s="246" t="s">
        <v>346</v>
      </c>
      <c r="B141" s="247" t="s">
        <v>1026</v>
      </c>
      <c r="C141" s="347">
        <v>-6268</v>
      </c>
      <c r="D141" s="347">
        <v>-13104</v>
      </c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416"/>
      <c r="AB141" s="416"/>
      <c r="AC141" s="416"/>
      <c r="AD141" s="416"/>
      <c r="AE141" s="416"/>
      <c r="AF141" s="416"/>
      <c r="AG141" s="416"/>
      <c r="AH141" s="416"/>
      <c r="AI141" s="416"/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BA141" s="416"/>
      <c r="BB141" s="416"/>
      <c r="BC141" s="416"/>
      <c r="BD141" s="416"/>
      <c r="BE141" s="416"/>
      <c r="BF141" s="416"/>
      <c r="BG141" s="416"/>
      <c r="BH141" s="416"/>
      <c r="BI141" s="416"/>
      <c r="BJ141" s="416"/>
      <c r="BK141" s="416"/>
      <c r="BL141" s="416"/>
      <c r="BM141" s="416"/>
      <c r="BN141" s="416"/>
      <c r="BO141" s="416"/>
      <c r="BP141" s="416"/>
      <c r="BQ141" s="416"/>
      <c r="BR141" s="416"/>
      <c r="BS141" s="416"/>
      <c r="BT141" s="416"/>
      <c r="BU141" s="416"/>
      <c r="BV141" s="416"/>
      <c r="BW141" s="416"/>
      <c r="BX141" s="416"/>
      <c r="BY141" s="416"/>
      <c r="BZ141" s="416"/>
      <c r="CA141" s="416"/>
      <c r="CB141" s="416"/>
      <c r="CC141" s="416"/>
      <c r="CD141" s="416"/>
      <c r="CE141" s="416"/>
      <c r="CF141" s="416"/>
      <c r="CG141" s="416"/>
      <c r="CH141" s="416"/>
    </row>
    <row r="142" spans="1:4" ht="15" customHeight="1">
      <c r="A142" s="414"/>
      <c r="B142" s="430" t="s">
        <v>371</v>
      </c>
      <c r="C142" s="428"/>
      <c r="D142" s="428"/>
    </row>
    <row r="143" spans="1:4" ht="12.75" customHeight="1">
      <c r="A143" s="414"/>
      <c r="B143" s="431" t="s">
        <v>360</v>
      </c>
      <c r="C143" s="428">
        <v>95932</v>
      </c>
      <c r="D143" s="428">
        <v>25596</v>
      </c>
    </row>
    <row r="144" spans="1:4" ht="25.5" customHeight="1">
      <c r="A144" s="414"/>
      <c r="B144" s="418" t="s">
        <v>361</v>
      </c>
      <c r="C144" s="195">
        <v>95932</v>
      </c>
      <c r="D144" s="195">
        <v>25596</v>
      </c>
    </row>
    <row r="145" spans="1:4" ht="12.75" customHeight="1">
      <c r="A145" s="414"/>
      <c r="B145" s="431" t="s">
        <v>1005</v>
      </c>
      <c r="C145" s="428">
        <v>201963</v>
      </c>
      <c r="D145" s="428">
        <v>61050</v>
      </c>
    </row>
    <row r="146" spans="1:4" ht="12.75" customHeight="1">
      <c r="A146" s="233" t="s">
        <v>23</v>
      </c>
      <c r="B146" s="418" t="s">
        <v>362</v>
      </c>
      <c r="C146" s="195">
        <v>184769</v>
      </c>
      <c r="D146" s="195">
        <v>59055</v>
      </c>
    </row>
    <row r="147" spans="1:4" ht="12.75" customHeight="1">
      <c r="A147" s="190" t="s">
        <v>25</v>
      </c>
      <c r="B147" s="418" t="s">
        <v>363</v>
      </c>
      <c r="C147" s="195">
        <v>163491</v>
      </c>
      <c r="D147" s="195">
        <v>43922</v>
      </c>
    </row>
    <row r="148" spans="1:86" s="98" customFormat="1" ht="12.75" customHeight="1">
      <c r="A148" s="190">
        <v>1000</v>
      </c>
      <c r="B148" s="242" t="s">
        <v>353</v>
      </c>
      <c r="C148" s="347">
        <v>30908</v>
      </c>
      <c r="D148" s="347">
        <v>5469</v>
      </c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416"/>
      <c r="AE148" s="416"/>
      <c r="AF148" s="416"/>
      <c r="AG148" s="416"/>
      <c r="AH148" s="416"/>
      <c r="AI148" s="416"/>
      <c r="AJ148" s="416"/>
      <c r="AK148" s="416"/>
      <c r="AL148" s="416"/>
      <c r="AM148" s="416"/>
      <c r="AN148" s="416"/>
      <c r="AO148" s="416"/>
      <c r="AP148" s="416"/>
      <c r="AQ148" s="416"/>
      <c r="AR148" s="416"/>
      <c r="AS148" s="416"/>
      <c r="AT148" s="416"/>
      <c r="AU148" s="416"/>
      <c r="AV148" s="416"/>
      <c r="AW148" s="416"/>
      <c r="AX148" s="416"/>
      <c r="AY148" s="416"/>
      <c r="AZ148" s="416"/>
      <c r="BA148" s="416"/>
      <c r="BB148" s="416"/>
      <c r="BC148" s="416"/>
      <c r="BD148" s="416"/>
      <c r="BE148" s="416"/>
      <c r="BF148" s="416"/>
      <c r="BG148" s="416"/>
      <c r="BH148" s="416"/>
      <c r="BI148" s="416"/>
      <c r="BJ148" s="416"/>
      <c r="BK148" s="416"/>
      <c r="BL148" s="416"/>
      <c r="BM148" s="416"/>
      <c r="BN148" s="416"/>
      <c r="BO148" s="416"/>
      <c r="BP148" s="416"/>
      <c r="BQ148" s="416"/>
      <c r="BR148" s="416"/>
      <c r="BS148" s="416"/>
      <c r="BT148" s="416"/>
      <c r="BU148" s="416"/>
      <c r="BV148" s="416"/>
      <c r="BW148" s="416"/>
      <c r="BX148" s="416"/>
      <c r="BY148" s="416"/>
      <c r="BZ148" s="416"/>
      <c r="CA148" s="416"/>
      <c r="CB148" s="416"/>
      <c r="CC148" s="416"/>
      <c r="CD148" s="416"/>
      <c r="CE148" s="416"/>
      <c r="CF148" s="416"/>
      <c r="CG148" s="416"/>
      <c r="CH148" s="416"/>
    </row>
    <row r="149" spans="1:4" ht="12.75" customHeight="1">
      <c r="A149" s="155">
        <v>1100</v>
      </c>
      <c r="B149" s="418" t="s">
        <v>370</v>
      </c>
      <c r="C149" s="195">
        <v>25981</v>
      </c>
      <c r="D149" s="195">
        <v>4703</v>
      </c>
    </row>
    <row r="150" spans="1:4" ht="25.5" customHeight="1">
      <c r="A150" s="155">
        <v>1200</v>
      </c>
      <c r="B150" s="418" t="s">
        <v>344</v>
      </c>
      <c r="C150" s="195">
        <v>4927</v>
      </c>
      <c r="D150" s="195">
        <v>766</v>
      </c>
    </row>
    <row r="151" spans="1:4" ht="12.75" customHeight="1">
      <c r="A151" s="190">
        <v>2000</v>
      </c>
      <c r="B151" s="418" t="s">
        <v>364</v>
      </c>
      <c r="C151" s="195">
        <v>132583</v>
      </c>
      <c r="D151" s="195">
        <v>38453</v>
      </c>
    </row>
    <row r="152" spans="1:4" ht="12.75" customHeight="1">
      <c r="A152" s="233" t="s">
        <v>44</v>
      </c>
      <c r="B152" s="418" t="s">
        <v>45</v>
      </c>
      <c r="C152" s="195">
        <v>21278</v>
      </c>
      <c r="D152" s="195">
        <v>15133</v>
      </c>
    </row>
    <row r="153" spans="1:4" ht="12.75" customHeight="1">
      <c r="A153" s="190">
        <v>6000</v>
      </c>
      <c r="B153" s="418" t="s">
        <v>372</v>
      </c>
      <c r="C153" s="195">
        <v>21278</v>
      </c>
      <c r="D153" s="195">
        <v>15133</v>
      </c>
    </row>
    <row r="154" spans="1:4" ht="12.75" customHeight="1">
      <c r="A154" s="190" t="s">
        <v>64</v>
      </c>
      <c r="B154" s="418" t="s">
        <v>367</v>
      </c>
      <c r="C154" s="195">
        <v>17194</v>
      </c>
      <c r="D154" s="195">
        <v>1995</v>
      </c>
    </row>
    <row r="155" spans="1:4" ht="12.75" customHeight="1">
      <c r="A155" s="190">
        <v>5000</v>
      </c>
      <c r="B155" s="418" t="s">
        <v>67</v>
      </c>
      <c r="C155" s="195">
        <v>17194</v>
      </c>
      <c r="D155" s="195">
        <v>1995</v>
      </c>
    </row>
    <row r="156" spans="1:86" s="98" customFormat="1" ht="12.75" customHeight="1">
      <c r="A156" s="388"/>
      <c r="B156" s="189" t="s">
        <v>627</v>
      </c>
      <c r="C156" s="229">
        <v>-106031</v>
      </c>
      <c r="D156" s="229">
        <v>-35454</v>
      </c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  <c r="X156" s="416"/>
      <c r="Y156" s="416"/>
      <c r="Z156" s="416"/>
      <c r="AA156" s="416"/>
      <c r="AB156" s="416"/>
      <c r="AC156" s="416"/>
      <c r="AD156" s="416"/>
      <c r="AE156" s="416"/>
      <c r="AF156" s="416"/>
      <c r="AG156" s="416"/>
      <c r="AH156" s="416"/>
      <c r="AI156" s="416"/>
      <c r="AJ156" s="416"/>
      <c r="AK156" s="416"/>
      <c r="AL156" s="416"/>
      <c r="AM156" s="416"/>
      <c r="AN156" s="416"/>
      <c r="AO156" s="416"/>
      <c r="AP156" s="416"/>
      <c r="AQ156" s="416"/>
      <c r="AR156" s="416"/>
      <c r="AS156" s="416"/>
      <c r="AT156" s="416"/>
      <c r="AU156" s="416"/>
      <c r="AV156" s="416"/>
      <c r="AW156" s="416"/>
      <c r="AX156" s="416"/>
      <c r="AY156" s="416"/>
      <c r="AZ156" s="416"/>
      <c r="BA156" s="416"/>
      <c r="BB156" s="416"/>
      <c r="BC156" s="416"/>
      <c r="BD156" s="416"/>
      <c r="BE156" s="416"/>
      <c r="BF156" s="416"/>
      <c r="BG156" s="416"/>
      <c r="BH156" s="416"/>
      <c r="BI156" s="416"/>
      <c r="BJ156" s="416"/>
      <c r="BK156" s="416"/>
      <c r="BL156" s="416"/>
      <c r="BM156" s="416"/>
      <c r="BN156" s="416"/>
      <c r="BO156" s="416"/>
      <c r="BP156" s="416"/>
      <c r="BQ156" s="416"/>
      <c r="BR156" s="416"/>
      <c r="BS156" s="416"/>
      <c r="BT156" s="416"/>
      <c r="BU156" s="416"/>
      <c r="BV156" s="416"/>
      <c r="BW156" s="416"/>
      <c r="BX156" s="416"/>
      <c r="BY156" s="416"/>
      <c r="BZ156" s="416"/>
      <c r="CA156" s="416"/>
      <c r="CB156" s="416"/>
      <c r="CC156" s="416"/>
      <c r="CD156" s="416"/>
      <c r="CE156" s="416"/>
      <c r="CF156" s="416"/>
      <c r="CG156" s="416"/>
      <c r="CH156" s="416"/>
    </row>
    <row r="157" spans="1:86" s="98" customFormat="1" ht="12.75" customHeight="1">
      <c r="A157" s="233"/>
      <c r="B157" s="189" t="s">
        <v>628</v>
      </c>
      <c r="C157" s="229">
        <v>106031</v>
      </c>
      <c r="D157" s="229">
        <v>35454</v>
      </c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  <c r="U157" s="416"/>
      <c r="V157" s="416"/>
      <c r="W157" s="416"/>
      <c r="X157" s="416"/>
      <c r="Y157" s="416"/>
      <c r="Z157" s="416"/>
      <c r="AA157" s="416"/>
      <c r="AB157" s="416"/>
      <c r="AC157" s="416"/>
      <c r="AD157" s="416"/>
      <c r="AE157" s="416"/>
      <c r="AF157" s="416"/>
      <c r="AG157" s="416"/>
      <c r="AH157" s="416"/>
      <c r="AI157" s="416"/>
      <c r="AJ157" s="416"/>
      <c r="AK157" s="416"/>
      <c r="AL157" s="416"/>
      <c r="AM157" s="416"/>
      <c r="AN157" s="416"/>
      <c r="AO157" s="416"/>
      <c r="AP157" s="416"/>
      <c r="AQ157" s="416"/>
      <c r="AR157" s="416"/>
      <c r="AS157" s="416"/>
      <c r="AT157" s="416"/>
      <c r="AU157" s="416"/>
      <c r="AV157" s="416"/>
      <c r="AW157" s="416"/>
      <c r="AX157" s="416"/>
      <c r="AY157" s="416"/>
      <c r="AZ157" s="416"/>
      <c r="BA157" s="416"/>
      <c r="BB157" s="416"/>
      <c r="BC157" s="416"/>
      <c r="BD157" s="416"/>
      <c r="BE157" s="416"/>
      <c r="BF157" s="416"/>
      <c r="BG157" s="416"/>
      <c r="BH157" s="416"/>
      <c r="BI157" s="416"/>
      <c r="BJ157" s="416"/>
      <c r="BK157" s="416"/>
      <c r="BL157" s="416"/>
      <c r="BM157" s="416"/>
      <c r="BN157" s="416"/>
      <c r="BO157" s="416"/>
      <c r="BP157" s="416"/>
      <c r="BQ157" s="416"/>
      <c r="BR157" s="416"/>
      <c r="BS157" s="416"/>
      <c r="BT157" s="416"/>
      <c r="BU157" s="416"/>
      <c r="BV157" s="416"/>
      <c r="BW157" s="416"/>
      <c r="BX157" s="416"/>
      <c r="BY157" s="416"/>
      <c r="BZ157" s="416"/>
      <c r="CA157" s="416"/>
      <c r="CB157" s="416"/>
      <c r="CC157" s="416"/>
      <c r="CD157" s="416"/>
      <c r="CE157" s="416"/>
      <c r="CF157" s="416"/>
      <c r="CG157" s="416"/>
      <c r="CH157" s="416"/>
    </row>
    <row r="158" spans="1:86" s="98" customFormat="1" ht="12.75" customHeight="1">
      <c r="A158" s="246" t="s">
        <v>346</v>
      </c>
      <c r="B158" s="247" t="s">
        <v>1026</v>
      </c>
      <c r="C158" s="347">
        <v>106031</v>
      </c>
      <c r="D158" s="347">
        <v>35454</v>
      </c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  <c r="AA158" s="416"/>
      <c r="AB158" s="416"/>
      <c r="AC158" s="416"/>
      <c r="AD158" s="416"/>
      <c r="AE158" s="416"/>
      <c r="AF158" s="416"/>
      <c r="AG158" s="416"/>
      <c r="AH158" s="416"/>
      <c r="AI158" s="416"/>
      <c r="AJ158" s="416"/>
      <c r="AK158" s="416"/>
      <c r="AL158" s="416"/>
      <c r="AM158" s="416"/>
      <c r="AN158" s="416"/>
      <c r="AO158" s="416"/>
      <c r="AP158" s="416"/>
      <c r="AQ158" s="416"/>
      <c r="AR158" s="416"/>
      <c r="AS158" s="416"/>
      <c r="AT158" s="416"/>
      <c r="AU158" s="416"/>
      <c r="AV158" s="416"/>
      <c r="AW158" s="416"/>
      <c r="AX158" s="416"/>
      <c r="AY158" s="416"/>
      <c r="AZ158" s="416"/>
      <c r="BA158" s="416"/>
      <c r="BB158" s="416"/>
      <c r="BC158" s="416"/>
      <c r="BD158" s="416"/>
      <c r="BE158" s="416"/>
      <c r="BF158" s="416"/>
      <c r="BG158" s="416"/>
      <c r="BH158" s="416"/>
      <c r="BI158" s="416"/>
      <c r="BJ158" s="416"/>
      <c r="BK158" s="416"/>
      <c r="BL158" s="416"/>
      <c r="BM158" s="416"/>
      <c r="BN158" s="416"/>
      <c r="BO158" s="416"/>
      <c r="BP158" s="416"/>
      <c r="BQ158" s="416"/>
      <c r="BR158" s="416"/>
      <c r="BS158" s="416"/>
      <c r="BT158" s="416"/>
      <c r="BU158" s="416"/>
      <c r="BV158" s="416"/>
      <c r="BW158" s="416"/>
      <c r="BX158" s="416"/>
      <c r="BY158" s="416"/>
      <c r="BZ158" s="416"/>
      <c r="CA158" s="416"/>
      <c r="CB158" s="416"/>
      <c r="CC158" s="416"/>
      <c r="CD158" s="416"/>
      <c r="CE158" s="416"/>
      <c r="CF158" s="416"/>
      <c r="CG158" s="416"/>
      <c r="CH158" s="416"/>
    </row>
    <row r="159" spans="1:4" ht="15" customHeight="1">
      <c r="A159" s="414"/>
      <c r="B159" s="430" t="s">
        <v>373</v>
      </c>
      <c r="C159" s="428"/>
      <c r="D159" s="428"/>
    </row>
    <row r="160" spans="1:4" ht="12.75" customHeight="1">
      <c r="A160" s="414"/>
      <c r="B160" s="431" t="s">
        <v>360</v>
      </c>
      <c r="C160" s="428">
        <v>51082</v>
      </c>
      <c r="D160" s="428">
        <v>29946</v>
      </c>
    </row>
    <row r="161" spans="1:4" ht="25.5" customHeight="1">
      <c r="A161" s="414"/>
      <c r="B161" s="418" t="s">
        <v>361</v>
      </c>
      <c r="C161" s="195">
        <v>51082</v>
      </c>
      <c r="D161" s="195">
        <v>29946</v>
      </c>
    </row>
    <row r="162" spans="1:4" ht="12.75" customHeight="1">
      <c r="A162" s="414"/>
      <c r="B162" s="431" t="s">
        <v>1005</v>
      </c>
      <c r="C162" s="428">
        <v>141193</v>
      </c>
      <c r="D162" s="428">
        <v>67983</v>
      </c>
    </row>
    <row r="163" spans="1:4" ht="12.75" customHeight="1">
      <c r="A163" s="233" t="s">
        <v>23</v>
      </c>
      <c r="B163" s="418" t="s">
        <v>362</v>
      </c>
      <c r="C163" s="195">
        <v>31858</v>
      </c>
      <c r="D163" s="195">
        <v>4464</v>
      </c>
    </row>
    <row r="164" spans="1:4" ht="12.75" customHeight="1">
      <c r="A164" s="190" t="s">
        <v>25</v>
      </c>
      <c r="B164" s="418" t="s">
        <v>363</v>
      </c>
      <c r="C164" s="195">
        <v>27145</v>
      </c>
      <c r="D164" s="195">
        <v>4464</v>
      </c>
    </row>
    <row r="165" spans="1:86" s="98" customFormat="1" ht="12.75" customHeight="1">
      <c r="A165" s="190">
        <v>1000</v>
      </c>
      <c r="B165" s="242" t="s">
        <v>353</v>
      </c>
      <c r="C165" s="347">
        <v>3653</v>
      </c>
      <c r="D165" s="347">
        <v>149</v>
      </c>
      <c r="E165" s="416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16"/>
      <c r="U165" s="416"/>
      <c r="V165" s="416"/>
      <c r="W165" s="416"/>
      <c r="X165" s="416"/>
      <c r="Y165" s="416"/>
      <c r="Z165" s="416"/>
      <c r="AA165" s="416"/>
      <c r="AB165" s="416"/>
      <c r="AC165" s="416"/>
      <c r="AD165" s="416"/>
      <c r="AE165" s="416"/>
      <c r="AF165" s="416"/>
      <c r="AG165" s="416"/>
      <c r="AH165" s="416"/>
      <c r="AI165" s="416"/>
      <c r="AJ165" s="416"/>
      <c r="AK165" s="416"/>
      <c r="AL165" s="416"/>
      <c r="AM165" s="416"/>
      <c r="AN165" s="416"/>
      <c r="AO165" s="416"/>
      <c r="AP165" s="416"/>
      <c r="AQ165" s="416"/>
      <c r="AR165" s="416"/>
      <c r="AS165" s="416"/>
      <c r="AT165" s="416"/>
      <c r="AU165" s="416"/>
      <c r="AV165" s="416"/>
      <c r="AW165" s="416"/>
      <c r="AX165" s="416"/>
      <c r="AY165" s="416"/>
      <c r="AZ165" s="416"/>
      <c r="BA165" s="416"/>
      <c r="BB165" s="416"/>
      <c r="BC165" s="416"/>
      <c r="BD165" s="416"/>
      <c r="BE165" s="416"/>
      <c r="BF165" s="416"/>
      <c r="BG165" s="416"/>
      <c r="BH165" s="416"/>
      <c r="BI165" s="416"/>
      <c r="BJ165" s="416"/>
      <c r="BK165" s="416"/>
      <c r="BL165" s="416"/>
      <c r="BM165" s="416"/>
      <c r="BN165" s="416"/>
      <c r="BO165" s="416"/>
      <c r="BP165" s="416"/>
      <c r="BQ165" s="416"/>
      <c r="BR165" s="416"/>
      <c r="BS165" s="416"/>
      <c r="BT165" s="416"/>
      <c r="BU165" s="416"/>
      <c r="BV165" s="416"/>
      <c r="BW165" s="416"/>
      <c r="BX165" s="416"/>
      <c r="BY165" s="416"/>
      <c r="BZ165" s="416"/>
      <c r="CA165" s="416"/>
      <c r="CB165" s="416"/>
      <c r="CC165" s="416"/>
      <c r="CD165" s="416"/>
      <c r="CE165" s="416"/>
      <c r="CF165" s="416"/>
      <c r="CG165" s="416"/>
      <c r="CH165" s="416"/>
    </row>
    <row r="166" spans="1:4" ht="12.75" customHeight="1">
      <c r="A166" s="155">
        <v>1100</v>
      </c>
      <c r="B166" s="418" t="s">
        <v>370</v>
      </c>
      <c r="C166" s="195">
        <v>3273</v>
      </c>
      <c r="D166" s="195">
        <v>149</v>
      </c>
    </row>
    <row r="167" spans="1:4" ht="25.5" customHeight="1">
      <c r="A167" s="155">
        <v>1200</v>
      </c>
      <c r="B167" s="418" t="s">
        <v>344</v>
      </c>
      <c r="C167" s="195">
        <v>380</v>
      </c>
      <c r="D167" s="195">
        <v>0</v>
      </c>
    </row>
    <row r="168" spans="1:4" ht="12.75" customHeight="1">
      <c r="A168" s="190">
        <v>2000</v>
      </c>
      <c r="B168" s="418" t="s">
        <v>364</v>
      </c>
      <c r="C168" s="195">
        <v>23492</v>
      </c>
      <c r="D168" s="195">
        <v>4315</v>
      </c>
    </row>
    <row r="169" spans="1:4" ht="12.75" customHeight="1">
      <c r="A169" s="233" t="s">
        <v>44</v>
      </c>
      <c r="B169" s="418" t="s">
        <v>45</v>
      </c>
      <c r="C169" s="195">
        <v>4713</v>
      </c>
      <c r="D169" s="195">
        <v>0</v>
      </c>
    </row>
    <row r="170" spans="1:4" ht="12.75" customHeight="1">
      <c r="A170" s="190">
        <v>6000</v>
      </c>
      <c r="B170" s="418" t="s">
        <v>372</v>
      </c>
      <c r="C170" s="195">
        <v>4713</v>
      </c>
      <c r="D170" s="195">
        <v>0</v>
      </c>
    </row>
    <row r="171" spans="1:4" ht="12.75" customHeight="1">
      <c r="A171" s="190" t="s">
        <v>64</v>
      </c>
      <c r="B171" s="418" t="s">
        <v>367</v>
      </c>
      <c r="C171" s="195">
        <v>109335</v>
      </c>
      <c r="D171" s="195">
        <v>63519</v>
      </c>
    </row>
    <row r="172" spans="1:4" ht="12.75" customHeight="1">
      <c r="A172" s="190">
        <v>5000</v>
      </c>
      <c r="B172" s="418" t="s">
        <v>67</v>
      </c>
      <c r="C172" s="195">
        <v>109335</v>
      </c>
      <c r="D172" s="195">
        <v>63519</v>
      </c>
    </row>
    <row r="173" spans="1:86" s="98" customFormat="1" ht="12.75" customHeight="1">
      <c r="A173" s="388"/>
      <c r="B173" s="189" t="s">
        <v>627</v>
      </c>
      <c r="C173" s="229">
        <v>-90111</v>
      </c>
      <c r="D173" s="229">
        <v>-38037</v>
      </c>
      <c r="E173" s="416"/>
      <c r="F173" s="416"/>
      <c r="G173" s="416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  <c r="T173" s="416"/>
      <c r="U173" s="416"/>
      <c r="V173" s="416"/>
      <c r="W173" s="416"/>
      <c r="X173" s="416"/>
      <c r="Y173" s="416"/>
      <c r="Z173" s="416"/>
      <c r="AA173" s="416"/>
      <c r="AB173" s="416"/>
      <c r="AC173" s="416"/>
      <c r="AD173" s="416"/>
      <c r="AE173" s="416"/>
      <c r="AF173" s="416"/>
      <c r="AG173" s="416"/>
      <c r="AH173" s="416"/>
      <c r="AI173" s="416"/>
      <c r="AJ173" s="416"/>
      <c r="AK173" s="416"/>
      <c r="AL173" s="416"/>
      <c r="AM173" s="416"/>
      <c r="AN173" s="416"/>
      <c r="AO173" s="416"/>
      <c r="AP173" s="416"/>
      <c r="AQ173" s="416"/>
      <c r="AR173" s="416"/>
      <c r="AS173" s="416"/>
      <c r="AT173" s="416"/>
      <c r="AU173" s="416"/>
      <c r="AV173" s="416"/>
      <c r="AW173" s="416"/>
      <c r="AX173" s="416"/>
      <c r="AY173" s="416"/>
      <c r="AZ173" s="416"/>
      <c r="BA173" s="416"/>
      <c r="BB173" s="416"/>
      <c r="BC173" s="416"/>
      <c r="BD173" s="416"/>
      <c r="BE173" s="416"/>
      <c r="BF173" s="416"/>
      <c r="BG173" s="416"/>
      <c r="BH173" s="416"/>
      <c r="BI173" s="416"/>
      <c r="BJ173" s="416"/>
      <c r="BK173" s="416"/>
      <c r="BL173" s="416"/>
      <c r="BM173" s="416"/>
      <c r="BN173" s="416"/>
      <c r="BO173" s="416"/>
      <c r="BP173" s="416"/>
      <c r="BQ173" s="416"/>
      <c r="BR173" s="416"/>
      <c r="BS173" s="416"/>
      <c r="BT173" s="416"/>
      <c r="BU173" s="416"/>
      <c r="BV173" s="416"/>
      <c r="BW173" s="416"/>
      <c r="BX173" s="416"/>
      <c r="BY173" s="416"/>
      <c r="BZ173" s="416"/>
      <c r="CA173" s="416"/>
      <c r="CB173" s="416"/>
      <c r="CC173" s="416"/>
      <c r="CD173" s="416"/>
      <c r="CE173" s="416"/>
      <c r="CF173" s="416"/>
      <c r="CG173" s="416"/>
      <c r="CH173" s="416"/>
    </row>
    <row r="174" spans="1:86" s="98" customFormat="1" ht="12.75" customHeight="1">
      <c r="A174" s="233"/>
      <c r="B174" s="189" t="s">
        <v>628</v>
      </c>
      <c r="C174" s="229">
        <v>90111</v>
      </c>
      <c r="D174" s="229">
        <v>38037</v>
      </c>
      <c r="E174" s="416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  <c r="W174" s="416"/>
      <c r="X174" s="416"/>
      <c r="Y174" s="416"/>
      <c r="Z174" s="416"/>
      <c r="AA174" s="416"/>
      <c r="AB174" s="416"/>
      <c r="AC174" s="416"/>
      <c r="AD174" s="416"/>
      <c r="AE174" s="416"/>
      <c r="AF174" s="416"/>
      <c r="AG174" s="416"/>
      <c r="AH174" s="416"/>
      <c r="AI174" s="416"/>
      <c r="AJ174" s="416"/>
      <c r="AK174" s="416"/>
      <c r="AL174" s="416"/>
      <c r="AM174" s="416"/>
      <c r="AN174" s="416"/>
      <c r="AO174" s="416"/>
      <c r="AP174" s="416"/>
      <c r="AQ174" s="416"/>
      <c r="AR174" s="416"/>
      <c r="AS174" s="416"/>
      <c r="AT174" s="416"/>
      <c r="AU174" s="416"/>
      <c r="AV174" s="416"/>
      <c r="AW174" s="416"/>
      <c r="AX174" s="416"/>
      <c r="AY174" s="416"/>
      <c r="AZ174" s="416"/>
      <c r="BA174" s="416"/>
      <c r="BB174" s="416"/>
      <c r="BC174" s="416"/>
      <c r="BD174" s="416"/>
      <c r="BE174" s="416"/>
      <c r="BF174" s="416"/>
      <c r="BG174" s="416"/>
      <c r="BH174" s="416"/>
      <c r="BI174" s="416"/>
      <c r="BJ174" s="416"/>
      <c r="BK174" s="416"/>
      <c r="BL174" s="416"/>
      <c r="BM174" s="416"/>
      <c r="BN174" s="416"/>
      <c r="BO174" s="416"/>
      <c r="BP174" s="416"/>
      <c r="BQ174" s="416"/>
      <c r="BR174" s="416"/>
      <c r="BS174" s="416"/>
      <c r="BT174" s="416"/>
      <c r="BU174" s="416"/>
      <c r="BV174" s="416"/>
      <c r="BW174" s="416"/>
      <c r="BX174" s="416"/>
      <c r="BY174" s="416"/>
      <c r="BZ174" s="416"/>
      <c r="CA174" s="416"/>
      <c r="CB174" s="416"/>
      <c r="CC174" s="416"/>
      <c r="CD174" s="416"/>
      <c r="CE174" s="416"/>
      <c r="CF174" s="416"/>
      <c r="CG174" s="416"/>
      <c r="CH174" s="416"/>
    </row>
    <row r="175" spans="1:86" s="98" customFormat="1" ht="12.75" customHeight="1">
      <c r="A175" s="246" t="s">
        <v>346</v>
      </c>
      <c r="B175" s="247" t="s">
        <v>1026</v>
      </c>
      <c r="C175" s="347">
        <v>90111</v>
      </c>
      <c r="D175" s="347">
        <v>38037</v>
      </c>
      <c r="E175" s="416"/>
      <c r="F175" s="416"/>
      <c r="G175" s="416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  <c r="T175" s="416"/>
      <c r="U175" s="416"/>
      <c r="V175" s="416"/>
      <c r="W175" s="416"/>
      <c r="X175" s="416"/>
      <c r="Y175" s="416"/>
      <c r="Z175" s="416"/>
      <c r="AA175" s="416"/>
      <c r="AB175" s="416"/>
      <c r="AC175" s="416"/>
      <c r="AD175" s="416"/>
      <c r="AE175" s="416"/>
      <c r="AF175" s="416"/>
      <c r="AG175" s="416"/>
      <c r="AH175" s="416"/>
      <c r="AI175" s="416"/>
      <c r="AJ175" s="416"/>
      <c r="AK175" s="416"/>
      <c r="AL175" s="416"/>
      <c r="AM175" s="416"/>
      <c r="AN175" s="416"/>
      <c r="AO175" s="416"/>
      <c r="AP175" s="416"/>
      <c r="AQ175" s="416"/>
      <c r="AR175" s="416"/>
      <c r="AS175" s="416"/>
      <c r="AT175" s="416"/>
      <c r="AU175" s="416"/>
      <c r="AV175" s="416"/>
      <c r="AW175" s="416"/>
      <c r="AX175" s="416"/>
      <c r="AY175" s="416"/>
      <c r="AZ175" s="416"/>
      <c r="BA175" s="416"/>
      <c r="BB175" s="416"/>
      <c r="BC175" s="416"/>
      <c r="BD175" s="416"/>
      <c r="BE175" s="416"/>
      <c r="BF175" s="416"/>
      <c r="BG175" s="416"/>
      <c r="BH175" s="416"/>
      <c r="BI175" s="416"/>
      <c r="BJ175" s="416"/>
      <c r="BK175" s="416"/>
      <c r="BL175" s="416"/>
      <c r="BM175" s="416"/>
      <c r="BN175" s="416"/>
      <c r="BO175" s="416"/>
      <c r="BP175" s="416"/>
      <c r="BQ175" s="416"/>
      <c r="BR175" s="416"/>
      <c r="BS175" s="416"/>
      <c r="BT175" s="416"/>
      <c r="BU175" s="416"/>
      <c r="BV175" s="416"/>
      <c r="BW175" s="416"/>
      <c r="BX175" s="416"/>
      <c r="BY175" s="416"/>
      <c r="BZ175" s="416"/>
      <c r="CA175" s="416"/>
      <c r="CB175" s="416"/>
      <c r="CC175" s="416"/>
      <c r="CD175" s="416"/>
      <c r="CE175" s="416"/>
      <c r="CF175" s="416"/>
      <c r="CG175" s="416"/>
      <c r="CH175" s="416"/>
    </row>
    <row r="176" spans="1:4" ht="15" customHeight="1">
      <c r="A176" s="414"/>
      <c r="B176" s="430" t="s">
        <v>374</v>
      </c>
      <c r="C176" s="428"/>
      <c r="D176" s="428"/>
    </row>
    <row r="177" spans="1:4" ht="12.75" customHeight="1">
      <c r="A177" s="414"/>
      <c r="B177" s="431" t="s">
        <v>360</v>
      </c>
      <c r="C177" s="428">
        <v>81458</v>
      </c>
      <c r="D177" s="428">
        <v>50403</v>
      </c>
    </row>
    <row r="178" spans="1:4" ht="25.5" customHeight="1">
      <c r="A178" s="414"/>
      <c r="B178" s="418" t="s">
        <v>361</v>
      </c>
      <c r="C178" s="195">
        <v>81458</v>
      </c>
      <c r="D178" s="195">
        <v>50403</v>
      </c>
    </row>
    <row r="179" spans="1:4" ht="12.75" customHeight="1">
      <c r="A179" s="414"/>
      <c r="B179" s="431" t="s">
        <v>1005</v>
      </c>
      <c r="C179" s="428">
        <v>43518</v>
      </c>
      <c r="D179" s="428">
        <v>15441</v>
      </c>
    </row>
    <row r="180" spans="1:4" ht="12.75" customHeight="1">
      <c r="A180" s="233" t="s">
        <v>23</v>
      </c>
      <c r="B180" s="418" t="s">
        <v>362</v>
      </c>
      <c r="C180" s="195">
        <v>39915</v>
      </c>
      <c r="D180" s="195">
        <v>13993</v>
      </c>
    </row>
    <row r="181" spans="1:4" ht="12.75" customHeight="1">
      <c r="A181" s="190" t="s">
        <v>25</v>
      </c>
      <c r="B181" s="418" t="s">
        <v>363</v>
      </c>
      <c r="C181" s="195">
        <v>39915</v>
      </c>
      <c r="D181" s="195">
        <v>13993</v>
      </c>
    </row>
    <row r="182" spans="1:4" ht="12.75" customHeight="1">
      <c r="A182" s="190">
        <v>2000</v>
      </c>
      <c r="B182" s="418" t="s">
        <v>364</v>
      </c>
      <c r="C182" s="195">
        <v>39915</v>
      </c>
      <c r="D182" s="195">
        <v>13993</v>
      </c>
    </row>
    <row r="183" spans="1:4" ht="12.75" customHeight="1">
      <c r="A183" s="233" t="s">
        <v>64</v>
      </c>
      <c r="B183" s="418" t="s">
        <v>367</v>
      </c>
      <c r="C183" s="195">
        <v>3603</v>
      </c>
      <c r="D183" s="195">
        <v>1448</v>
      </c>
    </row>
    <row r="184" spans="1:4" ht="12.75" customHeight="1">
      <c r="A184" s="190">
        <v>5000</v>
      </c>
      <c r="B184" s="418" t="s">
        <v>67</v>
      </c>
      <c r="C184" s="195">
        <v>3603</v>
      </c>
      <c r="D184" s="195">
        <v>1448</v>
      </c>
    </row>
    <row r="185" spans="1:86" s="98" customFormat="1" ht="12.75" customHeight="1">
      <c r="A185" s="388"/>
      <c r="B185" s="189" t="s">
        <v>627</v>
      </c>
      <c r="C185" s="229">
        <v>37940</v>
      </c>
      <c r="D185" s="229">
        <v>34962</v>
      </c>
      <c r="E185" s="416"/>
      <c r="F185" s="416"/>
      <c r="G185" s="416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/>
      <c r="AA185" s="416"/>
      <c r="AB185" s="416"/>
      <c r="AC185" s="416"/>
      <c r="AD185" s="416"/>
      <c r="AE185" s="416"/>
      <c r="AF185" s="416"/>
      <c r="AG185" s="416"/>
      <c r="AH185" s="416"/>
      <c r="AI185" s="416"/>
      <c r="AJ185" s="416"/>
      <c r="AK185" s="416"/>
      <c r="AL185" s="416"/>
      <c r="AM185" s="416"/>
      <c r="AN185" s="416"/>
      <c r="AO185" s="416"/>
      <c r="AP185" s="416"/>
      <c r="AQ185" s="416"/>
      <c r="AR185" s="416"/>
      <c r="AS185" s="416"/>
      <c r="AT185" s="416"/>
      <c r="AU185" s="416"/>
      <c r="AV185" s="416"/>
      <c r="AW185" s="416"/>
      <c r="AX185" s="416"/>
      <c r="AY185" s="416"/>
      <c r="AZ185" s="416"/>
      <c r="BA185" s="416"/>
      <c r="BB185" s="416"/>
      <c r="BC185" s="416"/>
      <c r="BD185" s="416"/>
      <c r="BE185" s="416"/>
      <c r="BF185" s="416"/>
      <c r="BG185" s="416"/>
      <c r="BH185" s="416"/>
      <c r="BI185" s="416"/>
      <c r="BJ185" s="416"/>
      <c r="BK185" s="416"/>
      <c r="BL185" s="416"/>
      <c r="BM185" s="416"/>
      <c r="BN185" s="416"/>
      <c r="BO185" s="416"/>
      <c r="BP185" s="416"/>
      <c r="BQ185" s="416"/>
      <c r="BR185" s="416"/>
      <c r="BS185" s="416"/>
      <c r="BT185" s="416"/>
      <c r="BU185" s="416"/>
      <c r="BV185" s="416"/>
      <c r="BW185" s="416"/>
      <c r="BX185" s="416"/>
      <c r="BY185" s="416"/>
      <c r="BZ185" s="416"/>
      <c r="CA185" s="416"/>
      <c r="CB185" s="416"/>
      <c r="CC185" s="416"/>
      <c r="CD185" s="416"/>
      <c r="CE185" s="416"/>
      <c r="CF185" s="416"/>
      <c r="CG185" s="416"/>
      <c r="CH185" s="416"/>
    </row>
    <row r="186" spans="1:86" s="98" customFormat="1" ht="12.75" customHeight="1">
      <c r="A186" s="233"/>
      <c r="B186" s="189" t="s">
        <v>628</v>
      </c>
      <c r="C186" s="229">
        <v>-37940</v>
      </c>
      <c r="D186" s="229">
        <v>-34962</v>
      </c>
      <c r="E186" s="416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  <c r="AA186" s="416"/>
      <c r="AB186" s="416"/>
      <c r="AC186" s="416"/>
      <c r="AD186" s="416"/>
      <c r="AE186" s="416"/>
      <c r="AF186" s="416"/>
      <c r="AG186" s="416"/>
      <c r="AH186" s="416"/>
      <c r="AI186" s="416"/>
      <c r="AJ186" s="416"/>
      <c r="AK186" s="416"/>
      <c r="AL186" s="416"/>
      <c r="AM186" s="416"/>
      <c r="AN186" s="416"/>
      <c r="AO186" s="416"/>
      <c r="AP186" s="416"/>
      <c r="AQ186" s="416"/>
      <c r="AR186" s="416"/>
      <c r="AS186" s="416"/>
      <c r="AT186" s="416"/>
      <c r="AU186" s="416"/>
      <c r="AV186" s="416"/>
      <c r="AW186" s="416"/>
      <c r="AX186" s="416"/>
      <c r="AY186" s="416"/>
      <c r="AZ186" s="416"/>
      <c r="BA186" s="416"/>
      <c r="BB186" s="416"/>
      <c r="BC186" s="416"/>
      <c r="BD186" s="416"/>
      <c r="BE186" s="416"/>
      <c r="BF186" s="416"/>
      <c r="BG186" s="416"/>
      <c r="BH186" s="416"/>
      <c r="BI186" s="416"/>
      <c r="BJ186" s="416"/>
      <c r="BK186" s="416"/>
      <c r="BL186" s="416"/>
      <c r="BM186" s="416"/>
      <c r="BN186" s="416"/>
      <c r="BO186" s="416"/>
      <c r="BP186" s="416"/>
      <c r="BQ186" s="416"/>
      <c r="BR186" s="416"/>
      <c r="BS186" s="416"/>
      <c r="BT186" s="416"/>
      <c r="BU186" s="416"/>
      <c r="BV186" s="416"/>
      <c r="BW186" s="416"/>
      <c r="BX186" s="416"/>
      <c r="BY186" s="416"/>
      <c r="BZ186" s="416"/>
      <c r="CA186" s="416"/>
      <c r="CB186" s="416"/>
      <c r="CC186" s="416"/>
      <c r="CD186" s="416"/>
      <c r="CE186" s="416"/>
      <c r="CF186" s="416"/>
      <c r="CG186" s="416"/>
      <c r="CH186" s="416"/>
    </row>
    <row r="187" spans="1:86" s="98" customFormat="1" ht="12.75" customHeight="1">
      <c r="A187" s="246" t="s">
        <v>346</v>
      </c>
      <c r="B187" s="247" t="s">
        <v>1026</v>
      </c>
      <c r="C187" s="347">
        <v>-37940</v>
      </c>
      <c r="D187" s="347">
        <v>-34962</v>
      </c>
      <c r="E187" s="416"/>
      <c r="F187" s="416"/>
      <c r="G187" s="41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  <c r="AA187" s="416"/>
      <c r="AB187" s="416"/>
      <c r="AC187" s="416"/>
      <c r="AD187" s="416"/>
      <c r="AE187" s="416"/>
      <c r="AF187" s="416"/>
      <c r="AG187" s="416"/>
      <c r="AH187" s="416"/>
      <c r="AI187" s="416"/>
      <c r="AJ187" s="416"/>
      <c r="AK187" s="416"/>
      <c r="AL187" s="416"/>
      <c r="AM187" s="416"/>
      <c r="AN187" s="416"/>
      <c r="AO187" s="416"/>
      <c r="AP187" s="416"/>
      <c r="AQ187" s="416"/>
      <c r="AR187" s="416"/>
      <c r="AS187" s="416"/>
      <c r="AT187" s="416"/>
      <c r="AU187" s="416"/>
      <c r="AV187" s="416"/>
      <c r="AW187" s="416"/>
      <c r="AX187" s="416"/>
      <c r="AY187" s="416"/>
      <c r="AZ187" s="416"/>
      <c r="BA187" s="416"/>
      <c r="BB187" s="416"/>
      <c r="BC187" s="416"/>
      <c r="BD187" s="416"/>
      <c r="BE187" s="416"/>
      <c r="BF187" s="416"/>
      <c r="BG187" s="416"/>
      <c r="BH187" s="416"/>
      <c r="BI187" s="416"/>
      <c r="BJ187" s="416"/>
      <c r="BK187" s="416"/>
      <c r="BL187" s="416"/>
      <c r="BM187" s="416"/>
      <c r="BN187" s="416"/>
      <c r="BO187" s="416"/>
      <c r="BP187" s="416"/>
      <c r="BQ187" s="416"/>
      <c r="BR187" s="416"/>
      <c r="BS187" s="416"/>
      <c r="BT187" s="416"/>
      <c r="BU187" s="416"/>
      <c r="BV187" s="416"/>
      <c r="BW187" s="416"/>
      <c r="BX187" s="416"/>
      <c r="BY187" s="416"/>
      <c r="BZ187" s="416"/>
      <c r="CA187" s="416"/>
      <c r="CB187" s="416"/>
      <c r="CC187" s="416"/>
      <c r="CD187" s="416"/>
      <c r="CE187" s="416"/>
      <c r="CF187" s="416"/>
      <c r="CG187" s="416"/>
      <c r="CH187" s="416"/>
    </row>
    <row r="188" spans="1:4" ht="15" customHeight="1">
      <c r="A188" s="414"/>
      <c r="B188" s="430" t="s">
        <v>375</v>
      </c>
      <c r="C188" s="428"/>
      <c r="D188" s="428"/>
    </row>
    <row r="189" spans="1:4" ht="12.75" customHeight="1">
      <c r="A189" s="414"/>
      <c r="B189" s="431" t="s">
        <v>360</v>
      </c>
      <c r="C189" s="428">
        <v>83054</v>
      </c>
      <c r="D189" s="428">
        <v>40043</v>
      </c>
    </row>
    <row r="190" spans="1:4" ht="25.5" customHeight="1">
      <c r="A190" s="414"/>
      <c r="B190" s="418" t="s">
        <v>361</v>
      </c>
      <c r="C190" s="195">
        <v>83054</v>
      </c>
      <c r="D190" s="195">
        <v>40043</v>
      </c>
    </row>
    <row r="191" spans="1:4" ht="12.75" customHeight="1">
      <c r="A191" s="414"/>
      <c r="B191" s="431" t="s">
        <v>1005</v>
      </c>
      <c r="C191" s="428">
        <v>15862</v>
      </c>
      <c r="D191" s="428">
        <v>3498</v>
      </c>
    </row>
    <row r="192" spans="1:4" ht="12.75" customHeight="1">
      <c r="A192" s="233" t="s">
        <v>23</v>
      </c>
      <c r="B192" s="418" t="s">
        <v>362</v>
      </c>
      <c r="C192" s="195">
        <v>15862</v>
      </c>
      <c r="D192" s="195">
        <v>3498</v>
      </c>
    </row>
    <row r="193" spans="1:4" ht="12.75" customHeight="1">
      <c r="A193" s="190" t="s">
        <v>25</v>
      </c>
      <c r="B193" s="418" t="s">
        <v>363</v>
      </c>
      <c r="C193" s="195">
        <v>14467</v>
      </c>
      <c r="D193" s="195">
        <v>2198</v>
      </c>
    </row>
    <row r="194" spans="1:86" s="98" customFormat="1" ht="12.75" customHeight="1">
      <c r="A194" s="190">
        <v>1000</v>
      </c>
      <c r="B194" s="242" t="s">
        <v>353</v>
      </c>
      <c r="C194" s="347">
        <v>3862</v>
      </c>
      <c r="D194" s="347">
        <v>561</v>
      </c>
      <c r="E194" s="416"/>
      <c r="F194" s="416"/>
      <c r="G194" s="416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  <c r="T194" s="416"/>
      <c r="U194" s="416"/>
      <c r="V194" s="416"/>
      <c r="W194" s="416"/>
      <c r="X194" s="416"/>
      <c r="Y194" s="416"/>
      <c r="Z194" s="416"/>
      <c r="AA194" s="416"/>
      <c r="AB194" s="416"/>
      <c r="AC194" s="416"/>
      <c r="AD194" s="416"/>
      <c r="AE194" s="416"/>
      <c r="AF194" s="416"/>
      <c r="AG194" s="416"/>
      <c r="AH194" s="416"/>
      <c r="AI194" s="416"/>
      <c r="AJ194" s="416"/>
      <c r="AK194" s="416"/>
      <c r="AL194" s="416"/>
      <c r="AM194" s="416"/>
      <c r="AN194" s="416"/>
      <c r="AO194" s="416"/>
      <c r="AP194" s="416"/>
      <c r="AQ194" s="416"/>
      <c r="AR194" s="416"/>
      <c r="AS194" s="416"/>
      <c r="AT194" s="416"/>
      <c r="AU194" s="416"/>
      <c r="AV194" s="416"/>
      <c r="AW194" s="416"/>
      <c r="AX194" s="416"/>
      <c r="AY194" s="416"/>
      <c r="AZ194" s="416"/>
      <c r="BA194" s="416"/>
      <c r="BB194" s="416"/>
      <c r="BC194" s="416"/>
      <c r="BD194" s="416"/>
      <c r="BE194" s="416"/>
      <c r="BF194" s="416"/>
      <c r="BG194" s="416"/>
      <c r="BH194" s="416"/>
      <c r="BI194" s="416"/>
      <c r="BJ194" s="416"/>
      <c r="BK194" s="416"/>
      <c r="BL194" s="416"/>
      <c r="BM194" s="416"/>
      <c r="BN194" s="416"/>
      <c r="BO194" s="416"/>
      <c r="BP194" s="416"/>
      <c r="BQ194" s="416"/>
      <c r="BR194" s="416"/>
      <c r="BS194" s="416"/>
      <c r="BT194" s="416"/>
      <c r="BU194" s="416"/>
      <c r="BV194" s="416"/>
      <c r="BW194" s="416"/>
      <c r="BX194" s="416"/>
      <c r="BY194" s="416"/>
      <c r="BZ194" s="416"/>
      <c r="CA194" s="416"/>
      <c r="CB194" s="416"/>
      <c r="CC194" s="416"/>
      <c r="CD194" s="416"/>
      <c r="CE194" s="416"/>
      <c r="CF194" s="416"/>
      <c r="CG194" s="416"/>
      <c r="CH194" s="416"/>
    </row>
    <row r="195" spans="1:4" ht="12.75" customHeight="1">
      <c r="A195" s="155">
        <v>1100</v>
      </c>
      <c r="B195" s="418" t="s">
        <v>370</v>
      </c>
      <c r="C195" s="195">
        <v>3112</v>
      </c>
      <c r="D195" s="195">
        <v>452</v>
      </c>
    </row>
    <row r="196" spans="1:4" ht="25.5" customHeight="1">
      <c r="A196" s="155">
        <v>1200</v>
      </c>
      <c r="B196" s="418" t="s">
        <v>344</v>
      </c>
      <c r="C196" s="195">
        <v>750</v>
      </c>
      <c r="D196" s="195">
        <v>109</v>
      </c>
    </row>
    <row r="197" spans="1:4" ht="12.75" customHeight="1">
      <c r="A197" s="190">
        <v>2000</v>
      </c>
      <c r="B197" s="418" t="s">
        <v>364</v>
      </c>
      <c r="C197" s="195">
        <v>10605</v>
      </c>
      <c r="D197" s="195">
        <v>1637</v>
      </c>
    </row>
    <row r="198" spans="1:4" ht="12.75" customHeight="1">
      <c r="A198" s="233" t="s">
        <v>44</v>
      </c>
      <c r="B198" s="418" t="s">
        <v>45</v>
      </c>
      <c r="C198" s="195">
        <v>1395</v>
      </c>
      <c r="D198" s="195">
        <v>1300</v>
      </c>
    </row>
    <row r="199" spans="1:4" ht="12.75" customHeight="1">
      <c r="A199" s="190">
        <v>3000</v>
      </c>
      <c r="B199" s="418" t="s">
        <v>376</v>
      </c>
      <c r="C199" s="195">
        <v>1395</v>
      </c>
      <c r="D199" s="195">
        <v>1300</v>
      </c>
    </row>
    <row r="200" spans="1:86" s="98" customFormat="1" ht="12.75" customHeight="1">
      <c r="A200" s="388"/>
      <c r="B200" s="189" t="s">
        <v>627</v>
      </c>
      <c r="C200" s="229">
        <v>67192</v>
      </c>
      <c r="D200" s="229">
        <v>36545</v>
      </c>
      <c r="E200" s="416"/>
      <c r="F200" s="416"/>
      <c r="G200" s="416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  <c r="T200" s="416"/>
      <c r="U200" s="416"/>
      <c r="V200" s="416"/>
      <c r="W200" s="416"/>
      <c r="X200" s="416"/>
      <c r="Y200" s="416"/>
      <c r="Z200" s="416"/>
      <c r="AA200" s="416"/>
      <c r="AB200" s="416"/>
      <c r="AC200" s="416"/>
      <c r="AD200" s="416"/>
      <c r="AE200" s="416"/>
      <c r="AF200" s="416"/>
      <c r="AG200" s="416"/>
      <c r="AH200" s="416"/>
      <c r="AI200" s="416"/>
      <c r="AJ200" s="416"/>
      <c r="AK200" s="416"/>
      <c r="AL200" s="416"/>
      <c r="AM200" s="416"/>
      <c r="AN200" s="416"/>
      <c r="AO200" s="416"/>
      <c r="AP200" s="416"/>
      <c r="AQ200" s="416"/>
      <c r="AR200" s="416"/>
      <c r="AS200" s="416"/>
      <c r="AT200" s="416"/>
      <c r="AU200" s="416"/>
      <c r="AV200" s="416"/>
      <c r="AW200" s="416"/>
      <c r="AX200" s="416"/>
      <c r="AY200" s="416"/>
      <c r="AZ200" s="416"/>
      <c r="BA200" s="416"/>
      <c r="BB200" s="416"/>
      <c r="BC200" s="416"/>
      <c r="BD200" s="416"/>
      <c r="BE200" s="416"/>
      <c r="BF200" s="416"/>
      <c r="BG200" s="416"/>
      <c r="BH200" s="416"/>
      <c r="BI200" s="416"/>
      <c r="BJ200" s="416"/>
      <c r="BK200" s="416"/>
      <c r="BL200" s="416"/>
      <c r="BM200" s="416"/>
      <c r="BN200" s="416"/>
      <c r="BO200" s="416"/>
      <c r="BP200" s="416"/>
      <c r="BQ200" s="416"/>
      <c r="BR200" s="416"/>
      <c r="BS200" s="416"/>
      <c r="BT200" s="416"/>
      <c r="BU200" s="416"/>
      <c r="BV200" s="416"/>
      <c r="BW200" s="416"/>
      <c r="BX200" s="416"/>
      <c r="BY200" s="416"/>
      <c r="BZ200" s="416"/>
      <c r="CA200" s="416"/>
      <c r="CB200" s="416"/>
      <c r="CC200" s="416"/>
      <c r="CD200" s="416"/>
      <c r="CE200" s="416"/>
      <c r="CF200" s="416"/>
      <c r="CG200" s="416"/>
      <c r="CH200" s="416"/>
    </row>
    <row r="201" spans="1:86" s="98" customFormat="1" ht="12.75" customHeight="1">
      <c r="A201" s="233"/>
      <c r="B201" s="189" t="s">
        <v>628</v>
      </c>
      <c r="C201" s="229">
        <v>-67192</v>
      </c>
      <c r="D201" s="229">
        <v>-36545</v>
      </c>
      <c r="E201" s="416"/>
      <c r="F201" s="416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416"/>
      <c r="U201" s="416"/>
      <c r="V201" s="416"/>
      <c r="W201" s="416"/>
      <c r="X201" s="416"/>
      <c r="Y201" s="416"/>
      <c r="Z201" s="416"/>
      <c r="AA201" s="416"/>
      <c r="AB201" s="416"/>
      <c r="AC201" s="416"/>
      <c r="AD201" s="416"/>
      <c r="AE201" s="416"/>
      <c r="AF201" s="416"/>
      <c r="AG201" s="416"/>
      <c r="AH201" s="416"/>
      <c r="AI201" s="416"/>
      <c r="AJ201" s="416"/>
      <c r="AK201" s="416"/>
      <c r="AL201" s="416"/>
      <c r="AM201" s="416"/>
      <c r="AN201" s="416"/>
      <c r="AO201" s="416"/>
      <c r="AP201" s="416"/>
      <c r="AQ201" s="416"/>
      <c r="AR201" s="416"/>
      <c r="AS201" s="416"/>
      <c r="AT201" s="416"/>
      <c r="AU201" s="416"/>
      <c r="AV201" s="416"/>
      <c r="AW201" s="416"/>
      <c r="AX201" s="416"/>
      <c r="AY201" s="416"/>
      <c r="AZ201" s="416"/>
      <c r="BA201" s="416"/>
      <c r="BB201" s="416"/>
      <c r="BC201" s="416"/>
      <c r="BD201" s="416"/>
      <c r="BE201" s="416"/>
      <c r="BF201" s="416"/>
      <c r="BG201" s="416"/>
      <c r="BH201" s="416"/>
      <c r="BI201" s="416"/>
      <c r="BJ201" s="416"/>
      <c r="BK201" s="416"/>
      <c r="BL201" s="416"/>
      <c r="BM201" s="416"/>
      <c r="BN201" s="416"/>
      <c r="BO201" s="416"/>
      <c r="BP201" s="416"/>
      <c r="BQ201" s="416"/>
      <c r="BR201" s="416"/>
      <c r="BS201" s="416"/>
      <c r="BT201" s="416"/>
      <c r="BU201" s="416"/>
      <c r="BV201" s="416"/>
      <c r="BW201" s="416"/>
      <c r="BX201" s="416"/>
      <c r="BY201" s="416"/>
      <c r="BZ201" s="416"/>
      <c r="CA201" s="416"/>
      <c r="CB201" s="416"/>
      <c r="CC201" s="416"/>
      <c r="CD201" s="416"/>
      <c r="CE201" s="416"/>
      <c r="CF201" s="416"/>
      <c r="CG201" s="416"/>
      <c r="CH201" s="416"/>
    </row>
    <row r="202" spans="1:86" s="98" customFormat="1" ht="12.75" customHeight="1">
      <c r="A202" s="246" t="s">
        <v>346</v>
      </c>
      <c r="B202" s="247" t="s">
        <v>1026</v>
      </c>
      <c r="C202" s="347">
        <v>-67192</v>
      </c>
      <c r="D202" s="347">
        <v>-36545</v>
      </c>
      <c r="E202" s="416"/>
      <c r="F202" s="416"/>
      <c r="G202" s="416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  <c r="AA202" s="416"/>
      <c r="AB202" s="416"/>
      <c r="AC202" s="416"/>
      <c r="AD202" s="416"/>
      <c r="AE202" s="416"/>
      <c r="AF202" s="416"/>
      <c r="AG202" s="416"/>
      <c r="AH202" s="416"/>
      <c r="AI202" s="416"/>
      <c r="AJ202" s="416"/>
      <c r="AK202" s="416"/>
      <c r="AL202" s="416"/>
      <c r="AM202" s="416"/>
      <c r="AN202" s="416"/>
      <c r="AO202" s="416"/>
      <c r="AP202" s="416"/>
      <c r="AQ202" s="416"/>
      <c r="AR202" s="416"/>
      <c r="AS202" s="416"/>
      <c r="AT202" s="416"/>
      <c r="AU202" s="416"/>
      <c r="AV202" s="416"/>
      <c r="AW202" s="416"/>
      <c r="AX202" s="416"/>
      <c r="AY202" s="416"/>
      <c r="AZ202" s="416"/>
      <c r="BA202" s="416"/>
      <c r="BB202" s="416"/>
      <c r="BC202" s="416"/>
      <c r="BD202" s="416"/>
      <c r="BE202" s="416"/>
      <c r="BF202" s="416"/>
      <c r="BG202" s="416"/>
      <c r="BH202" s="416"/>
      <c r="BI202" s="416"/>
      <c r="BJ202" s="416"/>
      <c r="BK202" s="416"/>
      <c r="BL202" s="416"/>
      <c r="BM202" s="416"/>
      <c r="BN202" s="416"/>
      <c r="BO202" s="416"/>
      <c r="BP202" s="416"/>
      <c r="BQ202" s="416"/>
      <c r="BR202" s="416"/>
      <c r="BS202" s="416"/>
      <c r="BT202" s="416"/>
      <c r="BU202" s="416"/>
      <c r="BV202" s="416"/>
      <c r="BW202" s="416"/>
      <c r="BX202" s="416"/>
      <c r="BY202" s="416"/>
      <c r="BZ202" s="416"/>
      <c r="CA202" s="416"/>
      <c r="CB202" s="416"/>
      <c r="CC202" s="416"/>
      <c r="CD202" s="416"/>
      <c r="CE202" s="416"/>
      <c r="CF202" s="416"/>
      <c r="CG202" s="416"/>
      <c r="CH202" s="416"/>
    </row>
    <row r="203" spans="1:4" ht="15" customHeight="1">
      <c r="A203" s="414"/>
      <c r="B203" s="430" t="s">
        <v>377</v>
      </c>
      <c r="C203" s="428"/>
      <c r="D203" s="428"/>
    </row>
    <row r="204" spans="1:4" ht="12.75" customHeight="1">
      <c r="A204" s="414"/>
      <c r="B204" s="431" t="s">
        <v>360</v>
      </c>
      <c r="C204" s="428">
        <v>40732</v>
      </c>
      <c r="D204" s="428">
        <v>443</v>
      </c>
    </row>
    <row r="205" spans="1:4" ht="25.5" customHeight="1">
      <c r="A205" s="414"/>
      <c r="B205" s="418" t="s">
        <v>361</v>
      </c>
      <c r="C205" s="195">
        <v>40732</v>
      </c>
      <c r="D205" s="195">
        <v>443</v>
      </c>
    </row>
    <row r="206" spans="1:4" ht="12.75" customHeight="1">
      <c r="A206" s="414"/>
      <c r="B206" s="431" t="s">
        <v>1005</v>
      </c>
      <c r="C206" s="428">
        <v>25628</v>
      </c>
      <c r="D206" s="428">
        <v>5505</v>
      </c>
    </row>
    <row r="207" spans="1:4" ht="12.75" customHeight="1">
      <c r="A207" s="233" t="s">
        <v>23</v>
      </c>
      <c r="B207" s="418" t="s">
        <v>362</v>
      </c>
      <c r="C207" s="195">
        <v>25028</v>
      </c>
      <c r="D207" s="195">
        <v>5505</v>
      </c>
    </row>
    <row r="208" spans="1:4" ht="12.75" customHeight="1">
      <c r="A208" s="190" t="s">
        <v>25</v>
      </c>
      <c r="B208" s="418" t="s">
        <v>363</v>
      </c>
      <c r="C208" s="195">
        <v>25028</v>
      </c>
      <c r="D208" s="195">
        <v>5505</v>
      </c>
    </row>
    <row r="209" spans="1:86" s="98" customFormat="1" ht="12.75" customHeight="1">
      <c r="A209" s="190">
        <v>1000</v>
      </c>
      <c r="B209" s="242" t="s">
        <v>353</v>
      </c>
      <c r="C209" s="347">
        <v>7733</v>
      </c>
      <c r="D209" s="347">
        <v>3036</v>
      </c>
      <c r="E209" s="416"/>
      <c r="F209" s="416"/>
      <c r="G209" s="416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  <c r="T209" s="416"/>
      <c r="U209" s="416"/>
      <c r="V209" s="416"/>
      <c r="W209" s="416"/>
      <c r="X209" s="416"/>
      <c r="Y209" s="416"/>
      <c r="Z209" s="416"/>
      <c r="AA209" s="416"/>
      <c r="AB209" s="416"/>
      <c r="AC209" s="416"/>
      <c r="AD209" s="416"/>
      <c r="AE209" s="416"/>
      <c r="AF209" s="416"/>
      <c r="AG209" s="416"/>
      <c r="AH209" s="416"/>
      <c r="AI209" s="416"/>
      <c r="AJ209" s="416"/>
      <c r="AK209" s="416"/>
      <c r="AL209" s="416"/>
      <c r="AM209" s="416"/>
      <c r="AN209" s="416"/>
      <c r="AO209" s="416"/>
      <c r="AP209" s="416"/>
      <c r="AQ209" s="416"/>
      <c r="AR209" s="416"/>
      <c r="AS209" s="416"/>
      <c r="AT209" s="416"/>
      <c r="AU209" s="416"/>
      <c r="AV209" s="416"/>
      <c r="AW209" s="416"/>
      <c r="AX209" s="416"/>
      <c r="AY209" s="416"/>
      <c r="AZ209" s="416"/>
      <c r="BA209" s="416"/>
      <c r="BB209" s="416"/>
      <c r="BC209" s="416"/>
      <c r="BD209" s="416"/>
      <c r="BE209" s="416"/>
      <c r="BF209" s="416"/>
      <c r="BG209" s="416"/>
      <c r="BH209" s="416"/>
      <c r="BI209" s="416"/>
      <c r="BJ209" s="416"/>
      <c r="BK209" s="416"/>
      <c r="BL209" s="416"/>
      <c r="BM209" s="416"/>
      <c r="BN209" s="416"/>
      <c r="BO209" s="416"/>
      <c r="BP209" s="416"/>
      <c r="BQ209" s="416"/>
      <c r="BR209" s="416"/>
      <c r="BS209" s="416"/>
      <c r="BT209" s="416"/>
      <c r="BU209" s="416"/>
      <c r="BV209" s="416"/>
      <c r="BW209" s="416"/>
      <c r="BX209" s="416"/>
      <c r="BY209" s="416"/>
      <c r="BZ209" s="416"/>
      <c r="CA209" s="416"/>
      <c r="CB209" s="416"/>
      <c r="CC209" s="416"/>
      <c r="CD209" s="416"/>
      <c r="CE209" s="416"/>
      <c r="CF209" s="416"/>
      <c r="CG209" s="416"/>
      <c r="CH209" s="416"/>
    </row>
    <row r="210" spans="1:4" ht="12.75" customHeight="1">
      <c r="A210" s="155">
        <v>1100</v>
      </c>
      <c r="B210" s="418" t="s">
        <v>370</v>
      </c>
      <c r="C210" s="195">
        <v>6412</v>
      </c>
      <c r="D210" s="195">
        <v>2455</v>
      </c>
    </row>
    <row r="211" spans="1:4" ht="25.5" customHeight="1">
      <c r="A211" s="155">
        <v>1200</v>
      </c>
      <c r="B211" s="418" t="s">
        <v>344</v>
      </c>
      <c r="C211" s="195">
        <v>1321</v>
      </c>
      <c r="D211" s="195">
        <v>581</v>
      </c>
    </row>
    <row r="212" spans="1:4" ht="12.75" customHeight="1">
      <c r="A212" s="190">
        <v>2000</v>
      </c>
      <c r="B212" s="418" t="s">
        <v>364</v>
      </c>
      <c r="C212" s="195">
        <v>17295</v>
      </c>
      <c r="D212" s="195">
        <v>2469</v>
      </c>
    </row>
    <row r="213" spans="1:4" ht="12.75" customHeight="1">
      <c r="A213" s="190" t="s">
        <v>64</v>
      </c>
      <c r="B213" s="418" t="s">
        <v>367</v>
      </c>
      <c r="C213" s="195">
        <v>600</v>
      </c>
      <c r="D213" s="195">
        <v>0</v>
      </c>
    </row>
    <row r="214" spans="1:4" ht="12.75" customHeight="1">
      <c r="A214" s="190">
        <v>5000</v>
      </c>
      <c r="B214" s="418" t="s">
        <v>67</v>
      </c>
      <c r="C214" s="195">
        <v>600</v>
      </c>
      <c r="D214" s="195">
        <v>0</v>
      </c>
    </row>
    <row r="215" spans="1:86" s="98" customFormat="1" ht="12.75" customHeight="1">
      <c r="A215" s="388"/>
      <c r="B215" s="189" t="s">
        <v>627</v>
      </c>
      <c r="C215" s="229">
        <v>15104</v>
      </c>
      <c r="D215" s="229">
        <v>-5062</v>
      </c>
      <c r="E215" s="416"/>
      <c r="F215" s="416"/>
      <c r="G215" s="416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  <c r="T215" s="416"/>
      <c r="U215" s="416"/>
      <c r="V215" s="416"/>
      <c r="W215" s="416"/>
      <c r="X215" s="416"/>
      <c r="Y215" s="416"/>
      <c r="Z215" s="416"/>
      <c r="AA215" s="416"/>
      <c r="AB215" s="416"/>
      <c r="AC215" s="416"/>
      <c r="AD215" s="416"/>
      <c r="AE215" s="416"/>
      <c r="AF215" s="416"/>
      <c r="AG215" s="416"/>
      <c r="AH215" s="416"/>
      <c r="AI215" s="416"/>
      <c r="AJ215" s="416"/>
      <c r="AK215" s="416"/>
      <c r="AL215" s="416"/>
      <c r="AM215" s="416"/>
      <c r="AN215" s="416"/>
      <c r="AO215" s="416"/>
      <c r="AP215" s="416"/>
      <c r="AQ215" s="416"/>
      <c r="AR215" s="416"/>
      <c r="AS215" s="416"/>
      <c r="AT215" s="416"/>
      <c r="AU215" s="416"/>
      <c r="AV215" s="416"/>
      <c r="AW215" s="416"/>
      <c r="AX215" s="416"/>
      <c r="AY215" s="416"/>
      <c r="AZ215" s="416"/>
      <c r="BA215" s="416"/>
      <c r="BB215" s="416"/>
      <c r="BC215" s="416"/>
      <c r="BD215" s="416"/>
      <c r="BE215" s="416"/>
      <c r="BF215" s="416"/>
      <c r="BG215" s="416"/>
      <c r="BH215" s="416"/>
      <c r="BI215" s="416"/>
      <c r="BJ215" s="416"/>
      <c r="BK215" s="416"/>
      <c r="BL215" s="416"/>
      <c r="BM215" s="416"/>
      <c r="BN215" s="416"/>
      <c r="BO215" s="416"/>
      <c r="BP215" s="416"/>
      <c r="BQ215" s="416"/>
      <c r="BR215" s="416"/>
      <c r="BS215" s="416"/>
      <c r="BT215" s="416"/>
      <c r="BU215" s="416"/>
      <c r="BV215" s="416"/>
      <c r="BW215" s="416"/>
      <c r="BX215" s="416"/>
      <c r="BY215" s="416"/>
      <c r="BZ215" s="416"/>
      <c r="CA215" s="416"/>
      <c r="CB215" s="416"/>
      <c r="CC215" s="416"/>
      <c r="CD215" s="416"/>
      <c r="CE215" s="416"/>
      <c r="CF215" s="416"/>
      <c r="CG215" s="416"/>
      <c r="CH215" s="416"/>
    </row>
    <row r="216" spans="1:86" s="98" customFormat="1" ht="12.75" customHeight="1">
      <c r="A216" s="233"/>
      <c r="B216" s="189" t="s">
        <v>628</v>
      </c>
      <c r="C216" s="229">
        <v>-15104</v>
      </c>
      <c r="D216" s="229">
        <v>5062</v>
      </c>
      <c r="E216" s="416"/>
      <c r="F216" s="416"/>
      <c r="G216" s="4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  <c r="T216" s="416"/>
      <c r="U216" s="416"/>
      <c r="V216" s="416"/>
      <c r="W216" s="416"/>
      <c r="X216" s="416"/>
      <c r="Y216" s="416"/>
      <c r="Z216" s="416"/>
      <c r="AA216" s="416"/>
      <c r="AB216" s="416"/>
      <c r="AC216" s="416"/>
      <c r="AD216" s="416"/>
      <c r="AE216" s="416"/>
      <c r="AF216" s="416"/>
      <c r="AG216" s="416"/>
      <c r="AH216" s="416"/>
      <c r="AI216" s="416"/>
      <c r="AJ216" s="416"/>
      <c r="AK216" s="416"/>
      <c r="AL216" s="416"/>
      <c r="AM216" s="416"/>
      <c r="AN216" s="416"/>
      <c r="AO216" s="416"/>
      <c r="AP216" s="416"/>
      <c r="AQ216" s="416"/>
      <c r="AR216" s="416"/>
      <c r="AS216" s="416"/>
      <c r="AT216" s="416"/>
      <c r="AU216" s="416"/>
      <c r="AV216" s="416"/>
      <c r="AW216" s="416"/>
      <c r="AX216" s="416"/>
      <c r="AY216" s="416"/>
      <c r="AZ216" s="416"/>
      <c r="BA216" s="416"/>
      <c r="BB216" s="416"/>
      <c r="BC216" s="416"/>
      <c r="BD216" s="416"/>
      <c r="BE216" s="416"/>
      <c r="BF216" s="416"/>
      <c r="BG216" s="416"/>
      <c r="BH216" s="416"/>
      <c r="BI216" s="416"/>
      <c r="BJ216" s="416"/>
      <c r="BK216" s="416"/>
      <c r="BL216" s="416"/>
      <c r="BM216" s="416"/>
      <c r="BN216" s="416"/>
      <c r="BO216" s="416"/>
      <c r="BP216" s="416"/>
      <c r="BQ216" s="416"/>
      <c r="BR216" s="416"/>
      <c r="BS216" s="416"/>
      <c r="BT216" s="416"/>
      <c r="BU216" s="416"/>
      <c r="BV216" s="416"/>
      <c r="BW216" s="416"/>
      <c r="BX216" s="416"/>
      <c r="BY216" s="416"/>
      <c r="BZ216" s="416"/>
      <c r="CA216" s="416"/>
      <c r="CB216" s="416"/>
      <c r="CC216" s="416"/>
      <c r="CD216" s="416"/>
      <c r="CE216" s="416"/>
      <c r="CF216" s="416"/>
      <c r="CG216" s="416"/>
      <c r="CH216" s="416"/>
    </row>
    <row r="217" spans="1:86" s="98" customFormat="1" ht="12.75" customHeight="1">
      <c r="A217" s="246" t="s">
        <v>346</v>
      </c>
      <c r="B217" s="247" t="s">
        <v>1026</v>
      </c>
      <c r="C217" s="347">
        <v>-15104</v>
      </c>
      <c r="D217" s="347">
        <v>5062</v>
      </c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  <c r="T217" s="416"/>
      <c r="U217" s="416"/>
      <c r="V217" s="416"/>
      <c r="W217" s="416"/>
      <c r="X217" s="416"/>
      <c r="Y217" s="416"/>
      <c r="Z217" s="416"/>
      <c r="AA217" s="416"/>
      <c r="AB217" s="416"/>
      <c r="AC217" s="416"/>
      <c r="AD217" s="416"/>
      <c r="AE217" s="416"/>
      <c r="AF217" s="416"/>
      <c r="AG217" s="416"/>
      <c r="AH217" s="416"/>
      <c r="AI217" s="416"/>
      <c r="AJ217" s="416"/>
      <c r="AK217" s="416"/>
      <c r="AL217" s="416"/>
      <c r="AM217" s="416"/>
      <c r="AN217" s="416"/>
      <c r="AO217" s="416"/>
      <c r="AP217" s="416"/>
      <c r="AQ217" s="416"/>
      <c r="AR217" s="416"/>
      <c r="AS217" s="416"/>
      <c r="AT217" s="416"/>
      <c r="AU217" s="416"/>
      <c r="AV217" s="416"/>
      <c r="AW217" s="416"/>
      <c r="AX217" s="416"/>
      <c r="AY217" s="416"/>
      <c r="AZ217" s="416"/>
      <c r="BA217" s="416"/>
      <c r="BB217" s="416"/>
      <c r="BC217" s="416"/>
      <c r="BD217" s="416"/>
      <c r="BE217" s="416"/>
      <c r="BF217" s="416"/>
      <c r="BG217" s="416"/>
      <c r="BH217" s="416"/>
      <c r="BI217" s="416"/>
      <c r="BJ217" s="416"/>
      <c r="BK217" s="416"/>
      <c r="BL217" s="416"/>
      <c r="BM217" s="416"/>
      <c r="BN217" s="416"/>
      <c r="BO217" s="416"/>
      <c r="BP217" s="416"/>
      <c r="BQ217" s="416"/>
      <c r="BR217" s="416"/>
      <c r="BS217" s="416"/>
      <c r="BT217" s="416"/>
      <c r="BU217" s="416"/>
      <c r="BV217" s="416"/>
      <c r="BW217" s="416"/>
      <c r="BX217" s="416"/>
      <c r="BY217" s="416"/>
      <c r="BZ217" s="416"/>
      <c r="CA217" s="416"/>
      <c r="CB217" s="416"/>
      <c r="CC217" s="416"/>
      <c r="CD217" s="416"/>
      <c r="CE217" s="416"/>
      <c r="CF217" s="416"/>
      <c r="CG217" s="416"/>
      <c r="CH217" s="416"/>
    </row>
    <row r="218" spans="1:4" ht="15" customHeight="1">
      <c r="A218" s="414"/>
      <c r="B218" s="430" t="s">
        <v>378</v>
      </c>
      <c r="C218" s="428"/>
      <c r="D218" s="428"/>
    </row>
    <row r="219" spans="1:4" ht="12.75" customHeight="1">
      <c r="A219" s="414"/>
      <c r="B219" s="431" t="s">
        <v>360</v>
      </c>
      <c r="C219" s="428">
        <v>153461</v>
      </c>
      <c r="D219" s="428">
        <v>1832</v>
      </c>
    </row>
    <row r="220" spans="1:4" ht="25.5" customHeight="1">
      <c r="A220" s="414"/>
      <c r="B220" s="418" t="s">
        <v>361</v>
      </c>
      <c r="C220" s="195">
        <v>151773</v>
      </c>
      <c r="D220" s="195">
        <v>864</v>
      </c>
    </row>
    <row r="221" spans="1:4" ht="12.75" customHeight="1">
      <c r="A221" s="414"/>
      <c r="B221" s="249" t="s">
        <v>350</v>
      </c>
      <c r="C221" s="195">
        <v>1688</v>
      </c>
      <c r="D221" s="195">
        <v>968</v>
      </c>
    </row>
    <row r="222" spans="1:4" ht="12.75" customHeight="1">
      <c r="A222" s="414"/>
      <c r="B222" s="431" t="s">
        <v>1005</v>
      </c>
      <c r="C222" s="428">
        <v>244085</v>
      </c>
      <c r="D222" s="428">
        <v>108896</v>
      </c>
    </row>
    <row r="223" spans="1:4" ht="12.75" customHeight="1">
      <c r="A223" s="233" t="s">
        <v>23</v>
      </c>
      <c r="B223" s="418" t="s">
        <v>362</v>
      </c>
      <c r="C223" s="195">
        <v>236558</v>
      </c>
      <c r="D223" s="195">
        <v>108027</v>
      </c>
    </row>
    <row r="224" spans="1:4" ht="12.75" customHeight="1">
      <c r="A224" s="190" t="s">
        <v>25</v>
      </c>
      <c r="B224" s="418" t="s">
        <v>363</v>
      </c>
      <c r="C224" s="195">
        <v>233387</v>
      </c>
      <c r="D224" s="195">
        <v>107566</v>
      </c>
    </row>
    <row r="225" spans="1:86" s="98" customFormat="1" ht="12.75" customHeight="1">
      <c r="A225" s="190">
        <v>1000</v>
      </c>
      <c r="B225" s="242" t="s">
        <v>353</v>
      </c>
      <c r="C225" s="347">
        <v>60842</v>
      </c>
      <c r="D225" s="347">
        <v>27087</v>
      </c>
      <c r="E225" s="416"/>
      <c r="F225" s="416"/>
      <c r="G225" s="416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  <c r="T225" s="416"/>
      <c r="U225" s="416"/>
      <c r="V225" s="416"/>
      <c r="W225" s="416"/>
      <c r="X225" s="416"/>
      <c r="Y225" s="416"/>
      <c r="Z225" s="416"/>
      <c r="AA225" s="416"/>
      <c r="AB225" s="416"/>
      <c r="AC225" s="416"/>
      <c r="AD225" s="416"/>
      <c r="AE225" s="416"/>
      <c r="AF225" s="416"/>
      <c r="AG225" s="416"/>
      <c r="AH225" s="416"/>
      <c r="AI225" s="416"/>
      <c r="AJ225" s="416"/>
      <c r="AK225" s="416"/>
      <c r="AL225" s="416"/>
      <c r="AM225" s="416"/>
      <c r="AN225" s="416"/>
      <c r="AO225" s="416"/>
      <c r="AP225" s="416"/>
      <c r="AQ225" s="416"/>
      <c r="AR225" s="416"/>
      <c r="AS225" s="416"/>
      <c r="AT225" s="416"/>
      <c r="AU225" s="416"/>
      <c r="AV225" s="416"/>
      <c r="AW225" s="416"/>
      <c r="AX225" s="416"/>
      <c r="AY225" s="416"/>
      <c r="AZ225" s="416"/>
      <c r="BA225" s="416"/>
      <c r="BB225" s="416"/>
      <c r="BC225" s="416"/>
      <c r="BD225" s="416"/>
      <c r="BE225" s="416"/>
      <c r="BF225" s="416"/>
      <c r="BG225" s="416"/>
      <c r="BH225" s="416"/>
      <c r="BI225" s="416"/>
      <c r="BJ225" s="416"/>
      <c r="BK225" s="416"/>
      <c r="BL225" s="416"/>
      <c r="BM225" s="416"/>
      <c r="BN225" s="416"/>
      <c r="BO225" s="416"/>
      <c r="BP225" s="416"/>
      <c r="BQ225" s="416"/>
      <c r="BR225" s="416"/>
      <c r="BS225" s="416"/>
      <c r="BT225" s="416"/>
      <c r="BU225" s="416"/>
      <c r="BV225" s="416"/>
      <c r="BW225" s="416"/>
      <c r="BX225" s="416"/>
      <c r="BY225" s="416"/>
      <c r="BZ225" s="416"/>
      <c r="CA225" s="416"/>
      <c r="CB225" s="416"/>
      <c r="CC225" s="416"/>
      <c r="CD225" s="416"/>
      <c r="CE225" s="416"/>
      <c r="CF225" s="416"/>
      <c r="CG225" s="416"/>
      <c r="CH225" s="416"/>
    </row>
    <row r="226" spans="1:4" ht="12.75" customHeight="1">
      <c r="A226" s="155">
        <v>1100</v>
      </c>
      <c r="B226" s="418" t="s">
        <v>370</v>
      </c>
      <c r="C226" s="195">
        <v>57149</v>
      </c>
      <c r="D226" s="195">
        <v>25921</v>
      </c>
    </row>
    <row r="227" spans="1:4" ht="25.5" customHeight="1">
      <c r="A227" s="155">
        <v>1200</v>
      </c>
      <c r="B227" s="418" t="s">
        <v>344</v>
      </c>
      <c r="C227" s="195">
        <v>3693</v>
      </c>
      <c r="D227" s="195">
        <v>1166</v>
      </c>
    </row>
    <row r="228" spans="1:4" ht="12.75" customHeight="1">
      <c r="A228" s="190">
        <v>2000</v>
      </c>
      <c r="B228" s="418" t="s">
        <v>364</v>
      </c>
      <c r="C228" s="195">
        <v>172545</v>
      </c>
      <c r="D228" s="195">
        <v>80479</v>
      </c>
    </row>
    <row r="229" spans="1:4" ht="12.75" customHeight="1">
      <c r="A229" s="233" t="s">
        <v>44</v>
      </c>
      <c r="B229" s="418" t="s">
        <v>45</v>
      </c>
      <c r="C229" s="195">
        <v>3171</v>
      </c>
      <c r="D229" s="195">
        <v>461</v>
      </c>
    </row>
    <row r="230" spans="1:4" ht="12.75" customHeight="1">
      <c r="A230" s="190">
        <v>6000</v>
      </c>
      <c r="B230" s="418" t="s">
        <v>372</v>
      </c>
      <c r="C230" s="195">
        <v>3171</v>
      </c>
      <c r="D230" s="195">
        <v>461</v>
      </c>
    </row>
    <row r="231" spans="1:4" ht="12.75" customHeight="1">
      <c r="A231" s="190" t="s">
        <v>64</v>
      </c>
      <c r="B231" s="418" t="s">
        <v>367</v>
      </c>
      <c r="C231" s="195">
        <v>7527</v>
      </c>
      <c r="D231" s="195">
        <v>869</v>
      </c>
    </row>
    <row r="232" spans="1:4" ht="12.75" customHeight="1">
      <c r="A232" s="190">
        <v>5000</v>
      </c>
      <c r="B232" s="418" t="s">
        <v>67</v>
      </c>
      <c r="C232" s="195">
        <v>7527</v>
      </c>
      <c r="D232" s="195">
        <v>869</v>
      </c>
    </row>
    <row r="233" spans="1:86" s="98" customFormat="1" ht="12.75" customHeight="1">
      <c r="A233" s="388"/>
      <c r="B233" s="189" t="s">
        <v>627</v>
      </c>
      <c r="C233" s="229">
        <v>-90624</v>
      </c>
      <c r="D233" s="229">
        <v>-107064</v>
      </c>
      <c r="E233" s="416"/>
      <c r="F233" s="416"/>
      <c r="G233" s="416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  <c r="T233" s="416"/>
      <c r="U233" s="416"/>
      <c r="V233" s="416"/>
      <c r="W233" s="416"/>
      <c r="X233" s="416"/>
      <c r="Y233" s="416"/>
      <c r="Z233" s="416"/>
      <c r="AA233" s="416"/>
      <c r="AB233" s="416"/>
      <c r="AC233" s="416"/>
      <c r="AD233" s="416"/>
      <c r="AE233" s="416"/>
      <c r="AF233" s="416"/>
      <c r="AG233" s="416"/>
      <c r="AH233" s="416"/>
      <c r="AI233" s="416"/>
      <c r="AJ233" s="416"/>
      <c r="AK233" s="416"/>
      <c r="AL233" s="416"/>
      <c r="AM233" s="416"/>
      <c r="AN233" s="416"/>
      <c r="AO233" s="416"/>
      <c r="AP233" s="416"/>
      <c r="AQ233" s="416"/>
      <c r="AR233" s="416"/>
      <c r="AS233" s="416"/>
      <c r="AT233" s="416"/>
      <c r="AU233" s="416"/>
      <c r="AV233" s="416"/>
      <c r="AW233" s="416"/>
      <c r="AX233" s="416"/>
      <c r="AY233" s="416"/>
      <c r="AZ233" s="416"/>
      <c r="BA233" s="416"/>
      <c r="BB233" s="416"/>
      <c r="BC233" s="416"/>
      <c r="BD233" s="416"/>
      <c r="BE233" s="416"/>
      <c r="BF233" s="416"/>
      <c r="BG233" s="416"/>
      <c r="BH233" s="416"/>
      <c r="BI233" s="416"/>
      <c r="BJ233" s="416"/>
      <c r="BK233" s="416"/>
      <c r="BL233" s="416"/>
      <c r="BM233" s="416"/>
      <c r="BN233" s="416"/>
      <c r="BO233" s="416"/>
      <c r="BP233" s="416"/>
      <c r="BQ233" s="416"/>
      <c r="BR233" s="416"/>
      <c r="BS233" s="416"/>
      <c r="BT233" s="416"/>
      <c r="BU233" s="416"/>
      <c r="BV233" s="416"/>
      <c r="BW233" s="416"/>
      <c r="BX233" s="416"/>
      <c r="BY233" s="416"/>
      <c r="BZ233" s="416"/>
      <c r="CA233" s="416"/>
      <c r="CB233" s="416"/>
      <c r="CC233" s="416"/>
      <c r="CD233" s="416"/>
      <c r="CE233" s="416"/>
      <c r="CF233" s="416"/>
      <c r="CG233" s="416"/>
      <c r="CH233" s="416"/>
    </row>
    <row r="234" spans="1:86" s="98" customFormat="1" ht="12.75" customHeight="1">
      <c r="A234" s="233"/>
      <c r="B234" s="189" t="s">
        <v>628</v>
      </c>
      <c r="C234" s="229">
        <v>90624</v>
      </c>
      <c r="D234" s="229">
        <v>107064</v>
      </c>
      <c r="E234" s="416"/>
      <c r="F234" s="416"/>
      <c r="G234" s="416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  <c r="T234" s="416"/>
      <c r="U234" s="416"/>
      <c r="V234" s="416"/>
      <c r="W234" s="416"/>
      <c r="X234" s="416"/>
      <c r="Y234" s="416"/>
      <c r="Z234" s="416"/>
      <c r="AA234" s="416"/>
      <c r="AB234" s="416"/>
      <c r="AC234" s="416"/>
      <c r="AD234" s="416"/>
      <c r="AE234" s="416"/>
      <c r="AF234" s="416"/>
      <c r="AG234" s="416"/>
      <c r="AH234" s="416"/>
      <c r="AI234" s="416"/>
      <c r="AJ234" s="416"/>
      <c r="AK234" s="416"/>
      <c r="AL234" s="416"/>
      <c r="AM234" s="416"/>
      <c r="AN234" s="416"/>
      <c r="AO234" s="416"/>
      <c r="AP234" s="416"/>
      <c r="AQ234" s="416"/>
      <c r="AR234" s="416"/>
      <c r="AS234" s="416"/>
      <c r="AT234" s="416"/>
      <c r="AU234" s="416"/>
      <c r="AV234" s="416"/>
      <c r="AW234" s="416"/>
      <c r="AX234" s="416"/>
      <c r="AY234" s="416"/>
      <c r="AZ234" s="416"/>
      <c r="BA234" s="416"/>
      <c r="BB234" s="416"/>
      <c r="BC234" s="416"/>
      <c r="BD234" s="416"/>
      <c r="BE234" s="416"/>
      <c r="BF234" s="416"/>
      <c r="BG234" s="416"/>
      <c r="BH234" s="416"/>
      <c r="BI234" s="416"/>
      <c r="BJ234" s="416"/>
      <c r="BK234" s="416"/>
      <c r="BL234" s="416"/>
      <c r="BM234" s="416"/>
      <c r="BN234" s="416"/>
      <c r="BO234" s="416"/>
      <c r="BP234" s="416"/>
      <c r="BQ234" s="416"/>
      <c r="BR234" s="416"/>
      <c r="BS234" s="416"/>
      <c r="BT234" s="416"/>
      <c r="BU234" s="416"/>
      <c r="BV234" s="416"/>
      <c r="BW234" s="416"/>
      <c r="BX234" s="416"/>
      <c r="BY234" s="416"/>
      <c r="BZ234" s="416"/>
      <c r="CA234" s="416"/>
      <c r="CB234" s="416"/>
      <c r="CC234" s="416"/>
      <c r="CD234" s="416"/>
      <c r="CE234" s="416"/>
      <c r="CF234" s="416"/>
      <c r="CG234" s="416"/>
      <c r="CH234" s="416"/>
    </row>
    <row r="235" spans="1:86" s="98" customFormat="1" ht="12.75" customHeight="1">
      <c r="A235" s="246" t="s">
        <v>346</v>
      </c>
      <c r="B235" s="247" t="s">
        <v>1026</v>
      </c>
      <c r="C235" s="347">
        <v>90624</v>
      </c>
      <c r="D235" s="347">
        <v>107064</v>
      </c>
      <c r="E235" s="416"/>
      <c r="F235" s="416"/>
      <c r="G235" s="416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  <c r="T235" s="416"/>
      <c r="U235" s="416"/>
      <c r="V235" s="416"/>
      <c r="W235" s="416"/>
      <c r="X235" s="416"/>
      <c r="Y235" s="416"/>
      <c r="Z235" s="416"/>
      <c r="AA235" s="416"/>
      <c r="AB235" s="416"/>
      <c r="AC235" s="416"/>
      <c r="AD235" s="416"/>
      <c r="AE235" s="416"/>
      <c r="AF235" s="416"/>
      <c r="AG235" s="416"/>
      <c r="AH235" s="416"/>
      <c r="AI235" s="416"/>
      <c r="AJ235" s="416"/>
      <c r="AK235" s="416"/>
      <c r="AL235" s="416"/>
      <c r="AM235" s="416"/>
      <c r="AN235" s="416"/>
      <c r="AO235" s="416"/>
      <c r="AP235" s="416"/>
      <c r="AQ235" s="416"/>
      <c r="AR235" s="416"/>
      <c r="AS235" s="416"/>
      <c r="AT235" s="416"/>
      <c r="AU235" s="416"/>
      <c r="AV235" s="416"/>
      <c r="AW235" s="416"/>
      <c r="AX235" s="416"/>
      <c r="AY235" s="416"/>
      <c r="AZ235" s="416"/>
      <c r="BA235" s="416"/>
      <c r="BB235" s="416"/>
      <c r="BC235" s="416"/>
      <c r="BD235" s="416"/>
      <c r="BE235" s="416"/>
      <c r="BF235" s="416"/>
      <c r="BG235" s="416"/>
      <c r="BH235" s="416"/>
      <c r="BI235" s="416"/>
      <c r="BJ235" s="416"/>
      <c r="BK235" s="416"/>
      <c r="BL235" s="416"/>
      <c r="BM235" s="416"/>
      <c r="BN235" s="416"/>
      <c r="BO235" s="416"/>
      <c r="BP235" s="416"/>
      <c r="BQ235" s="416"/>
      <c r="BR235" s="416"/>
      <c r="BS235" s="416"/>
      <c r="BT235" s="416"/>
      <c r="BU235" s="416"/>
      <c r="BV235" s="416"/>
      <c r="BW235" s="416"/>
      <c r="BX235" s="416"/>
      <c r="BY235" s="416"/>
      <c r="BZ235" s="416"/>
      <c r="CA235" s="416"/>
      <c r="CB235" s="416"/>
      <c r="CC235" s="416"/>
      <c r="CD235" s="416"/>
      <c r="CE235" s="416"/>
      <c r="CF235" s="416"/>
      <c r="CG235" s="416"/>
      <c r="CH235" s="416"/>
    </row>
    <row r="236" spans="1:4" ht="15" customHeight="1">
      <c r="A236" s="414"/>
      <c r="B236" s="430" t="s">
        <v>379</v>
      </c>
      <c r="C236" s="428"/>
      <c r="D236" s="428"/>
    </row>
    <row r="237" spans="1:4" ht="12.75" customHeight="1">
      <c r="A237" s="414"/>
      <c r="B237" s="431" t="s">
        <v>360</v>
      </c>
      <c r="C237" s="428">
        <v>19209</v>
      </c>
      <c r="D237" s="428">
        <v>1059</v>
      </c>
    </row>
    <row r="238" spans="1:4" ht="25.5" customHeight="1">
      <c r="A238" s="414"/>
      <c r="B238" s="418" t="s">
        <v>361</v>
      </c>
      <c r="C238" s="195">
        <v>19209</v>
      </c>
      <c r="D238" s="195">
        <v>1059</v>
      </c>
    </row>
    <row r="239" spans="1:4" ht="12.75" customHeight="1">
      <c r="A239" s="414"/>
      <c r="B239" s="431" t="s">
        <v>1005</v>
      </c>
      <c r="C239" s="428">
        <v>106679</v>
      </c>
      <c r="D239" s="428">
        <v>4993</v>
      </c>
    </row>
    <row r="240" spans="1:4" ht="12.75" customHeight="1">
      <c r="A240" s="233" t="s">
        <v>23</v>
      </c>
      <c r="B240" s="418" t="s">
        <v>362</v>
      </c>
      <c r="C240" s="195">
        <v>103535</v>
      </c>
      <c r="D240" s="195">
        <v>4993</v>
      </c>
    </row>
    <row r="241" spans="1:4" ht="12.75" customHeight="1">
      <c r="A241" s="190" t="s">
        <v>25</v>
      </c>
      <c r="B241" s="418" t="s">
        <v>363</v>
      </c>
      <c r="C241" s="195">
        <v>103535</v>
      </c>
      <c r="D241" s="195">
        <v>4993</v>
      </c>
    </row>
    <row r="242" spans="1:86" s="98" customFormat="1" ht="12.75" customHeight="1">
      <c r="A242" s="190">
        <v>1000</v>
      </c>
      <c r="B242" s="242" t="s">
        <v>353</v>
      </c>
      <c r="C242" s="347">
        <v>3487</v>
      </c>
      <c r="D242" s="347">
        <v>418</v>
      </c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16"/>
      <c r="AC242" s="416"/>
      <c r="AD242" s="416"/>
      <c r="AE242" s="416"/>
      <c r="AF242" s="416"/>
      <c r="AG242" s="416"/>
      <c r="AH242" s="416"/>
      <c r="AI242" s="416"/>
      <c r="AJ242" s="416"/>
      <c r="AK242" s="416"/>
      <c r="AL242" s="416"/>
      <c r="AM242" s="416"/>
      <c r="AN242" s="416"/>
      <c r="AO242" s="416"/>
      <c r="AP242" s="416"/>
      <c r="AQ242" s="416"/>
      <c r="AR242" s="416"/>
      <c r="AS242" s="416"/>
      <c r="AT242" s="416"/>
      <c r="AU242" s="416"/>
      <c r="AV242" s="416"/>
      <c r="AW242" s="416"/>
      <c r="AX242" s="416"/>
      <c r="AY242" s="416"/>
      <c r="AZ242" s="416"/>
      <c r="BA242" s="416"/>
      <c r="BB242" s="416"/>
      <c r="BC242" s="416"/>
      <c r="BD242" s="416"/>
      <c r="BE242" s="416"/>
      <c r="BF242" s="416"/>
      <c r="BG242" s="416"/>
      <c r="BH242" s="416"/>
      <c r="BI242" s="416"/>
      <c r="BJ242" s="416"/>
      <c r="BK242" s="416"/>
      <c r="BL242" s="416"/>
      <c r="BM242" s="416"/>
      <c r="BN242" s="416"/>
      <c r="BO242" s="416"/>
      <c r="BP242" s="416"/>
      <c r="BQ242" s="416"/>
      <c r="BR242" s="416"/>
      <c r="BS242" s="416"/>
      <c r="BT242" s="416"/>
      <c r="BU242" s="416"/>
      <c r="BV242" s="416"/>
      <c r="BW242" s="416"/>
      <c r="BX242" s="416"/>
      <c r="BY242" s="416"/>
      <c r="BZ242" s="416"/>
      <c r="CA242" s="416"/>
      <c r="CB242" s="416"/>
      <c r="CC242" s="416"/>
      <c r="CD242" s="416"/>
      <c r="CE242" s="416"/>
      <c r="CF242" s="416"/>
      <c r="CG242" s="416"/>
      <c r="CH242" s="416"/>
    </row>
    <row r="243" spans="1:4" ht="12.75" customHeight="1">
      <c r="A243" s="155">
        <v>1100</v>
      </c>
      <c r="B243" s="418" t="s">
        <v>370</v>
      </c>
      <c r="C243" s="195">
        <v>2845</v>
      </c>
      <c r="D243" s="195">
        <v>337</v>
      </c>
    </row>
    <row r="244" spans="1:4" ht="25.5" customHeight="1">
      <c r="A244" s="155">
        <v>1200</v>
      </c>
      <c r="B244" s="418" t="s">
        <v>344</v>
      </c>
      <c r="C244" s="195">
        <v>642</v>
      </c>
      <c r="D244" s="195">
        <v>81</v>
      </c>
    </row>
    <row r="245" spans="1:4" ht="12.75" customHeight="1">
      <c r="A245" s="190">
        <v>2000</v>
      </c>
      <c r="B245" s="418" t="s">
        <v>364</v>
      </c>
      <c r="C245" s="195">
        <v>100048</v>
      </c>
      <c r="D245" s="195">
        <v>4575</v>
      </c>
    </row>
    <row r="246" spans="1:4" ht="12.75" customHeight="1">
      <c r="A246" s="233" t="s">
        <v>64</v>
      </c>
      <c r="B246" s="418" t="s">
        <v>367</v>
      </c>
      <c r="C246" s="195">
        <v>3144</v>
      </c>
      <c r="D246" s="195">
        <v>0</v>
      </c>
    </row>
    <row r="247" spans="1:4" ht="12.75" customHeight="1">
      <c r="A247" s="190">
        <v>5000</v>
      </c>
      <c r="B247" s="418" t="s">
        <v>67</v>
      </c>
      <c r="C247" s="195">
        <v>3144</v>
      </c>
      <c r="D247" s="195">
        <v>0</v>
      </c>
    </row>
    <row r="248" spans="1:86" s="98" customFormat="1" ht="12.75" customHeight="1">
      <c r="A248" s="388"/>
      <c r="B248" s="189" t="s">
        <v>627</v>
      </c>
      <c r="C248" s="229">
        <v>-87470</v>
      </c>
      <c r="D248" s="229">
        <v>-3934</v>
      </c>
      <c r="E248" s="416"/>
      <c r="F248" s="416"/>
      <c r="G248" s="416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  <c r="T248" s="416"/>
      <c r="U248" s="416"/>
      <c r="V248" s="416"/>
      <c r="W248" s="416"/>
      <c r="X248" s="416"/>
      <c r="Y248" s="416"/>
      <c r="Z248" s="416"/>
      <c r="AA248" s="416"/>
      <c r="AB248" s="416"/>
      <c r="AC248" s="416"/>
      <c r="AD248" s="416"/>
      <c r="AE248" s="416"/>
      <c r="AF248" s="416"/>
      <c r="AG248" s="416"/>
      <c r="AH248" s="416"/>
      <c r="AI248" s="416"/>
      <c r="AJ248" s="416"/>
      <c r="AK248" s="416"/>
      <c r="AL248" s="416"/>
      <c r="AM248" s="416"/>
      <c r="AN248" s="416"/>
      <c r="AO248" s="416"/>
      <c r="AP248" s="416"/>
      <c r="AQ248" s="416"/>
      <c r="AR248" s="416"/>
      <c r="AS248" s="416"/>
      <c r="AT248" s="416"/>
      <c r="AU248" s="416"/>
      <c r="AV248" s="416"/>
      <c r="AW248" s="416"/>
      <c r="AX248" s="416"/>
      <c r="AY248" s="416"/>
      <c r="AZ248" s="416"/>
      <c r="BA248" s="416"/>
      <c r="BB248" s="416"/>
      <c r="BC248" s="416"/>
      <c r="BD248" s="416"/>
      <c r="BE248" s="416"/>
      <c r="BF248" s="416"/>
      <c r="BG248" s="416"/>
      <c r="BH248" s="416"/>
      <c r="BI248" s="416"/>
      <c r="BJ248" s="416"/>
      <c r="BK248" s="416"/>
      <c r="BL248" s="416"/>
      <c r="BM248" s="416"/>
      <c r="BN248" s="416"/>
      <c r="BO248" s="416"/>
      <c r="BP248" s="416"/>
      <c r="BQ248" s="416"/>
      <c r="BR248" s="416"/>
      <c r="BS248" s="416"/>
      <c r="BT248" s="416"/>
      <c r="BU248" s="416"/>
      <c r="BV248" s="416"/>
      <c r="BW248" s="416"/>
      <c r="BX248" s="416"/>
      <c r="BY248" s="416"/>
      <c r="BZ248" s="416"/>
      <c r="CA248" s="416"/>
      <c r="CB248" s="416"/>
      <c r="CC248" s="416"/>
      <c r="CD248" s="416"/>
      <c r="CE248" s="416"/>
      <c r="CF248" s="416"/>
      <c r="CG248" s="416"/>
      <c r="CH248" s="416"/>
    </row>
    <row r="249" spans="1:86" s="98" customFormat="1" ht="12.75" customHeight="1">
      <c r="A249" s="420"/>
      <c r="B249" s="189" t="s">
        <v>628</v>
      </c>
      <c r="C249" s="229">
        <v>87470</v>
      </c>
      <c r="D249" s="229">
        <v>3934</v>
      </c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  <c r="AA249" s="416"/>
      <c r="AB249" s="416"/>
      <c r="AC249" s="416"/>
      <c r="AD249" s="416"/>
      <c r="AE249" s="416"/>
      <c r="AF249" s="416"/>
      <c r="AG249" s="416"/>
      <c r="AH249" s="416"/>
      <c r="AI249" s="416"/>
      <c r="AJ249" s="416"/>
      <c r="AK249" s="416"/>
      <c r="AL249" s="416"/>
      <c r="AM249" s="416"/>
      <c r="AN249" s="416"/>
      <c r="AO249" s="416"/>
      <c r="AP249" s="416"/>
      <c r="AQ249" s="416"/>
      <c r="AR249" s="416"/>
      <c r="AS249" s="416"/>
      <c r="AT249" s="416"/>
      <c r="AU249" s="416"/>
      <c r="AV249" s="416"/>
      <c r="AW249" s="416"/>
      <c r="AX249" s="416"/>
      <c r="AY249" s="416"/>
      <c r="AZ249" s="416"/>
      <c r="BA249" s="416"/>
      <c r="BB249" s="416"/>
      <c r="BC249" s="416"/>
      <c r="BD249" s="416"/>
      <c r="BE249" s="416"/>
      <c r="BF249" s="416"/>
      <c r="BG249" s="416"/>
      <c r="BH249" s="416"/>
      <c r="BI249" s="416"/>
      <c r="BJ249" s="416"/>
      <c r="BK249" s="416"/>
      <c r="BL249" s="416"/>
      <c r="BM249" s="416"/>
      <c r="BN249" s="416"/>
      <c r="BO249" s="416"/>
      <c r="BP249" s="416"/>
      <c r="BQ249" s="416"/>
      <c r="BR249" s="416"/>
      <c r="BS249" s="416"/>
      <c r="BT249" s="416"/>
      <c r="BU249" s="416"/>
      <c r="BV249" s="416"/>
      <c r="BW249" s="416"/>
      <c r="BX249" s="416"/>
      <c r="BY249" s="416"/>
      <c r="BZ249" s="416"/>
      <c r="CA249" s="416"/>
      <c r="CB249" s="416"/>
      <c r="CC249" s="416"/>
      <c r="CD249" s="416"/>
      <c r="CE249" s="416"/>
      <c r="CF249" s="416"/>
      <c r="CG249" s="416"/>
      <c r="CH249" s="416"/>
    </row>
    <row r="250" spans="1:86" s="98" customFormat="1" ht="12.75" customHeight="1">
      <c r="A250" s="246" t="s">
        <v>346</v>
      </c>
      <c r="B250" s="247" t="s">
        <v>1026</v>
      </c>
      <c r="C250" s="347">
        <v>87470</v>
      </c>
      <c r="D250" s="347">
        <v>3934</v>
      </c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16"/>
      <c r="Y250" s="416"/>
      <c r="Z250" s="416"/>
      <c r="AA250" s="416"/>
      <c r="AB250" s="416"/>
      <c r="AC250" s="416"/>
      <c r="AD250" s="416"/>
      <c r="AE250" s="416"/>
      <c r="AF250" s="416"/>
      <c r="AG250" s="416"/>
      <c r="AH250" s="416"/>
      <c r="AI250" s="416"/>
      <c r="AJ250" s="416"/>
      <c r="AK250" s="416"/>
      <c r="AL250" s="416"/>
      <c r="AM250" s="416"/>
      <c r="AN250" s="416"/>
      <c r="AO250" s="416"/>
      <c r="AP250" s="416"/>
      <c r="AQ250" s="416"/>
      <c r="AR250" s="416"/>
      <c r="AS250" s="416"/>
      <c r="AT250" s="416"/>
      <c r="AU250" s="416"/>
      <c r="AV250" s="416"/>
      <c r="AW250" s="416"/>
      <c r="AX250" s="416"/>
      <c r="AY250" s="416"/>
      <c r="AZ250" s="416"/>
      <c r="BA250" s="416"/>
      <c r="BB250" s="416"/>
      <c r="BC250" s="416"/>
      <c r="BD250" s="416"/>
      <c r="BE250" s="416"/>
      <c r="BF250" s="416"/>
      <c r="BG250" s="416"/>
      <c r="BH250" s="416"/>
      <c r="BI250" s="416"/>
      <c r="BJ250" s="416"/>
      <c r="BK250" s="416"/>
      <c r="BL250" s="416"/>
      <c r="BM250" s="416"/>
      <c r="BN250" s="416"/>
      <c r="BO250" s="416"/>
      <c r="BP250" s="416"/>
      <c r="BQ250" s="416"/>
      <c r="BR250" s="416"/>
      <c r="BS250" s="416"/>
      <c r="BT250" s="416"/>
      <c r="BU250" s="416"/>
      <c r="BV250" s="416"/>
      <c r="BW250" s="416"/>
      <c r="BX250" s="416"/>
      <c r="BY250" s="416"/>
      <c r="BZ250" s="416"/>
      <c r="CA250" s="416"/>
      <c r="CB250" s="416"/>
      <c r="CC250" s="416"/>
      <c r="CD250" s="416"/>
      <c r="CE250" s="416"/>
      <c r="CF250" s="416"/>
      <c r="CG250" s="416"/>
      <c r="CH250" s="416"/>
    </row>
    <row r="251" spans="1:4" ht="15" customHeight="1">
      <c r="A251" s="414"/>
      <c r="B251" s="430" t="s">
        <v>380</v>
      </c>
      <c r="C251" s="428"/>
      <c r="D251" s="428"/>
    </row>
    <row r="252" spans="1:4" ht="12.75" customHeight="1">
      <c r="A252" s="414"/>
      <c r="B252" s="431" t="s">
        <v>360</v>
      </c>
      <c r="C252" s="428">
        <v>5319</v>
      </c>
      <c r="D252" s="428">
        <v>0</v>
      </c>
    </row>
    <row r="253" spans="1:4" ht="25.5" customHeight="1">
      <c r="A253" s="414"/>
      <c r="B253" s="418" t="s">
        <v>361</v>
      </c>
      <c r="C253" s="195">
        <v>5319</v>
      </c>
      <c r="D253" s="195">
        <v>0</v>
      </c>
    </row>
    <row r="254" spans="1:4" ht="12.75" customHeight="1">
      <c r="A254" s="414"/>
      <c r="B254" s="431" t="s">
        <v>1005</v>
      </c>
      <c r="C254" s="428">
        <v>997</v>
      </c>
      <c r="D254" s="428">
        <v>673</v>
      </c>
    </row>
    <row r="255" spans="1:4" ht="12.75" customHeight="1">
      <c r="A255" s="233" t="s">
        <v>23</v>
      </c>
      <c r="B255" s="418" t="s">
        <v>362</v>
      </c>
      <c r="C255" s="195">
        <v>997</v>
      </c>
      <c r="D255" s="195">
        <v>673</v>
      </c>
    </row>
    <row r="256" spans="1:4" ht="12.75" customHeight="1">
      <c r="A256" s="190" t="s">
        <v>25</v>
      </c>
      <c r="B256" s="418" t="s">
        <v>363</v>
      </c>
      <c r="C256" s="195">
        <v>997</v>
      </c>
      <c r="D256" s="195">
        <v>673</v>
      </c>
    </row>
    <row r="257" spans="1:86" s="98" customFormat="1" ht="12.75" customHeight="1">
      <c r="A257" s="190">
        <v>1000</v>
      </c>
      <c r="B257" s="242" t="s">
        <v>353</v>
      </c>
      <c r="C257" s="347">
        <v>673</v>
      </c>
      <c r="D257" s="347">
        <v>673</v>
      </c>
      <c r="E257" s="416"/>
      <c r="F257" s="416"/>
      <c r="G257" s="416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  <c r="T257" s="416"/>
      <c r="U257" s="416"/>
      <c r="V257" s="416"/>
      <c r="W257" s="416"/>
      <c r="X257" s="416"/>
      <c r="Y257" s="416"/>
      <c r="Z257" s="416"/>
      <c r="AA257" s="416"/>
      <c r="AB257" s="416"/>
      <c r="AC257" s="416"/>
      <c r="AD257" s="416"/>
      <c r="AE257" s="416"/>
      <c r="AF257" s="416"/>
      <c r="AG257" s="416"/>
      <c r="AH257" s="416"/>
      <c r="AI257" s="416"/>
      <c r="AJ257" s="416"/>
      <c r="AK257" s="416"/>
      <c r="AL257" s="416"/>
      <c r="AM257" s="416"/>
      <c r="AN257" s="416"/>
      <c r="AO257" s="416"/>
      <c r="AP257" s="416"/>
      <c r="AQ257" s="416"/>
      <c r="AR257" s="416"/>
      <c r="AS257" s="416"/>
      <c r="AT257" s="416"/>
      <c r="AU257" s="416"/>
      <c r="AV257" s="416"/>
      <c r="AW257" s="416"/>
      <c r="AX257" s="416"/>
      <c r="AY257" s="416"/>
      <c r="AZ257" s="416"/>
      <c r="BA257" s="416"/>
      <c r="BB257" s="416"/>
      <c r="BC257" s="416"/>
      <c r="BD257" s="416"/>
      <c r="BE257" s="416"/>
      <c r="BF257" s="416"/>
      <c r="BG257" s="416"/>
      <c r="BH257" s="416"/>
      <c r="BI257" s="416"/>
      <c r="BJ257" s="416"/>
      <c r="BK257" s="416"/>
      <c r="BL257" s="416"/>
      <c r="BM257" s="416"/>
      <c r="BN257" s="416"/>
      <c r="BO257" s="416"/>
      <c r="BP257" s="416"/>
      <c r="BQ257" s="416"/>
      <c r="BR257" s="416"/>
      <c r="BS257" s="416"/>
      <c r="BT257" s="416"/>
      <c r="BU257" s="416"/>
      <c r="BV257" s="416"/>
      <c r="BW257" s="416"/>
      <c r="BX257" s="416"/>
      <c r="BY257" s="416"/>
      <c r="BZ257" s="416"/>
      <c r="CA257" s="416"/>
      <c r="CB257" s="416"/>
      <c r="CC257" s="416"/>
      <c r="CD257" s="416"/>
      <c r="CE257" s="416"/>
      <c r="CF257" s="416"/>
      <c r="CG257" s="416"/>
      <c r="CH257" s="416"/>
    </row>
    <row r="258" spans="1:4" ht="12.75" customHeight="1">
      <c r="A258" s="155">
        <v>1100</v>
      </c>
      <c r="B258" s="418" t="s">
        <v>370</v>
      </c>
      <c r="C258" s="195">
        <v>560</v>
      </c>
      <c r="D258" s="347">
        <v>560</v>
      </c>
    </row>
    <row r="259" spans="1:4" ht="25.5" customHeight="1">
      <c r="A259" s="155">
        <v>1200</v>
      </c>
      <c r="B259" s="418" t="s">
        <v>344</v>
      </c>
      <c r="C259" s="195">
        <v>113</v>
      </c>
      <c r="D259" s="347">
        <v>113</v>
      </c>
    </row>
    <row r="260" spans="1:4" ht="12.75" customHeight="1">
      <c r="A260" s="190">
        <v>2000</v>
      </c>
      <c r="B260" s="418" t="s">
        <v>364</v>
      </c>
      <c r="C260" s="195">
        <v>324</v>
      </c>
      <c r="D260" s="195">
        <v>0</v>
      </c>
    </row>
    <row r="261" spans="1:86" s="98" customFormat="1" ht="12.75" customHeight="1">
      <c r="A261" s="245"/>
      <c r="B261" s="189" t="s">
        <v>627</v>
      </c>
      <c r="C261" s="229">
        <v>4322</v>
      </c>
      <c r="D261" s="229">
        <v>-673</v>
      </c>
      <c r="E261" s="416"/>
      <c r="F261" s="416"/>
      <c r="G261" s="416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  <c r="AA261" s="416"/>
      <c r="AB261" s="416"/>
      <c r="AC261" s="416"/>
      <c r="AD261" s="416"/>
      <c r="AE261" s="416"/>
      <c r="AF261" s="416"/>
      <c r="AG261" s="416"/>
      <c r="AH261" s="416"/>
      <c r="AI261" s="416"/>
      <c r="AJ261" s="416"/>
      <c r="AK261" s="416"/>
      <c r="AL261" s="416"/>
      <c r="AM261" s="416"/>
      <c r="AN261" s="416"/>
      <c r="AO261" s="416"/>
      <c r="AP261" s="416"/>
      <c r="AQ261" s="416"/>
      <c r="AR261" s="416"/>
      <c r="AS261" s="416"/>
      <c r="AT261" s="416"/>
      <c r="AU261" s="416"/>
      <c r="AV261" s="416"/>
      <c r="AW261" s="416"/>
      <c r="AX261" s="416"/>
      <c r="AY261" s="416"/>
      <c r="AZ261" s="416"/>
      <c r="BA261" s="416"/>
      <c r="BB261" s="416"/>
      <c r="BC261" s="416"/>
      <c r="BD261" s="416"/>
      <c r="BE261" s="416"/>
      <c r="BF261" s="416"/>
      <c r="BG261" s="416"/>
      <c r="BH261" s="416"/>
      <c r="BI261" s="416"/>
      <c r="BJ261" s="416"/>
      <c r="BK261" s="416"/>
      <c r="BL261" s="416"/>
      <c r="BM261" s="416"/>
      <c r="BN261" s="416"/>
      <c r="BO261" s="416"/>
      <c r="BP261" s="416"/>
      <c r="BQ261" s="416"/>
      <c r="BR261" s="416"/>
      <c r="BS261" s="416"/>
      <c r="BT261" s="416"/>
      <c r="BU261" s="416"/>
      <c r="BV261" s="416"/>
      <c r="BW261" s="416"/>
      <c r="BX261" s="416"/>
      <c r="BY261" s="416"/>
      <c r="BZ261" s="416"/>
      <c r="CA261" s="416"/>
      <c r="CB261" s="416"/>
      <c r="CC261" s="416"/>
      <c r="CD261" s="416"/>
      <c r="CE261" s="416"/>
      <c r="CF261" s="416"/>
      <c r="CG261" s="416"/>
      <c r="CH261" s="416"/>
    </row>
    <row r="262" spans="1:86" s="98" customFormat="1" ht="12.75" customHeight="1">
      <c r="A262" s="420"/>
      <c r="B262" s="189" t="s">
        <v>628</v>
      </c>
      <c r="C262" s="229">
        <v>-4322</v>
      </c>
      <c r="D262" s="229">
        <v>673</v>
      </c>
      <c r="E262" s="416"/>
      <c r="F262" s="416"/>
      <c r="G262" s="416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  <c r="T262" s="416"/>
      <c r="U262" s="416"/>
      <c r="V262" s="416"/>
      <c r="W262" s="416"/>
      <c r="X262" s="416"/>
      <c r="Y262" s="416"/>
      <c r="Z262" s="416"/>
      <c r="AA262" s="416"/>
      <c r="AB262" s="416"/>
      <c r="AC262" s="416"/>
      <c r="AD262" s="416"/>
      <c r="AE262" s="416"/>
      <c r="AF262" s="416"/>
      <c r="AG262" s="416"/>
      <c r="AH262" s="416"/>
      <c r="AI262" s="416"/>
      <c r="AJ262" s="416"/>
      <c r="AK262" s="416"/>
      <c r="AL262" s="416"/>
      <c r="AM262" s="416"/>
      <c r="AN262" s="416"/>
      <c r="AO262" s="416"/>
      <c r="AP262" s="416"/>
      <c r="AQ262" s="416"/>
      <c r="AR262" s="416"/>
      <c r="AS262" s="416"/>
      <c r="AT262" s="416"/>
      <c r="AU262" s="416"/>
      <c r="AV262" s="416"/>
      <c r="AW262" s="416"/>
      <c r="AX262" s="416"/>
      <c r="AY262" s="416"/>
      <c r="AZ262" s="416"/>
      <c r="BA262" s="416"/>
      <c r="BB262" s="416"/>
      <c r="BC262" s="416"/>
      <c r="BD262" s="416"/>
      <c r="BE262" s="416"/>
      <c r="BF262" s="416"/>
      <c r="BG262" s="416"/>
      <c r="BH262" s="416"/>
      <c r="BI262" s="416"/>
      <c r="BJ262" s="416"/>
      <c r="BK262" s="416"/>
      <c r="BL262" s="416"/>
      <c r="BM262" s="416"/>
      <c r="BN262" s="416"/>
      <c r="BO262" s="416"/>
      <c r="BP262" s="416"/>
      <c r="BQ262" s="416"/>
      <c r="BR262" s="416"/>
      <c r="BS262" s="416"/>
      <c r="BT262" s="416"/>
      <c r="BU262" s="416"/>
      <c r="BV262" s="416"/>
      <c r="BW262" s="416"/>
      <c r="BX262" s="416"/>
      <c r="BY262" s="416"/>
      <c r="BZ262" s="416"/>
      <c r="CA262" s="416"/>
      <c r="CB262" s="416"/>
      <c r="CC262" s="416"/>
      <c r="CD262" s="416"/>
      <c r="CE262" s="416"/>
      <c r="CF262" s="416"/>
      <c r="CG262" s="416"/>
      <c r="CH262" s="416"/>
    </row>
    <row r="263" spans="1:86" s="98" customFormat="1" ht="12.75" customHeight="1">
      <c r="A263" s="246" t="s">
        <v>346</v>
      </c>
      <c r="B263" s="247" t="s">
        <v>1026</v>
      </c>
      <c r="C263" s="347">
        <v>-4322</v>
      </c>
      <c r="D263" s="347">
        <v>673</v>
      </c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  <c r="T263" s="416"/>
      <c r="U263" s="416"/>
      <c r="V263" s="416"/>
      <c r="W263" s="416"/>
      <c r="X263" s="416"/>
      <c r="Y263" s="416"/>
      <c r="Z263" s="416"/>
      <c r="AA263" s="416"/>
      <c r="AB263" s="416"/>
      <c r="AC263" s="416"/>
      <c r="AD263" s="416"/>
      <c r="AE263" s="416"/>
      <c r="AF263" s="416"/>
      <c r="AG263" s="416"/>
      <c r="AH263" s="416"/>
      <c r="AI263" s="416"/>
      <c r="AJ263" s="416"/>
      <c r="AK263" s="416"/>
      <c r="AL263" s="416"/>
      <c r="AM263" s="416"/>
      <c r="AN263" s="416"/>
      <c r="AO263" s="416"/>
      <c r="AP263" s="416"/>
      <c r="AQ263" s="416"/>
      <c r="AR263" s="416"/>
      <c r="AS263" s="416"/>
      <c r="AT263" s="416"/>
      <c r="AU263" s="416"/>
      <c r="AV263" s="416"/>
      <c r="AW263" s="416"/>
      <c r="AX263" s="416"/>
      <c r="AY263" s="416"/>
      <c r="AZ263" s="416"/>
      <c r="BA263" s="416"/>
      <c r="BB263" s="416"/>
      <c r="BC263" s="416"/>
      <c r="BD263" s="416"/>
      <c r="BE263" s="416"/>
      <c r="BF263" s="416"/>
      <c r="BG263" s="416"/>
      <c r="BH263" s="416"/>
      <c r="BI263" s="416"/>
      <c r="BJ263" s="416"/>
      <c r="BK263" s="416"/>
      <c r="BL263" s="416"/>
      <c r="BM263" s="416"/>
      <c r="BN263" s="416"/>
      <c r="BO263" s="416"/>
      <c r="BP263" s="416"/>
      <c r="BQ263" s="416"/>
      <c r="BR263" s="416"/>
      <c r="BS263" s="416"/>
      <c r="BT263" s="416"/>
      <c r="BU263" s="416"/>
      <c r="BV263" s="416"/>
      <c r="BW263" s="416"/>
      <c r="BX263" s="416"/>
      <c r="BY263" s="416"/>
      <c r="BZ263" s="416"/>
      <c r="CA263" s="416"/>
      <c r="CB263" s="416"/>
      <c r="CC263" s="416"/>
      <c r="CD263" s="416"/>
      <c r="CE263" s="416"/>
      <c r="CF263" s="416"/>
      <c r="CG263" s="416"/>
      <c r="CH263" s="416"/>
    </row>
    <row r="264" spans="1:4" ht="27.75" customHeight="1">
      <c r="A264" s="414"/>
      <c r="B264" s="430" t="s">
        <v>188</v>
      </c>
      <c r="C264" s="428"/>
      <c r="D264" s="428"/>
    </row>
    <row r="265" spans="1:4" ht="12.75" customHeight="1">
      <c r="A265" s="414"/>
      <c r="B265" s="431" t="s">
        <v>1005</v>
      </c>
      <c r="C265" s="428">
        <v>15030</v>
      </c>
      <c r="D265" s="428">
        <v>0</v>
      </c>
    </row>
    <row r="266" spans="1:4" ht="12.75" customHeight="1">
      <c r="A266" s="233" t="s">
        <v>23</v>
      </c>
      <c r="B266" s="418" t="s">
        <v>362</v>
      </c>
      <c r="C266" s="195">
        <v>15030</v>
      </c>
      <c r="D266" s="195">
        <v>0</v>
      </c>
    </row>
    <row r="267" spans="1:4" ht="12.75" customHeight="1">
      <c r="A267" s="190" t="s">
        <v>25</v>
      </c>
      <c r="B267" s="418" t="s">
        <v>363</v>
      </c>
      <c r="C267" s="195">
        <v>15030</v>
      </c>
      <c r="D267" s="195">
        <v>0</v>
      </c>
    </row>
    <row r="268" spans="1:86" s="98" customFormat="1" ht="12.75" customHeight="1">
      <c r="A268" s="190">
        <v>1000</v>
      </c>
      <c r="B268" s="242" t="s">
        <v>353</v>
      </c>
      <c r="C268" s="347">
        <v>4029</v>
      </c>
      <c r="D268" s="347">
        <v>0</v>
      </c>
      <c r="E268" s="416"/>
      <c r="F268" s="416"/>
      <c r="G268" s="416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  <c r="T268" s="416"/>
      <c r="U268" s="416"/>
      <c r="V268" s="416"/>
      <c r="W268" s="416"/>
      <c r="X268" s="416"/>
      <c r="Y268" s="416"/>
      <c r="Z268" s="416"/>
      <c r="AA268" s="416"/>
      <c r="AB268" s="416"/>
      <c r="AC268" s="416"/>
      <c r="AD268" s="416"/>
      <c r="AE268" s="416"/>
      <c r="AF268" s="416"/>
      <c r="AG268" s="416"/>
      <c r="AH268" s="416"/>
      <c r="AI268" s="416"/>
      <c r="AJ268" s="416"/>
      <c r="AK268" s="416"/>
      <c r="AL268" s="416"/>
      <c r="AM268" s="416"/>
      <c r="AN268" s="416"/>
      <c r="AO268" s="416"/>
      <c r="AP268" s="416"/>
      <c r="AQ268" s="416"/>
      <c r="AR268" s="416"/>
      <c r="AS268" s="416"/>
      <c r="AT268" s="416"/>
      <c r="AU268" s="416"/>
      <c r="AV268" s="416"/>
      <c r="AW268" s="416"/>
      <c r="AX268" s="416"/>
      <c r="AY268" s="416"/>
      <c r="AZ268" s="416"/>
      <c r="BA268" s="416"/>
      <c r="BB268" s="416"/>
      <c r="BC268" s="416"/>
      <c r="BD268" s="416"/>
      <c r="BE268" s="416"/>
      <c r="BF268" s="416"/>
      <c r="BG268" s="416"/>
      <c r="BH268" s="416"/>
      <c r="BI268" s="416"/>
      <c r="BJ268" s="416"/>
      <c r="BK268" s="416"/>
      <c r="BL268" s="416"/>
      <c r="BM268" s="416"/>
      <c r="BN268" s="416"/>
      <c r="BO268" s="416"/>
      <c r="BP268" s="416"/>
      <c r="BQ268" s="416"/>
      <c r="BR268" s="416"/>
      <c r="BS268" s="416"/>
      <c r="BT268" s="416"/>
      <c r="BU268" s="416"/>
      <c r="BV268" s="416"/>
      <c r="BW268" s="416"/>
      <c r="BX268" s="416"/>
      <c r="BY268" s="416"/>
      <c r="BZ268" s="416"/>
      <c r="CA268" s="416"/>
      <c r="CB268" s="416"/>
      <c r="CC268" s="416"/>
      <c r="CD268" s="416"/>
      <c r="CE268" s="416"/>
      <c r="CF268" s="416"/>
      <c r="CG268" s="416"/>
      <c r="CH268" s="416"/>
    </row>
    <row r="269" spans="1:4" ht="12.75" customHeight="1">
      <c r="A269" s="155">
        <v>1100</v>
      </c>
      <c r="B269" s="418" t="s">
        <v>370</v>
      </c>
      <c r="C269" s="195">
        <v>4029</v>
      </c>
      <c r="D269" s="195">
        <v>0</v>
      </c>
    </row>
    <row r="270" spans="1:4" ht="12.75" customHeight="1">
      <c r="A270" s="190">
        <v>2000</v>
      </c>
      <c r="B270" s="418" t="s">
        <v>364</v>
      </c>
      <c r="C270" s="195">
        <v>11001</v>
      </c>
      <c r="D270" s="195">
        <v>0</v>
      </c>
    </row>
    <row r="271" spans="1:86" s="98" customFormat="1" ht="12.75" customHeight="1">
      <c r="A271" s="245"/>
      <c r="B271" s="189" t="s">
        <v>627</v>
      </c>
      <c r="C271" s="229">
        <v>-15030</v>
      </c>
      <c r="D271" s="229">
        <v>0</v>
      </c>
      <c r="E271" s="416"/>
      <c r="F271" s="416"/>
      <c r="G271" s="416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  <c r="T271" s="416"/>
      <c r="U271" s="416"/>
      <c r="V271" s="416"/>
      <c r="W271" s="416"/>
      <c r="X271" s="416"/>
      <c r="Y271" s="416"/>
      <c r="Z271" s="416"/>
      <c r="AA271" s="416"/>
      <c r="AB271" s="416"/>
      <c r="AC271" s="416"/>
      <c r="AD271" s="416"/>
      <c r="AE271" s="416"/>
      <c r="AF271" s="416"/>
      <c r="AG271" s="416"/>
      <c r="AH271" s="416"/>
      <c r="AI271" s="416"/>
      <c r="AJ271" s="416"/>
      <c r="AK271" s="416"/>
      <c r="AL271" s="416"/>
      <c r="AM271" s="416"/>
      <c r="AN271" s="416"/>
      <c r="AO271" s="416"/>
      <c r="AP271" s="416"/>
      <c r="AQ271" s="416"/>
      <c r="AR271" s="416"/>
      <c r="AS271" s="416"/>
      <c r="AT271" s="416"/>
      <c r="AU271" s="416"/>
      <c r="AV271" s="416"/>
      <c r="AW271" s="416"/>
      <c r="AX271" s="416"/>
      <c r="AY271" s="416"/>
      <c r="AZ271" s="416"/>
      <c r="BA271" s="416"/>
      <c r="BB271" s="416"/>
      <c r="BC271" s="416"/>
      <c r="BD271" s="416"/>
      <c r="BE271" s="416"/>
      <c r="BF271" s="416"/>
      <c r="BG271" s="416"/>
      <c r="BH271" s="416"/>
      <c r="BI271" s="416"/>
      <c r="BJ271" s="416"/>
      <c r="BK271" s="416"/>
      <c r="BL271" s="416"/>
      <c r="BM271" s="416"/>
      <c r="BN271" s="416"/>
      <c r="BO271" s="416"/>
      <c r="BP271" s="416"/>
      <c r="BQ271" s="416"/>
      <c r="BR271" s="416"/>
      <c r="BS271" s="416"/>
      <c r="BT271" s="416"/>
      <c r="BU271" s="416"/>
      <c r="BV271" s="416"/>
      <c r="BW271" s="416"/>
      <c r="BX271" s="416"/>
      <c r="BY271" s="416"/>
      <c r="BZ271" s="416"/>
      <c r="CA271" s="416"/>
      <c r="CB271" s="416"/>
      <c r="CC271" s="416"/>
      <c r="CD271" s="416"/>
      <c r="CE271" s="416"/>
      <c r="CF271" s="416"/>
      <c r="CG271" s="416"/>
      <c r="CH271" s="416"/>
    </row>
    <row r="272" spans="1:86" s="98" customFormat="1" ht="12.75" customHeight="1">
      <c r="A272" s="420"/>
      <c r="B272" s="189" t="s">
        <v>628</v>
      </c>
      <c r="C272" s="229">
        <v>15030</v>
      </c>
      <c r="D272" s="229">
        <v>0</v>
      </c>
      <c r="E272" s="416"/>
      <c r="F272" s="416"/>
      <c r="G272" s="416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  <c r="T272" s="416"/>
      <c r="U272" s="416"/>
      <c r="V272" s="416"/>
      <c r="W272" s="416"/>
      <c r="X272" s="416"/>
      <c r="Y272" s="416"/>
      <c r="Z272" s="416"/>
      <c r="AA272" s="416"/>
      <c r="AB272" s="416"/>
      <c r="AC272" s="416"/>
      <c r="AD272" s="416"/>
      <c r="AE272" s="416"/>
      <c r="AF272" s="416"/>
      <c r="AG272" s="416"/>
      <c r="AH272" s="416"/>
      <c r="AI272" s="416"/>
      <c r="AJ272" s="416"/>
      <c r="AK272" s="416"/>
      <c r="AL272" s="416"/>
      <c r="AM272" s="416"/>
      <c r="AN272" s="416"/>
      <c r="AO272" s="416"/>
      <c r="AP272" s="416"/>
      <c r="AQ272" s="416"/>
      <c r="AR272" s="416"/>
      <c r="AS272" s="416"/>
      <c r="AT272" s="416"/>
      <c r="AU272" s="416"/>
      <c r="AV272" s="416"/>
      <c r="AW272" s="416"/>
      <c r="AX272" s="416"/>
      <c r="AY272" s="416"/>
      <c r="AZ272" s="416"/>
      <c r="BA272" s="416"/>
      <c r="BB272" s="416"/>
      <c r="BC272" s="416"/>
      <c r="BD272" s="416"/>
      <c r="BE272" s="416"/>
      <c r="BF272" s="416"/>
      <c r="BG272" s="416"/>
      <c r="BH272" s="416"/>
      <c r="BI272" s="416"/>
      <c r="BJ272" s="416"/>
      <c r="BK272" s="416"/>
      <c r="BL272" s="416"/>
      <c r="BM272" s="416"/>
      <c r="BN272" s="416"/>
      <c r="BO272" s="416"/>
      <c r="BP272" s="416"/>
      <c r="BQ272" s="416"/>
      <c r="BR272" s="416"/>
      <c r="BS272" s="416"/>
      <c r="BT272" s="416"/>
      <c r="BU272" s="416"/>
      <c r="BV272" s="416"/>
      <c r="BW272" s="416"/>
      <c r="BX272" s="416"/>
      <c r="BY272" s="416"/>
      <c r="BZ272" s="416"/>
      <c r="CA272" s="416"/>
      <c r="CB272" s="416"/>
      <c r="CC272" s="416"/>
      <c r="CD272" s="416"/>
      <c r="CE272" s="416"/>
      <c r="CF272" s="416"/>
      <c r="CG272" s="416"/>
      <c r="CH272" s="416"/>
    </row>
    <row r="273" spans="1:86" s="98" customFormat="1" ht="12.75" customHeight="1">
      <c r="A273" s="246" t="s">
        <v>346</v>
      </c>
      <c r="B273" s="247" t="s">
        <v>1026</v>
      </c>
      <c r="C273" s="347">
        <v>15030</v>
      </c>
      <c r="D273" s="347">
        <v>0</v>
      </c>
      <c r="E273" s="416"/>
      <c r="F273" s="416"/>
      <c r="G273" s="416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  <c r="T273" s="416"/>
      <c r="U273" s="416"/>
      <c r="V273" s="416"/>
      <c r="W273" s="416"/>
      <c r="X273" s="416"/>
      <c r="Y273" s="416"/>
      <c r="Z273" s="416"/>
      <c r="AA273" s="416"/>
      <c r="AB273" s="416"/>
      <c r="AC273" s="416"/>
      <c r="AD273" s="416"/>
      <c r="AE273" s="416"/>
      <c r="AF273" s="416"/>
      <c r="AG273" s="416"/>
      <c r="AH273" s="416"/>
      <c r="AI273" s="416"/>
      <c r="AJ273" s="416"/>
      <c r="AK273" s="416"/>
      <c r="AL273" s="416"/>
      <c r="AM273" s="416"/>
      <c r="AN273" s="416"/>
      <c r="AO273" s="416"/>
      <c r="AP273" s="416"/>
      <c r="AQ273" s="416"/>
      <c r="AR273" s="416"/>
      <c r="AS273" s="416"/>
      <c r="AT273" s="416"/>
      <c r="AU273" s="416"/>
      <c r="AV273" s="416"/>
      <c r="AW273" s="416"/>
      <c r="AX273" s="416"/>
      <c r="AY273" s="416"/>
      <c r="AZ273" s="416"/>
      <c r="BA273" s="416"/>
      <c r="BB273" s="416"/>
      <c r="BC273" s="416"/>
      <c r="BD273" s="416"/>
      <c r="BE273" s="416"/>
      <c r="BF273" s="416"/>
      <c r="BG273" s="416"/>
      <c r="BH273" s="416"/>
      <c r="BI273" s="416"/>
      <c r="BJ273" s="416"/>
      <c r="BK273" s="416"/>
      <c r="BL273" s="416"/>
      <c r="BM273" s="416"/>
      <c r="BN273" s="416"/>
      <c r="BO273" s="416"/>
      <c r="BP273" s="416"/>
      <c r="BQ273" s="416"/>
      <c r="BR273" s="416"/>
      <c r="BS273" s="416"/>
      <c r="BT273" s="416"/>
      <c r="BU273" s="416"/>
      <c r="BV273" s="416"/>
      <c r="BW273" s="416"/>
      <c r="BX273" s="416"/>
      <c r="BY273" s="416"/>
      <c r="BZ273" s="416"/>
      <c r="CA273" s="416"/>
      <c r="CB273" s="416"/>
      <c r="CC273" s="416"/>
      <c r="CD273" s="416"/>
      <c r="CE273" s="416"/>
      <c r="CF273" s="416"/>
      <c r="CG273" s="416"/>
      <c r="CH273" s="416"/>
    </row>
    <row r="274" spans="1:4" ht="15" customHeight="1">
      <c r="A274" s="414"/>
      <c r="B274" s="430" t="s">
        <v>381</v>
      </c>
      <c r="C274" s="428"/>
      <c r="D274" s="428"/>
    </row>
    <row r="275" spans="1:4" ht="12.75" customHeight="1">
      <c r="A275" s="414"/>
      <c r="B275" s="431" t="s">
        <v>360</v>
      </c>
      <c r="C275" s="428">
        <v>144431</v>
      </c>
      <c r="D275" s="428">
        <v>18886</v>
      </c>
    </row>
    <row r="276" spans="1:4" ht="24.75" customHeight="1">
      <c r="A276" s="414"/>
      <c r="B276" s="418" t="s">
        <v>361</v>
      </c>
      <c r="C276" s="195">
        <v>144431</v>
      </c>
      <c r="D276" s="195">
        <v>18886</v>
      </c>
    </row>
    <row r="277" spans="1:4" ht="12.75" customHeight="1">
      <c r="A277" s="414"/>
      <c r="B277" s="431" t="s">
        <v>1005</v>
      </c>
      <c r="C277" s="428">
        <v>107051</v>
      </c>
      <c r="D277" s="428">
        <v>36528</v>
      </c>
    </row>
    <row r="278" spans="1:4" ht="12.75" customHeight="1">
      <c r="A278" s="233" t="s">
        <v>23</v>
      </c>
      <c r="B278" s="418" t="s">
        <v>362</v>
      </c>
      <c r="C278" s="195">
        <v>106801</v>
      </c>
      <c r="D278" s="195">
        <v>36528</v>
      </c>
    </row>
    <row r="279" spans="1:4" ht="12.75" customHeight="1">
      <c r="A279" s="190" t="s">
        <v>25</v>
      </c>
      <c r="B279" s="418" t="s">
        <v>363</v>
      </c>
      <c r="C279" s="195">
        <v>106801</v>
      </c>
      <c r="D279" s="195">
        <v>36528</v>
      </c>
    </row>
    <row r="280" spans="1:86" s="98" customFormat="1" ht="12.75" customHeight="1">
      <c r="A280" s="190">
        <v>1000</v>
      </c>
      <c r="B280" s="242" t="s">
        <v>353</v>
      </c>
      <c r="C280" s="347">
        <v>74854</v>
      </c>
      <c r="D280" s="347">
        <v>29311</v>
      </c>
      <c r="E280" s="416"/>
      <c r="F280" s="416"/>
      <c r="G280" s="416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  <c r="AA280" s="416"/>
      <c r="AB280" s="416"/>
      <c r="AC280" s="416"/>
      <c r="AD280" s="416"/>
      <c r="AE280" s="416"/>
      <c r="AF280" s="416"/>
      <c r="AG280" s="416"/>
      <c r="AH280" s="416"/>
      <c r="AI280" s="416"/>
      <c r="AJ280" s="416"/>
      <c r="AK280" s="416"/>
      <c r="AL280" s="416"/>
      <c r="AM280" s="416"/>
      <c r="AN280" s="416"/>
      <c r="AO280" s="416"/>
      <c r="AP280" s="416"/>
      <c r="AQ280" s="416"/>
      <c r="AR280" s="416"/>
      <c r="AS280" s="416"/>
      <c r="AT280" s="416"/>
      <c r="AU280" s="416"/>
      <c r="AV280" s="416"/>
      <c r="AW280" s="416"/>
      <c r="AX280" s="416"/>
      <c r="AY280" s="416"/>
      <c r="AZ280" s="416"/>
      <c r="BA280" s="416"/>
      <c r="BB280" s="416"/>
      <c r="BC280" s="416"/>
      <c r="BD280" s="416"/>
      <c r="BE280" s="416"/>
      <c r="BF280" s="416"/>
      <c r="BG280" s="416"/>
      <c r="BH280" s="416"/>
      <c r="BI280" s="416"/>
      <c r="BJ280" s="416"/>
      <c r="BK280" s="416"/>
      <c r="BL280" s="416"/>
      <c r="BM280" s="416"/>
      <c r="BN280" s="416"/>
      <c r="BO280" s="416"/>
      <c r="BP280" s="416"/>
      <c r="BQ280" s="416"/>
      <c r="BR280" s="416"/>
      <c r="BS280" s="416"/>
      <c r="BT280" s="416"/>
      <c r="BU280" s="416"/>
      <c r="BV280" s="416"/>
      <c r="BW280" s="416"/>
      <c r="BX280" s="416"/>
      <c r="BY280" s="416"/>
      <c r="BZ280" s="416"/>
      <c r="CA280" s="416"/>
      <c r="CB280" s="416"/>
      <c r="CC280" s="416"/>
      <c r="CD280" s="416"/>
      <c r="CE280" s="416"/>
      <c r="CF280" s="416"/>
      <c r="CG280" s="416"/>
      <c r="CH280" s="416"/>
    </row>
    <row r="281" spans="1:4" ht="12.75" customHeight="1">
      <c r="A281" s="155">
        <v>1100</v>
      </c>
      <c r="B281" s="418" t="s">
        <v>370</v>
      </c>
      <c r="C281" s="195">
        <v>58800</v>
      </c>
      <c r="D281" s="195">
        <v>22464</v>
      </c>
    </row>
    <row r="282" spans="1:4" ht="25.5" customHeight="1">
      <c r="A282" s="155">
        <v>1200</v>
      </c>
      <c r="B282" s="418" t="s">
        <v>344</v>
      </c>
      <c r="C282" s="195">
        <v>16054</v>
      </c>
      <c r="D282" s="195">
        <v>6847</v>
      </c>
    </row>
    <row r="283" spans="1:4" ht="12.75" customHeight="1">
      <c r="A283" s="190">
        <v>2000</v>
      </c>
      <c r="B283" s="418" t="s">
        <v>364</v>
      </c>
      <c r="C283" s="195">
        <v>31947</v>
      </c>
      <c r="D283" s="195">
        <v>7217</v>
      </c>
    </row>
    <row r="284" spans="1:4" ht="12.75" customHeight="1">
      <c r="A284" s="233" t="s">
        <v>64</v>
      </c>
      <c r="B284" s="418" t="s">
        <v>367</v>
      </c>
      <c r="C284" s="195">
        <v>250</v>
      </c>
      <c r="D284" s="195">
        <v>0</v>
      </c>
    </row>
    <row r="285" spans="1:4" ht="12.75" customHeight="1">
      <c r="A285" s="190">
        <v>5000</v>
      </c>
      <c r="B285" s="418" t="s">
        <v>67</v>
      </c>
      <c r="C285" s="195">
        <v>250</v>
      </c>
      <c r="D285" s="195">
        <v>0</v>
      </c>
    </row>
    <row r="286" spans="1:86" s="98" customFormat="1" ht="12.75" customHeight="1">
      <c r="A286" s="245"/>
      <c r="B286" s="189" t="s">
        <v>627</v>
      </c>
      <c r="C286" s="229">
        <v>37380</v>
      </c>
      <c r="D286" s="229">
        <v>-17642</v>
      </c>
      <c r="E286" s="416"/>
      <c r="F286" s="416"/>
      <c r="G286" s="41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  <c r="T286" s="416"/>
      <c r="U286" s="416"/>
      <c r="V286" s="416"/>
      <c r="W286" s="416"/>
      <c r="X286" s="416"/>
      <c r="Y286" s="416"/>
      <c r="Z286" s="416"/>
      <c r="AA286" s="416"/>
      <c r="AB286" s="416"/>
      <c r="AC286" s="416"/>
      <c r="AD286" s="416"/>
      <c r="AE286" s="416"/>
      <c r="AF286" s="416"/>
      <c r="AG286" s="416"/>
      <c r="AH286" s="416"/>
      <c r="AI286" s="416"/>
      <c r="AJ286" s="416"/>
      <c r="AK286" s="416"/>
      <c r="AL286" s="416"/>
      <c r="AM286" s="416"/>
      <c r="AN286" s="416"/>
      <c r="AO286" s="416"/>
      <c r="AP286" s="416"/>
      <c r="AQ286" s="416"/>
      <c r="AR286" s="416"/>
      <c r="AS286" s="416"/>
      <c r="AT286" s="416"/>
      <c r="AU286" s="416"/>
      <c r="AV286" s="416"/>
      <c r="AW286" s="416"/>
      <c r="AX286" s="416"/>
      <c r="AY286" s="416"/>
      <c r="AZ286" s="416"/>
      <c r="BA286" s="416"/>
      <c r="BB286" s="416"/>
      <c r="BC286" s="416"/>
      <c r="BD286" s="416"/>
      <c r="BE286" s="416"/>
      <c r="BF286" s="416"/>
      <c r="BG286" s="416"/>
      <c r="BH286" s="416"/>
      <c r="BI286" s="416"/>
      <c r="BJ286" s="416"/>
      <c r="BK286" s="416"/>
      <c r="BL286" s="416"/>
      <c r="BM286" s="416"/>
      <c r="BN286" s="416"/>
      <c r="BO286" s="416"/>
      <c r="BP286" s="416"/>
      <c r="BQ286" s="416"/>
      <c r="BR286" s="416"/>
      <c r="BS286" s="416"/>
      <c r="BT286" s="416"/>
      <c r="BU286" s="416"/>
      <c r="BV286" s="416"/>
      <c r="BW286" s="416"/>
      <c r="BX286" s="416"/>
      <c r="BY286" s="416"/>
      <c r="BZ286" s="416"/>
      <c r="CA286" s="416"/>
      <c r="CB286" s="416"/>
      <c r="CC286" s="416"/>
      <c r="CD286" s="416"/>
      <c r="CE286" s="416"/>
      <c r="CF286" s="416"/>
      <c r="CG286" s="416"/>
      <c r="CH286" s="416"/>
    </row>
    <row r="287" spans="1:86" s="98" customFormat="1" ht="12.75" customHeight="1">
      <c r="A287" s="420"/>
      <c r="B287" s="189" t="s">
        <v>628</v>
      </c>
      <c r="C287" s="229">
        <v>-37380</v>
      </c>
      <c r="D287" s="229">
        <v>17642</v>
      </c>
      <c r="E287" s="416"/>
      <c r="F287" s="416"/>
      <c r="G287" s="416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  <c r="T287" s="416"/>
      <c r="U287" s="416"/>
      <c r="V287" s="416"/>
      <c r="W287" s="416"/>
      <c r="X287" s="416"/>
      <c r="Y287" s="416"/>
      <c r="Z287" s="416"/>
      <c r="AA287" s="416"/>
      <c r="AB287" s="416"/>
      <c r="AC287" s="416"/>
      <c r="AD287" s="416"/>
      <c r="AE287" s="416"/>
      <c r="AF287" s="416"/>
      <c r="AG287" s="416"/>
      <c r="AH287" s="416"/>
      <c r="AI287" s="416"/>
      <c r="AJ287" s="416"/>
      <c r="AK287" s="416"/>
      <c r="AL287" s="416"/>
      <c r="AM287" s="416"/>
      <c r="AN287" s="416"/>
      <c r="AO287" s="416"/>
      <c r="AP287" s="416"/>
      <c r="AQ287" s="416"/>
      <c r="AR287" s="416"/>
      <c r="AS287" s="416"/>
      <c r="AT287" s="416"/>
      <c r="AU287" s="416"/>
      <c r="AV287" s="416"/>
      <c r="AW287" s="416"/>
      <c r="AX287" s="416"/>
      <c r="AY287" s="416"/>
      <c r="AZ287" s="416"/>
      <c r="BA287" s="416"/>
      <c r="BB287" s="416"/>
      <c r="BC287" s="416"/>
      <c r="BD287" s="416"/>
      <c r="BE287" s="416"/>
      <c r="BF287" s="416"/>
      <c r="BG287" s="416"/>
      <c r="BH287" s="416"/>
      <c r="BI287" s="416"/>
      <c r="BJ287" s="416"/>
      <c r="BK287" s="416"/>
      <c r="BL287" s="416"/>
      <c r="BM287" s="416"/>
      <c r="BN287" s="416"/>
      <c r="BO287" s="416"/>
      <c r="BP287" s="416"/>
      <c r="BQ287" s="416"/>
      <c r="BR287" s="416"/>
      <c r="BS287" s="416"/>
      <c r="BT287" s="416"/>
      <c r="BU287" s="416"/>
      <c r="BV287" s="416"/>
      <c r="BW287" s="416"/>
      <c r="BX287" s="416"/>
      <c r="BY287" s="416"/>
      <c r="BZ287" s="416"/>
      <c r="CA287" s="416"/>
      <c r="CB287" s="416"/>
      <c r="CC287" s="416"/>
      <c r="CD287" s="416"/>
      <c r="CE287" s="416"/>
      <c r="CF287" s="416"/>
      <c r="CG287" s="416"/>
      <c r="CH287" s="416"/>
    </row>
    <row r="288" spans="1:86" s="98" customFormat="1" ht="12.75" customHeight="1">
      <c r="A288" s="246" t="s">
        <v>346</v>
      </c>
      <c r="B288" s="247" t="s">
        <v>1026</v>
      </c>
      <c r="C288" s="347">
        <v>-37380</v>
      </c>
      <c r="D288" s="347">
        <v>17642</v>
      </c>
      <c r="E288" s="416"/>
      <c r="F288" s="416"/>
      <c r="G288" s="416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16"/>
      <c r="AB288" s="416"/>
      <c r="AC288" s="416"/>
      <c r="AD288" s="416"/>
      <c r="AE288" s="416"/>
      <c r="AF288" s="416"/>
      <c r="AG288" s="416"/>
      <c r="AH288" s="416"/>
      <c r="AI288" s="416"/>
      <c r="AJ288" s="416"/>
      <c r="AK288" s="416"/>
      <c r="AL288" s="416"/>
      <c r="AM288" s="416"/>
      <c r="AN288" s="416"/>
      <c r="AO288" s="416"/>
      <c r="AP288" s="416"/>
      <c r="AQ288" s="416"/>
      <c r="AR288" s="416"/>
      <c r="AS288" s="416"/>
      <c r="AT288" s="416"/>
      <c r="AU288" s="416"/>
      <c r="AV288" s="416"/>
      <c r="AW288" s="416"/>
      <c r="AX288" s="416"/>
      <c r="AY288" s="416"/>
      <c r="AZ288" s="416"/>
      <c r="BA288" s="416"/>
      <c r="BB288" s="416"/>
      <c r="BC288" s="416"/>
      <c r="BD288" s="416"/>
      <c r="BE288" s="416"/>
      <c r="BF288" s="416"/>
      <c r="BG288" s="416"/>
      <c r="BH288" s="416"/>
      <c r="BI288" s="416"/>
      <c r="BJ288" s="416"/>
      <c r="BK288" s="416"/>
      <c r="BL288" s="416"/>
      <c r="BM288" s="416"/>
      <c r="BN288" s="416"/>
      <c r="BO288" s="416"/>
      <c r="BP288" s="416"/>
      <c r="BQ288" s="416"/>
      <c r="BR288" s="416"/>
      <c r="BS288" s="416"/>
      <c r="BT288" s="416"/>
      <c r="BU288" s="416"/>
      <c r="BV288" s="416"/>
      <c r="BW288" s="416"/>
      <c r="BX288" s="416"/>
      <c r="BY288" s="416"/>
      <c r="BZ288" s="416"/>
      <c r="CA288" s="416"/>
      <c r="CB288" s="416"/>
      <c r="CC288" s="416"/>
      <c r="CD288" s="416"/>
      <c r="CE288" s="416"/>
      <c r="CF288" s="416"/>
      <c r="CG288" s="416"/>
      <c r="CH288" s="416"/>
    </row>
    <row r="289" ht="12.75" customHeight="1">
      <c r="C289" s="432"/>
    </row>
    <row r="290" spans="1:4" s="324" customFormat="1" ht="12.75">
      <c r="A290" s="433"/>
      <c r="B290" s="433"/>
      <c r="C290" s="433"/>
      <c r="D290" s="102"/>
    </row>
    <row r="291" spans="1:4" s="324" customFormat="1" ht="12.75">
      <c r="A291" s="433"/>
      <c r="B291" s="433"/>
      <c r="C291" s="433"/>
      <c r="D291" s="102"/>
    </row>
    <row r="292" spans="1:4" s="98" customFormat="1" ht="12.75">
      <c r="A292" s="104" t="s">
        <v>382</v>
      </c>
      <c r="B292" s="102"/>
      <c r="D292" s="176" t="s">
        <v>324</v>
      </c>
    </row>
    <row r="293" spans="1:4" s="98" customFormat="1" ht="12.75">
      <c r="A293" s="104"/>
      <c r="B293" s="102"/>
      <c r="C293" s="176"/>
      <c r="D293" s="176"/>
    </row>
    <row r="294" spans="1:4" s="98" customFormat="1" ht="12.75">
      <c r="A294" s="104"/>
      <c r="B294" s="102"/>
      <c r="C294" s="176"/>
      <c r="D294" s="176"/>
    </row>
    <row r="295" spans="1:4" s="98" customFormat="1" ht="12.75">
      <c r="A295" s="104"/>
      <c r="B295" s="102"/>
      <c r="C295" s="176"/>
      <c r="D295" s="176"/>
    </row>
    <row r="296" spans="1:4" s="98" customFormat="1" ht="12.75">
      <c r="A296" s="104"/>
      <c r="B296" s="102"/>
      <c r="C296" s="176"/>
      <c r="D296" s="176"/>
    </row>
    <row r="297" spans="1:3" s="98" customFormat="1" ht="12.75">
      <c r="A297" s="104"/>
      <c r="B297" s="116"/>
      <c r="C297" s="176"/>
    </row>
    <row r="298" spans="1:4" s="324" customFormat="1" ht="12.75" customHeight="1">
      <c r="A298" s="104"/>
      <c r="B298" s="434"/>
      <c r="C298" s="176"/>
      <c r="D298" s="435"/>
    </row>
    <row r="299" spans="1:4" s="324" customFormat="1" ht="12.75" customHeight="1">
      <c r="A299" s="436" t="s">
        <v>325</v>
      </c>
      <c r="B299" s="437"/>
      <c r="C299" s="176"/>
      <c r="D299" s="176"/>
    </row>
    <row r="300" ht="12.75" customHeight="1">
      <c r="C300" s="432"/>
    </row>
    <row r="301" ht="12.75" customHeight="1">
      <c r="C301" s="432"/>
    </row>
    <row r="302" ht="12.75" customHeight="1">
      <c r="C302" s="432"/>
    </row>
    <row r="303" ht="12.75" customHeight="1">
      <c r="C303" s="432"/>
    </row>
    <row r="304" ht="12.75" customHeight="1">
      <c r="C304" s="432"/>
    </row>
    <row r="305" ht="12.75" customHeight="1">
      <c r="C305" s="432"/>
    </row>
    <row r="306" ht="12.75" customHeight="1">
      <c r="C306" s="432"/>
    </row>
    <row r="307" ht="12.75" customHeight="1">
      <c r="C307" s="432"/>
    </row>
    <row r="308" ht="12.75" customHeight="1">
      <c r="C308" s="432"/>
    </row>
    <row r="309" ht="12.75" customHeight="1">
      <c r="C309" s="432"/>
    </row>
    <row r="310" ht="12.75" customHeight="1">
      <c r="C310" s="432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88" bottom="0.7" header="0.5118110236220472" footer="0.5118110236220472"/>
  <pageSetup firstPageNumber="32" useFirstPageNumber="1" horizontalDpi="600" verticalDpi="600" orientation="portrait" paperSize="9" scale="90" r:id="rId1"/>
  <headerFooter alignWithMargins="0">
    <oddFooter>&amp;C&amp;"Times New Roman,Regular"&amp;P</oddFooter>
  </headerFooter>
  <rowBreaks count="1" manualBreakCount="1">
    <brk id="22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9.140625" style="485" customWidth="1"/>
    <col min="2" max="2" width="48.28125" style="450" customWidth="1"/>
    <col min="3" max="3" width="11.00390625" style="454" customWidth="1"/>
    <col min="4" max="4" width="10.7109375" style="454" bestFit="1" customWidth="1"/>
    <col min="5" max="5" width="10.7109375" style="486" customWidth="1"/>
    <col min="6" max="6" width="10.8515625" style="454" bestFit="1" customWidth="1"/>
    <col min="7" max="16384" width="9.140625" style="468" customWidth="1"/>
  </cols>
  <sheetData>
    <row r="1" spans="1:6" s="11" customFormat="1" ht="12.75">
      <c r="A1" s="730" t="s">
        <v>606</v>
      </c>
      <c r="B1" s="730"/>
      <c r="C1" s="730"/>
      <c r="D1" s="730"/>
      <c r="E1" s="730"/>
      <c r="F1" s="730"/>
    </row>
    <row r="2" spans="1:6" s="11" customFormat="1" ht="15" customHeight="1">
      <c r="A2" s="731" t="s">
        <v>607</v>
      </c>
      <c r="B2" s="731"/>
      <c r="C2" s="731"/>
      <c r="D2" s="731"/>
      <c r="E2" s="731"/>
      <c r="F2" s="731"/>
    </row>
    <row r="3" spans="1:6" s="11" customFormat="1" ht="3.75" customHeight="1">
      <c r="A3" s="438"/>
      <c r="B3" s="6"/>
      <c r="C3" s="439"/>
      <c r="D3" s="440"/>
      <c r="E3" s="441"/>
      <c r="F3" s="442"/>
    </row>
    <row r="4" spans="1:6" s="11" customFormat="1" ht="12.75">
      <c r="A4" s="741" t="s">
        <v>639</v>
      </c>
      <c r="B4" s="741"/>
      <c r="C4" s="741"/>
      <c r="D4" s="741"/>
      <c r="E4" s="741"/>
      <c r="F4" s="741"/>
    </row>
    <row r="5" spans="1:6" s="11" customFormat="1" ht="12.75">
      <c r="A5" s="443"/>
      <c r="C5" s="444"/>
      <c r="D5" s="444"/>
      <c r="E5" s="445"/>
      <c r="F5" s="444"/>
    </row>
    <row r="6" spans="1:6" s="12" customFormat="1" ht="17.25" customHeight="1">
      <c r="A6" s="730" t="s">
        <v>609</v>
      </c>
      <c r="B6" s="730"/>
      <c r="C6" s="730"/>
      <c r="D6" s="730"/>
      <c r="E6" s="730"/>
      <c r="F6" s="730"/>
    </row>
    <row r="7" spans="1:6" s="12" customFormat="1" ht="17.25" customHeight="1">
      <c r="A7" s="727" t="s">
        <v>383</v>
      </c>
      <c r="B7" s="727"/>
      <c r="C7" s="727"/>
      <c r="D7" s="727"/>
      <c r="E7" s="727"/>
      <c r="F7" s="727"/>
    </row>
    <row r="8" spans="1:6" s="12" customFormat="1" ht="17.25" customHeight="1">
      <c r="A8" s="728" t="s">
        <v>8</v>
      </c>
      <c r="B8" s="728"/>
      <c r="C8" s="728"/>
      <c r="D8" s="728"/>
      <c r="E8" s="728"/>
      <c r="F8" s="728"/>
    </row>
    <row r="9" spans="1:6" s="4" customFormat="1" ht="12.75">
      <c r="A9" s="729" t="s">
        <v>612</v>
      </c>
      <c r="B9" s="729"/>
      <c r="C9" s="729"/>
      <c r="D9" s="729"/>
      <c r="E9" s="729"/>
      <c r="F9" s="729"/>
    </row>
    <row r="10" spans="1:6" s="4" customFormat="1" ht="12.75">
      <c r="A10" s="446" t="s">
        <v>613</v>
      </c>
      <c r="B10" s="20"/>
      <c r="C10" s="16"/>
      <c r="D10" s="14"/>
      <c r="E10" s="18"/>
      <c r="F10" s="17" t="s">
        <v>205</v>
      </c>
    </row>
    <row r="11" spans="1:6" s="4" customFormat="1" ht="12.75">
      <c r="A11" s="446"/>
      <c r="B11" s="20"/>
      <c r="C11" s="16"/>
      <c r="D11" s="14"/>
      <c r="E11" s="18"/>
      <c r="F11" s="447" t="s">
        <v>384</v>
      </c>
    </row>
    <row r="12" spans="1:6" s="11" customFormat="1" ht="12.75">
      <c r="A12" s="446"/>
      <c r="B12" s="23"/>
      <c r="C12" s="21"/>
      <c r="D12" s="21"/>
      <c r="E12" s="21"/>
      <c r="F12" s="22" t="s">
        <v>642</v>
      </c>
    </row>
    <row r="13" spans="1:6" s="11" customFormat="1" ht="51">
      <c r="A13" s="82"/>
      <c r="B13" s="69" t="s">
        <v>643</v>
      </c>
      <c r="C13" s="69" t="s">
        <v>385</v>
      </c>
      <c r="D13" s="69" t="s">
        <v>645</v>
      </c>
      <c r="E13" s="69" t="s">
        <v>646</v>
      </c>
      <c r="F13" s="69" t="s">
        <v>647</v>
      </c>
    </row>
    <row r="14" spans="1:6" s="11" customFormat="1" ht="12.75">
      <c r="A14" s="71">
        <v>1</v>
      </c>
      <c r="B14" s="69">
        <v>2</v>
      </c>
      <c r="C14" s="71">
        <v>3</v>
      </c>
      <c r="D14" s="71">
        <v>4</v>
      </c>
      <c r="E14" s="71">
        <v>5</v>
      </c>
      <c r="F14" s="71">
        <v>6</v>
      </c>
    </row>
    <row r="15" spans="1:6" ht="17.25" customHeight="1">
      <c r="A15" s="87" t="s">
        <v>386</v>
      </c>
      <c r="B15" s="101" t="s">
        <v>387</v>
      </c>
      <c r="C15" s="448">
        <v>1164862688</v>
      </c>
      <c r="D15" s="448">
        <v>416697802</v>
      </c>
      <c r="E15" s="449">
        <v>35.77226794991995</v>
      </c>
      <c r="F15" s="448">
        <v>118164238</v>
      </c>
    </row>
    <row r="16" spans="1:6" ht="17.25" customHeight="1">
      <c r="A16" s="87"/>
      <c r="B16" s="135" t="s">
        <v>388</v>
      </c>
      <c r="C16" s="448">
        <v>1256030561</v>
      </c>
      <c r="D16" s="448">
        <v>440427789</v>
      </c>
      <c r="E16" s="449">
        <v>35.06505356440925</v>
      </c>
      <c r="F16" s="448">
        <v>125329445</v>
      </c>
    </row>
    <row r="17" spans="1:6" ht="12.75">
      <c r="A17" s="78"/>
      <c r="B17" s="451" t="s">
        <v>227</v>
      </c>
      <c r="C17" s="452">
        <v>668596775</v>
      </c>
      <c r="D17" s="452">
        <v>233204867</v>
      </c>
      <c r="E17" s="453">
        <v>34.879747512990924</v>
      </c>
      <c r="F17" s="452">
        <v>63566430</v>
      </c>
    </row>
    <row r="18" spans="1:6" ht="12.75">
      <c r="A18" s="82"/>
      <c r="B18" s="451" t="s">
        <v>1207</v>
      </c>
      <c r="C18" s="452">
        <v>32237733</v>
      </c>
      <c r="D18" s="452">
        <v>12513927</v>
      </c>
      <c r="E18" s="453">
        <v>38.81763956541237</v>
      </c>
      <c r="F18" s="452">
        <v>3218013</v>
      </c>
    </row>
    <row r="19" spans="1:6" ht="12.75">
      <c r="A19" s="82"/>
      <c r="B19" s="451" t="s">
        <v>389</v>
      </c>
      <c r="C19" s="452">
        <v>77739191</v>
      </c>
      <c r="D19" s="452">
        <v>28907502</v>
      </c>
      <c r="E19" s="453">
        <v>37.18523646586443</v>
      </c>
      <c r="F19" s="452">
        <v>7798514</v>
      </c>
    </row>
    <row r="20" spans="1:6" ht="12.75">
      <c r="A20" s="82"/>
      <c r="B20" s="451" t="s">
        <v>390</v>
      </c>
      <c r="C20" s="452">
        <v>1836909</v>
      </c>
      <c r="D20" s="452">
        <v>318858</v>
      </c>
      <c r="E20" s="453">
        <v>17.35839935456792</v>
      </c>
      <c r="F20" s="452">
        <v>240236</v>
      </c>
    </row>
    <row r="21" spans="1:6" ht="12.75">
      <c r="A21" s="82"/>
      <c r="B21" s="451" t="s">
        <v>391</v>
      </c>
      <c r="C21" s="452">
        <v>475619953</v>
      </c>
      <c r="D21" s="452">
        <v>165482635</v>
      </c>
      <c r="E21" s="453">
        <v>34.79303884460877</v>
      </c>
      <c r="F21" s="452">
        <v>50506252</v>
      </c>
    </row>
    <row r="22" spans="1:6" ht="12.75">
      <c r="A22" s="78"/>
      <c r="B22" s="455" t="s">
        <v>393</v>
      </c>
      <c r="C22" s="456">
        <v>68867521</v>
      </c>
      <c r="D22" s="456">
        <v>23052696</v>
      </c>
      <c r="E22" s="457">
        <v>33.47397389256977</v>
      </c>
      <c r="F22" s="452">
        <v>5867365</v>
      </c>
    </row>
    <row r="23" spans="1:6" ht="12" customHeight="1">
      <c r="A23" s="82"/>
      <c r="B23" s="455" t="s">
        <v>394</v>
      </c>
      <c r="C23" s="458">
        <v>111441401</v>
      </c>
      <c r="D23" s="458">
        <v>36100310</v>
      </c>
      <c r="E23" s="457">
        <v>32.393984350573625</v>
      </c>
      <c r="F23" s="452">
        <v>9722966</v>
      </c>
    </row>
    <row r="24" spans="1:6" ht="12.75">
      <c r="A24" s="78" t="s">
        <v>395</v>
      </c>
      <c r="B24" s="101" t="s">
        <v>396</v>
      </c>
      <c r="C24" s="448">
        <v>1075721639</v>
      </c>
      <c r="D24" s="448">
        <v>381274783</v>
      </c>
      <c r="E24" s="449">
        <v>35.44362864675998</v>
      </c>
      <c r="F24" s="448">
        <v>109739114</v>
      </c>
    </row>
    <row r="25" spans="1:6" ht="14.25" customHeight="1">
      <c r="A25" s="82"/>
      <c r="B25" s="87" t="s">
        <v>397</v>
      </c>
      <c r="C25" s="448">
        <v>160161420</v>
      </c>
      <c r="D25" s="448">
        <v>51840951</v>
      </c>
      <c r="E25" s="449">
        <v>32.36793917036949</v>
      </c>
      <c r="F25" s="448">
        <v>12783526</v>
      </c>
    </row>
    <row r="26" spans="1:6" ht="12.75">
      <c r="A26" s="82"/>
      <c r="B26" s="459" t="s">
        <v>398</v>
      </c>
      <c r="C26" s="452">
        <v>136250658</v>
      </c>
      <c r="D26" s="452">
        <v>40575284</v>
      </c>
      <c r="E26" s="453">
        <v>29.779881136427242</v>
      </c>
      <c r="F26" s="452">
        <v>10744558</v>
      </c>
    </row>
    <row r="27" spans="1:6" ht="12.75">
      <c r="A27" s="82"/>
      <c r="B27" s="451" t="s">
        <v>389</v>
      </c>
      <c r="C27" s="452">
        <v>23851225</v>
      </c>
      <c r="D27" s="452">
        <v>11202456</v>
      </c>
      <c r="E27" s="453">
        <v>46.9680530035669</v>
      </c>
      <c r="F27" s="452">
        <v>1975760</v>
      </c>
    </row>
    <row r="28" spans="1:6" ht="12.75">
      <c r="A28" s="82"/>
      <c r="B28" s="451" t="s">
        <v>390</v>
      </c>
      <c r="C28" s="452">
        <v>59537</v>
      </c>
      <c r="D28" s="452">
        <v>63211</v>
      </c>
      <c r="E28" s="453">
        <v>106.17095251692226</v>
      </c>
      <c r="F28" s="452">
        <v>63208</v>
      </c>
    </row>
    <row r="29" spans="1:6" ht="12.75">
      <c r="A29" s="82"/>
      <c r="B29" s="455" t="s">
        <v>399</v>
      </c>
      <c r="C29" s="456">
        <v>45218657</v>
      </c>
      <c r="D29" s="456">
        <v>8125639</v>
      </c>
      <c r="E29" s="457">
        <v>17.96966017809861</v>
      </c>
      <c r="F29" s="456">
        <v>2077223</v>
      </c>
    </row>
    <row r="30" spans="1:6" ht="12" customHeight="1">
      <c r="A30" s="82"/>
      <c r="B30" s="455" t="s">
        <v>394</v>
      </c>
      <c r="C30" s="458">
        <v>25801714</v>
      </c>
      <c r="D30" s="458">
        <v>8292293</v>
      </c>
      <c r="E30" s="457">
        <v>32.13853544768382</v>
      </c>
      <c r="F30" s="456">
        <v>2281179</v>
      </c>
    </row>
    <row r="31" spans="1:6" ht="17.25" customHeight="1">
      <c r="A31" s="78" t="s">
        <v>400</v>
      </c>
      <c r="B31" s="101" t="s">
        <v>401</v>
      </c>
      <c r="C31" s="448">
        <v>89141049</v>
      </c>
      <c r="D31" s="448">
        <v>35423019</v>
      </c>
      <c r="E31" s="449">
        <v>39.738167092918104</v>
      </c>
      <c r="F31" s="448">
        <v>8425124</v>
      </c>
    </row>
    <row r="32" spans="1:6" ht="15" customHeight="1">
      <c r="A32" s="78" t="s">
        <v>680</v>
      </c>
      <c r="B32" s="87" t="s">
        <v>402</v>
      </c>
      <c r="C32" s="448">
        <v>1374097739</v>
      </c>
      <c r="D32" s="448">
        <v>340560760</v>
      </c>
      <c r="E32" s="449">
        <v>24.7843184901711</v>
      </c>
      <c r="F32" s="448">
        <v>95144826</v>
      </c>
    </row>
    <row r="33" spans="1:6" s="488" customFormat="1" ht="11.25" customHeight="1">
      <c r="A33" s="78" t="s">
        <v>682</v>
      </c>
      <c r="B33" s="101" t="s">
        <v>403</v>
      </c>
      <c r="C33" s="448">
        <v>1043043299</v>
      </c>
      <c r="D33" s="448">
        <v>293155058</v>
      </c>
      <c r="E33" s="449">
        <v>28.10574194580967</v>
      </c>
      <c r="F33" s="448">
        <v>80285651</v>
      </c>
    </row>
    <row r="34" spans="1:6" s="488" customFormat="1" ht="12.75">
      <c r="A34" s="78" t="s">
        <v>684</v>
      </c>
      <c r="B34" s="101" t="s">
        <v>404</v>
      </c>
      <c r="C34" s="448">
        <v>331053957</v>
      </c>
      <c r="D34" s="448">
        <v>47376982</v>
      </c>
      <c r="E34" s="449">
        <v>14.31095475472598</v>
      </c>
      <c r="F34" s="448">
        <v>14841724</v>
      </c>
    </row>
    <row r="35" spans="1:6" s="488" customFormat="1" ht="12.75">
      <c r="A35" s="78" t="s">
        <v>405</v>
      </c>
      <c r="B35" s="101" t="s">
        <v>406</v>
      </c>
      <c r="C35" s="448">
        <v>483</v>
      </c>
      <c r="D35" s="448">
        <v>28720</v>
      </c>
      <c r="E35" s="449">
        <v>5946.169772256729</v>
      </c>
      <c r="F35" s="448">
        <v>17451</v>
      </c>
    </row>
    <row r="36" spans="1:6" ht="12.75">
      <c r="A36" s="86"/>
      <c r="B36" s="101" t="s">
        <v>407</v>
      </c>
      <c r="C36" s="448">
        <v>-209235051</v>
      </c>
      <c r="D36" s="448">
        <v>76137042</v>
      </c>
      <c r="E36" s="449">
        <v>-36.3882827643443</v>
      </c>
      <c r="F36" s="448">
        <v>23019412</v>
      </c>
    </row>
    <row r="37" spans="1:7" s="461" customFormat="1" ht="12.75">
      <c r="A37" s="86"/>
      <c r="B37" s="101" t="s">
        <v>408</v>
      </c>
      <c r="C37" s="448">
        <v>209235051</v>
      </c>
      <c r="D37" s="448">
        <v>-76137042</v>
      </c>
      <c r="E37" s="449">
        <v>-36.3882827643443</v>
      </c>
      <c r="F37" s="448">
        <v>-23019412</v>
      </c>
      <c r="G37" s="489"/>
    </row>
    <row r="38" spans="1:7" s="461" customFormat="1" ht="12.75">
      <c r="A38" s="78"/>
      <c r="B38" s="247" t="s">
        <v>632</v>
      </c>
      <c r="C38" s="452">
        <v>74738050</v>
      </c>
      <c r="D38" s="452">
        <v>-2693674</v>
      </c>
      <c r="E38" s="453">
        <v>-3.6041534399144743</v>
      </c>
      <c r="F38" s="452">
        <v>4083575</v>
      </c>
      <c r="G38" s="489"/>
    </row>
    <row r="39" spans="1:7" s="461" customFormat="1" ht="12.75">
      <c r="A39" s="78"/>
      <c r="B39" s="247" t="s">
        <v>633</v>
      </c>
      <c r="C39" s="452">
        <v>-1502361</v>
      </c>
      <c r="D39" s="452">
        <v>-1900012</v>
      </c>
      <c r="E39" s="453">
        <v>126.46840539657246</v>
      </c>
      <c r="F39" s="452">
        <v>-306806</v>
      </c>
      <c r="G39" s="489"/>
    </row>
    <row r="40" spans="1:6" s="461" customFormat="1" ht="12.75">
      <c r="A40" s="87"/>
      <c r="B40" s="247" t="s">
        <v>1026</v>
      </c>
      <c r="C40" s="460">
        <v>137532924</v>
      </c>
      <c r="D40" s="460">
        <v>-70691314</v>
      </c>
      <c r="E40" s="453">
        <v>-51.399557243471385</v>
      </c>
      <c r="F40" s="452">
        <v>-26773061</v>
      </c>
    </row>
    <row r="41" spans="1:6" s="461" customFormat="1" ht="25.5">
      <c r="A41" s="87"/>
      <c r="B41" s="272" t="s">
        <v>409</v>
      </c>
      <c r="C41" s="460">
        <v>-1533562</v>
      </c>
      <c r="D41" s="460">
        <v>-852042</v>
      </c>
      <c r="E41" s="453">
        <v>55.559670883863845</v>
      </c>
      <c r="F41" s="452">
        <v>-23120</v>
      </c>
    </row>
    <row r="42" spans="1:6" ht="17.25" customHeight="1">
      <c r="A42" s="78"/>
      <c r="B42" s="101" t="s">
        <v>410</v>
      </c>
      <c r="C42" s="448">
        <v>1406812281</v>
      </c>
      <c r="D42" s="448">
        <v>380415406</v>
      </c>
      <c r="E42" s="449">
        <v>27.040950035607487</v>
      </c>
      <c r="F42" s="448">
        <v>105163867</v>
      </c>
    </row>
    <row r="43" spans="1:6" ht="12.75">
      <c r="A43" s="89"/>
      <c r="B43" s="455" t="s">
        <v>394</v>
      </c>
      <c r="C43" s="456">
        <v>180308922</v>
      </c>
      <c r="D43" s="456">
        <v>59153006</v>
      </c>
      <c r="E43" s="457">
        <v>32.80647754080633</v>
      </c>
      <c r="F43" s="456">
        <v>15590331</v>
      </c>
    </row>
    <row r="44" spans="1:7" s="463" customFormat="1" ht="17.25" customHeight="1">
      <c r="A44" s="87" t="s">
        <v>697</v>
      </c>
      <c r="B44" s="101" t="s">
        <v>411</v>
      </c>
      <c r="C44" s="448">
        <v>1226503359</v>
      </c>
      <c r="D44" s="448">
        <v>321262400</v>
      </c>
      <c r="E44" s="449">
        <v>26.193356719539157</v>
      </c>
      <c r="F44" s="448">
        <v>89573536</v>
      </c>
      <c r="G44" s="490"/>
    </row>
    <row r="45" spans="1:6" ht="12.75">
      <c r="A45" s="89"/>
      <c r="B45" s="462" t="s">
        <v>412</v>
      </c>
      <c r="C45" s="452">
        <v>1149756935</v>
      </c>
      <c r="D45" s="452">
        <v>338241020</v>
      </c>
      <c r="E45" s="453">
        <v>29.41848052432056</v>
      </c>
      <c r="F45" s="452">
        <v>91685037</v>
      </c>
    </row>
    <row r="46" spans="1:6" ht="12.75">
      <c r="A46" s="89"/>
      <c r="B46" s="455" t="s">
        <v>413</v>
      </c>
      <c r="C46" s="456">
        <v>180112106</v>
      </c>
      <c r="D46" s="456">
        <v>59120658</v>
      </c>
      <c r="E46" s="453">
        <v>32.82436661975403</v>
      </c>
      <c r="F46" s="456">
        <v>15588136</v>
      </c>
    </row>
    <row r="47" spans="1:6" ht="12.75">
      <c r="A47" s="87" t="s">
        <v>701</v>
      </c>
      <c r="B47" s="87" t="s">
        <v>414</v>
      </c>
      <c r="C47" s="448">
        <v>969644829</v>
      </c>
      <c r="D47" s="448">
        <v>279120362</v>
      </c>
      <c r="E47" s="449">
        <v>28.785835148304596</v>
      </c>
      <c r="F47" s="448">
        <v>76096901</v>
      </c>
    </row>
    <row r="48" spans="1:6" ht="19.5" customHeight="1">
      <c r="A48" s="87"/>
      <c r="B48" s="462" t="s">
        <v>415</v>
      </c>
      <c r="C48" s="452">
        <v>257055063</v>
      </c>
      <c r="D48" s="452">
        <v>42146353</v>
      </c>
      <c r="E48" s="453">
        <v>16.395846286054283</v>
      </c>
      <c r="F48" s="452">
        <v>13461710</v>
      </c>
    </row>
    <row r="49" spans="1:6" ht="17.25" customHeight="1">
      <c r="A49" s="87"/>
      <c r="B49" s="455" t="s">
        <v>416</v>
      </c>
      <c r="C49" s="456">
        <v>196816</v>
      </c>
      <c r="D49" s="456">
        <v>32348</v>
      </c>
      <c r="E49" s="457">
        <v>16.435655637753026</v>
      </c>
      <c r="F49" s="456">
        <v>2195</v>
      </c>
    </row>
    <row r="50" spans="1:6" ht="18" customHeight="1">
      <c r="A50" s="87" t="s">
        <v>704</v>
      </c>
      <c r="B50" s="101" t="s">
        <v>417</v>
      </c>
      <c r="C50" s="448">
        <v>256858247</v>
      </c>
      <c r="D50" s="448">
        <v>42114005</v>
      </c>
      <c r="E50" s="449">
        <v>16.395815782391445</v>
      </c>
      <c r="F50" s="448">
        <v>13459515</v>
      </c>
    </row>
    <row r="51" spans="1:6" ht="18" customHeight="1">
      <c r="A51" s="87" t="s">
        <v>418</v>
      </c>
      <c r="B51" s="101" t="s">
        <v>419</v>
      </c>
      <c r="C51" s="448">
        <v>283</v>
      </c>
      <c r="D51" s="448">
        <v>28033</v>
      </c>
      <c r="E51" s="449">
        <v>0</v>
      </c>
      <c r="F51" s="448">
        <v>17120</v>
      </c>
    </row>
    <row r="52" spans="1:7" s="463" customFormat="1" ht="17.25" customHeight="1">
      <c r="A52" s="87"/>
      <c r="B52" s="101" t="s">
        <v>420</v>
      </c>
      <c r="C52" s="448">
        <v>-150781720</v>
      </c>
      <c r="D52" s="448">
        <v>60012383</v>
      </c>
      <c r="E52" s="449">
        <v>-39.80083461045543</v>
      </c>
      <c r="F52" s="448">
        <v>20165578</v>
      </c>
      <c r="G52" s="490"/>
    </row>
    <row r="53" spans="1:7" ht="19.5" customHeight="1">
      <c r="A53" s="89"/>
      <c r="B53" s="101" t="s">
        <v>421</v>
      </c>
      <c r="C53" s="448">
        <v>173396094</v>
      </c>
      <c r="D53" s="448">
        <v>27590653</v>
      </c>
      <c r="E53" s="449">
        <v>15.911923021749267</v>
      </c>
      <c r="F53" s="448">
        <v>7852469</v>
      </c>
      <c r="G53" s="491"/>
    </row>
    <row r="54" spans="1:6" ht="15" customHeight="1">
      <c r="A54" s="89"/>
      <c r="B54" s="455" t="s">
        <v>394</v>
      </c>
      <c r="C54" s="456">
        <v>25801714</v>
      </c>
      <c r="D54" s="456">
        <v>8292293</v>
      </c>
      <c r="E54" s="457">
        <v>32.13853544768382</v>
      </c>
      <c r="F54" s="456">
        <v>2281179</v>
      </c>
    </row>
    <row r="55" spans="1:7" s="463" customFormat="1" ht="15.75" customHeight="1">
      <c r="A55" s="87" t="s">
        <v>708</v>
      </c>
      <c r="B55" s="101" t="s">
        <v>422</v>
      </c>
      <c r="C55" s="452">
        <v>147594380</v>
      </c>
      <c r="D55" s="452">
        <v>19298360</v>
      </c>
      <c r="E55" s="453">
        <v>13.075267500022697</v>
      </c>
      <c r="F55" s="452">
        <v>5571290</v>
      </c>
      <c r="G55" s="490"/>
    </row>
    <row r="56" spans="1:6" s="463" customFormat="1" ht="19.5" customHeight="1">
      <c r="A56" s="89"/>
      <c r="B56" s="462" t="s">
        <v>423</v>
      </c>
      <c r="C56" s="452">
        <v>99129034</v>
      </c>
      <c r="D56" s="452">
        <v>22316989</v>
      </c>
      <c r="E56" s="453">
        <v>22.513070186883898</v>
      </c>
      <c r="F56" s="452">
        <v>6469929</v>
      </c>
    </row>
    <row r="57" spans="1:6" s="492" customFormat="1" ht="12.75">
      <c r="A57" s="89"/>
      <c r="B57" s="455" t="s">
        <v>424</v>
      </c>
      <c r="C57" s="456">
        <v>25730564</v>
      </c>
      <c r="D57" s="456">
        <v>8282293</v>
      </c>
      <c r="E57" s="457">
        <v>32.18854044551841</v>
      </c>
      <c r="F57" s="456">
        <v>2281179</v>
      </c>
    </row>
    <row r="58" spans="1:6" s="492" customFormat="1" ht="14.25" customHeight="1">
      <c r="A58" s="87" t="s">
        <v>711</v>
      </c>
      <c r="B58" s="101" t="s">
        <v>1450</v>
      </c>
      <c r="C58" s="448">
        <v>73398470</v>
      </c>
      <c r="D58" s="448">
        <v>14034696</v>
      </c>
      <c r="E58" s="449">
        <v>19.12123781326777</v>
      </c>
      <c r="F58" s="448">
        <v>4188750</v>
      </c>
    </row>
    <row r="59" spans="1:6" s="492" customFormat="1" ht="18" customHeight="1">
      <c r="A59" s="89"/>
      <c r="B59" s="462" t="s">
        <v>1451</v>
      </c>
      <c r="C59" s="452">
        <v>74266860</v>
      </c>
      <c r="D59" s="452">
        <v>5272977</v>
      </c>
      <c r="E59" s="453">
        <v>7.100040314078177</v>
      </c>
      <c r="F59" s="452">
        <v>1382209</v>
      </c>
    </row>
    <row r="60" spans="1:6" s="492" customFormat="1" ht="12.75">
      <c r="A60" s="89"/>
      <c r="B60" s="455" t="s">
        <v>1452</v>
      </c>
      <c r="C60" s="456">
        <v>71150</v>
      </c>
      <c r="D60" s="456">
        <v>10000</v>
      </c>
      <c r="E60" s="457">
        <v>14.054813773717498</v>
      </c>
      <c r="F60" s="456">
        <v>0</v>
      </c>
    </row>
    <row r="61" spans="1:6" ht="15.75" customHeight="1">
      <c r="A61" s="87" t="s">
        <v>714</v>
      </c>
      <c r="B61" s="101" t="s">
        <v>1453</v>
      </c>
      <c r="C61" s="448">
        <v>74195710</v>
      </c>
      <c r="D61" s="448">
        <v>5262977</v>
      </c>
      <c r="E61" s="449">
        <v>7.093371031829198</v>
      </c>
      <c r="F61" s="448">
        <v>1382209</v>
      </c>
    </row>
    <row r="62" spans="1:6" ht="15.75" customHeight="1">
      <c r="A62" s="87" t="s">
        <v>1454</v>
      </c>
      <c r="B62" s="101" t="s">
        <v>419</v>
      </c>
      <c r="C62" s="448">
        <v>200</v>
      </c>
      <c r="D62" s="448">
        <v>687</v>
      </c>
      <c r="E62" s="449">
        <v>343.5</v>
      </c>
      <c r="F62" s="448">
        <v>331</v>
      </c>
    </row>
    <row r="63" spans="1:7" s="463" customFormat="1" ht="12.75">
      <c r="A63" s="89"/>
      <c r="B63" s="101" t="s">
        <v>1455</v>
      </c>
      <c r="C63" s="448">
        <v>-13234674</v>
      </c>
      <c r="D63" s="448">
        <v>24250298</v>
      </c>
      <c r="E63" s="449">
        <v>-183.23305885736212</v>
      </c>
      <c r="F63" s="448">
        <v>4931057</v>
      </c>
      <c r="G63" s="490"/>
    </row>
    <row r="64" spans="1:6" ht="17.25" customHeight="1">
      <c r="A64" s="464"/>
      <c r="B64" s="465" t="s">
        <v>1456</v>
      </c>
      <c r="C64" s="466"/>
      <c r="D64" s="466"/>
      <c r="E64" s="467"/>
      <c r="F64" s="466"/>
    </row>
    <row r="65" spans="1:7" ht="17.25" customHeight="1">
      <c r="A65" s="469"/>
      <c r="B65" s="470" t="s">
        <v>1457</v>
      </c>
      <c r="C65" s="471"/>
      <c r="D65" s="471">
        <v>36005217</v>
      </c>
      <c r="E65" s="472"/>
      <c r="F65" s="471"/>
      <c r="G65" s="491"/>
    </row>
    <row r="66" spans="1:6" ht="17.25" customHeight="1">
      <c r="A66" s="469"/>
      <c r="B66" s="470" t="s">
        <v>1458</v>
      </c>
      <c r="C66" s="471"/>
      <c r="D66" s="471">
        <v>1949217</v>
      </c>
      <c r="E66" s="472"/>
      <c r="F66" s="471"/>
    </row>
    <row r="67" spans="1:6" ht="17.25" customHeight="1">
      <c r="A67" s="469"/>
      <c r="B67" s="470"/>
      <c r="C67" s="471"/>
      <c r="D67" s="471"/>
      <c r="E67" s="472"/>
      <c r="F67" s="471"/>
    </row>
    <row r="68" spans="1:6" s="11" customFormat="1" ht="17.25" customHeight="1">
      <c r="A68" s="446"/>
      <c r="B68" s="21"/>
      <c r="C68" s="21"/>
      <c r="D68" s="21"/>
      <c r="E68" s="21"/>
      <c r="F68" s="21"/>
    </row>
    <row r="69" spans="1:6" s="493" customFormat="1" ht="17.25" customHeight="1">
      <c r="A69" s="473" t="s">
        <v>1459</v>
      </c>
      <c r="B69" s="474"/>
      <c r="C69" s="475"/>
      <c r="D69" s="475"/>
      <c r="E69" s="476"/>
      <c r="F69" s="477" t="s">
        <v>637</v>
      </c>
    </row>
    <row r="70" spans="1:6" s="11" customFormat="1" ht="17.25" customHeight="1">
      <c r="A70" s="446"/>
      <c r="B70" s="446"/>
      <c r="C70" s="478"/>
      <c r="D70" s="478"/>
      <c r="E70" s="479"/>
      <c r="F70" s="480"/>
    </row>
    <row r="71" spans="1:6" s="11" customFormat="1" ht="17.25" customHeight="1">
      <c r="A71" s="21"/>
      <c r="B71" s="21"/>
      <c r="C71" s="39"/>
      <c r="D71" s="39"/>
      <c r="E71" s="481"/>
      <c r="F71" s="39"/>
    </row>
    <row r="72" spans="1:6" s="11" customFormat="1" ht="17.25" customHeight="1">
      <c r="A72" s="446"/>
      <c r="B72" s="23"/>
      <c r="C72" s="39"/>
      <c r="D72" s="39"/>
      <c r="E72" s="481"/>
      <c r="F72" s="39"/>
    </row>
    <row r="73" spans="1:6" s="11" customFormat="1" ht="17.25" customHeight="1">
      <c r="A73" s="446"/>
      <c r="B73" s="23"/>
      <c r="C73" s="39"/>
      <c r="D73" s="39"/>
      <c r="E73" s="481"/>
      <c r="F73" s="39"/>
    </row>
    <row r="74" spans="1:6" s="11" customFormat="1" ht="17.25" customHeight="1">
      <c r="A74" s="446"/>
      <c r="B74" s="23"/>
      <c r="C74" s="39"/>
      <c r="D74" s="39"/>
      <c r="E74" s="481"/>
      <c r="F74" s="39"/>
    </row>
    <row r="75" spans="1:6" s="11" customFormat="1" ht="17.25" customHeight="1">
      <c r="A75" s="446"/>
      <c r="B75" s="482"/>
      <c r="C75" s="39"/>
      <c r="D75" s="39"/>
      <c r="E75" s="481"/>
      <c r="F75" s="39"/>
    </row>
    <row r="76" spans="1:6" s="11" customFormat="1" ht="17.25" customHeight="1">
      <c r="A76" s="446"/>
      <c r="B76" s="482"/>
      <c r="C76" s="483"/>
      <c r="D76" s="484"/>
      <c r="E76" s="481"/>
      <c r="F76" s="39"/>
    </row>
    <row r="77" spans="1:6" s="11" customFormat="1" ht="17.25" customHeight="1">
      <c r="A77" s="446"/>
      <c r="B77" s="23"/>
      <c r="C77" s="39"/>
      <c r="D77" s="39"/>
      <c r="E77" s="481"/>
      <c r="F77" s="39"/>
    </row>
    <row r="78" spans="1:6" s="11" customFormat="1" ht="17.25" customHeight="1">
      <c r="A78" s="446"/>
      <c r="B78" s="23"/>
      <c r="C78" s="39"/>
      <c r="D78" s="39"/>
      <c r="E78" s="481"/>
      <c r="F78" s="39"/>
    </row>
    <row r="79" spans="1:6" s="11" customFormat="1" ht="17.25" customHeight="1">
      <c r="A79" s="446"/>
      <c r="B79" s="23"/>
      <c r="C79" s="39"/>
      <c r="D79" s="39"/>
      <c r="E79" s="481"/>
      <c r="F79" s="39"/>
    </row>
    <row r="80" spans="1:6" s="11" customFormat="1" ht="17.25" customHeight="1">
      <c r="A80" s="21"/>
      <c r="B80" s="23"/>
      <c r="C80" s="39"/>
      <c r="D80" s="39"/>
      <c r="E80" s="481"/>
      <c r="F80" s="39"/>
    </row>
    <row r="81" spans="1:6" s="11" customFormat="1" ht="17.25" customHeight="1">
      <c r="A81" s="446"/>
      <c r="B81" s="23"/>
      <c r="C81" s="39"/>
      <c r="D81" s="39"/>
      <c r="E81" s="481"/>
      <c r="F81" s="39"/>
    </row>
    <row r="82" spans="1:6" s="11" customFormat="1" ht="17.25" customHeight="1">
      <c r="A82" s="446"/>
      <c r="B82" s="23"/>
      <c r="C82" s="39"/>
      <c r="D82" s="39"/>
      <c r="E82" s="481"/>
      <c r="F82" s="39"/>
    </row>
    <row r="83" spans="1:6" s="11" customFormat="1" ht="17.25" customHeight="1">
      <c r="A83" s="446"/>
      <c r="B83" s="21"/>
      <c r="C83" s="39"/>
      <c r="D83" s="39"/>
      <c r="E83" s="481"/>
      <c r="F83" s="39"/>
    </row>
    <row r="84" spans="1:6" s="11" customFormat="1" ht="17.25" customHeight="1">
      <c r="A84" s="446"/>
      <c r="B84" s="21"/>
      <c r="C84" s="39"/>
      <c r="D84" s="39"/>
      <c r="E84" s="481"/>
      <c r="F84" s="39"/>
    </row>
    <row r="85" spans="1:6" s="11" customFormat="1" ht="17.25" customHeight="1">
      <c r="A85" s="446"/>
      <c r="B85" s="23"/>
      <c r="C85" s="39"/>
      <c r="D85" s="39"/>
      <c r="E85" s="481"/>
      <c r="F85" s="39"/>
    </row>
    <row r="86" spans="1:6" s="11" customFormat="1" ht="17.25" customHeight="1">
      <c r="A86" s="446"/>
      <c r="B86" s="23"/>
      <c r="C86" s="39"/>
      <c r="D86" s="39"/>
      <c r="E86" s="481"/>
      <c r="F86" s="39"/>
    </row>
    <row r="87" spans="1:6" s="11" customFormat="1" ht="17.25" customHeight="1">
      <c r="A87" s="446"/>
      <c r="B87" s="482"/>
      <c r="C87" s="39"/>
      <c r="D87" s="39"/>
      <c r="E87" s="481"/>
      <c r="F87" s="39"/>
    </row>
    <row r="88" spans="1:6" s="11" customFormat="1" ht="17.25" customHeight="1">
      <c r="A88" s="446"/>
      <c r="B88" s="450"/>
      <c r="C88" s="39"/>
      <c r="D88" s="39"/>
      <c r="E88" s="481"/>
      <c r="F88" s="39"/>
    </row>
    <row r="90" ht="17.25" customHeight="1">
      <c r="B90" s="23"/>
    </row>
    <row r="91" spans="1:6" s="11" customFormat="1" ht="17.25" customHeight="1">
      <c r="A91" s="446"/>
      <c r="B91" s="23"/>
      <c r="C91" s="39"/>
      <c r="D91" s="39"/>
      <c r="E91" s="481"/>
      <c r="F91" s="39"/>
    </row>
    <row r="92" spans="1:6" s="11" customFormat="1" ht="17.25" customHeight="1">
      <c r="A92" s="446"/>
      <c r="B92" s="23"/>
      <c r="C92" s="39"/>
      <c r="D92" s="39"/>
      <c r="E92" s="481"/>
      <c r="F92" s="39"/>
    </row>
    <row r="93" spans="1:6" s="11" customFormat="1" ht="17.25" customHeight="1">
      <c r="A93" s="446"/>
      <c r="B93" s="21"/>
      <c r="C93" s="39"/>
      <c r="D93" s="39"/>
      <c r="E93" s="481"/>
      <c r="F93" s="39"/>
    </row>
    <row r="94" spans="1:6" s="11" customFormat="1" ht="17.25" customHeight="1">
      <c r="A94" s="446"/>
      <c r="B94" s="21"/>
      <c r="C94" s="39"/>
      <c r="D94" s="39"/>
      <c r="E94" s="481"/>
      <c r="F94" s="39"/>
    </row>
    <row r="95" spans="1:6" s="11" customFormat="1" ht="17.25" customHeight="1">
      <c r="A95" s="446"/>
      <c r="B95" s="23"/>
      <c r="C95" s="39"/>
      <c r="D95" s="39"/>
      <c r="E95" s="481"/>
      <c r="F95" s="39"/>
    </row>
    <row r="96" spans="1:6" s="11" customFormat="1" ht="17.25" customHeight="1">
      <c r="A96" s="446"/>
      <c r="B96" s="23"/>
      <c r="C96" s="39"/>
      <c r="D96" s="39"/>
      <c r="E96" s="481"/>
      <c r="F96" s="39"/>
    </row>
    <row r="97" spans="1:6" s="11" customFormat="1" ht="17.25" customHeight="1">
      <c r="A97" s="21"/>
      <c r="B97" s="487"/>
      <c r="C97" s="39"/>
      <c r="D97" s="39"/>
      <c r="E97" s="481"/>
      <c r="F97" s="39"/>
    </row>
    <row r="98" ht="17.25" customHeight="1">
      <c r="B98" s="487"/>
    </row>
    <row r="99" spans="1:2" ht="17.25" customHeight="1">
      <c r="A99" s="107" t="s">
        <v>1460</v>
      </c>
      <c r="B99" s="487"/>
    </row>
    <row r="100" ht="17.25" customHeight="1">
      <c r="B100" s="487"/>
    </row>
    <row r="101" ht="17.25" customHeight="1">
      <c r="B101" s="487"/>
    </row>
    <row r="102" ht="17.25" customHeight="1">
      <c r="B102" s="487"/>
    </row>
    <row r="103" ht="17.25" customHeight="1">
      <c r="B103" s="487"/>
    </row>
    <row r="105" ht="17.25" customHeight="1">
      <c r="A105" s="450"/>
    </row>
    <row r="109" ht="17.25" customHeight="1">
      <c r="B109" s="487"/>
    </row>
    <row r="110" ht="17.25" customHeight="1">
      <c r="B110" s="487"/>
    </row>
    <row r="111" ht="17.25" customHeight="1">
      <c r="B111" s="487"/>
    </row>
    <row r="112" ht="17.25" customHeight="1">
      <c r="B112" s="487"/>
    </row>
    <row r="115" ht="17.25" customHeight="1">
      <c r="B115" s="487"/>
    </row>
    <row r="116" ht="17.25" customHeight="1">
      <c r="B116" s="487"/>
    </row>
    <row r="119" ht="17.25" customHeight="1">
      <c r="B119" s="487"/>
    </row>
    <row r="120" ht="17.25" customHeight="1">
      <c r="B120" s="487"/>
    </row>
    <row r="121" ht="17.25" customHeight="1">
      <c r="B121" s="487"/>
    </row>
    <row r="122" ht="17.25" customHeight="1">
      <c r="B122" s="487"/>
    </row>
    <row r="123" ht="17.25" customHeight="1">
      <c r="B123" s="487"/>
    </row>
    <row r="124" ht="17.25" customHeight="1">
      <c r="B124" s="487"/>
    </row>
    <row r="125" ht="17.25" customHeight="1">
      <c r="B125" s="487"/>
    </row>
    <row r="126" ht="17.25" customHeight="1">
      <c r="B126" s="487"/>
    </row>
    <row r="127" ht="17.25" customHeight="1">
      <c r="B127" s="487"/>
    </row>
    <row r="128" ht="17.25" customHeight="1">
      <c r="B128" s="487"/>
    </row>
    <row r="129" ht="17.25" customHeight="1">
      <c r="B129" s="487"/>
    </row>
    <row r="130" ht="17.25" customHeight="1">
      <c r="B130" s="487"/>
    </row>
    <row r="131" ht="17.25" customHeight="1">
      <c r="B131" s="487"/>
    </row>
    <row r="132" ht="17.25" customHeight="1">
      <c r="B132" s="487"/>
    </row>
    <row r="133" ht="17.25" customHeight="1">
      <c r="B133" s="487"/>
    </row>
    <row r="134" ht="17.25" customHeight="1">
      <c r="B134" s="487"/>
    </row>
    <row r="135" ht="17.25" customHeight="1">
      <c r="B135" s="487"/>
    </row>
    <row r="136" ht="17.25" customHeight="1">
      <c r="B136" s="487"/>
    </row>
    <row r="137" ht="17.25" customHeight="1">
      <c r="B137" s="487"/>
    </row>
    <row r="138" ht="17.25" customHeight="1">
      <c r="B138" s="487"/>
    </row>
    <row r="139" ht="17.25" customHeight="1">
      <c r="B139" s="487"/>
    </row>
    <row r="140" ht="17.25" customHeight="1">
      <c r="B140" s="487"/>
    </row>
    <row r="141" ht="17.25" customHeight="1">
      <c r="B141" s="487"/>
    </row>
    <row r="142" ht="17.25" customHeight="1">
      <c r="B142" s="487"/>
    </row>
    <row r="143" ht="17.25" customHeight="1">
      <c r="B143" s="487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38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271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8.7109375" style="502" customWidth="1"/>
    <col min="2" max="2" width="49.00390625" style="503" customWidth="1"/>
    <col min="3" max="3" width="12.57421875" style="505" customWidth="1"/>
    <col min="4" max="4" width="11.00390625" style="505" customWidth="1"/>
    <col min="5" max="5" width="10.140625" style="505" customWidth="1"/>
    <col min="6" max="6" width="11.57421875" style="505" customWidth="1"/>
    <col min="7" max="7" width="9.140625" style="219" customWidth="1"/>
    <col min="8" max="8" width="4.421875" style="219" bestFit="1" customWidth="1"/>
    <col min="9" max="19" width="9.140625" style="219" hidden="1" customWidth="1"/>
    <col min="20" max="16384" width="9.140625" style="219" customWidth="1"/>
  </cols>
  <sheetData>
    <row r="1" spans="1:6" s="11" customFormat="1" ht="12.75">
      <c r="A1" s="730" t="s">
        <v>606</v>
      </c>
      <c r="B1" s="730"/>
      <c r="C1" s="730"/>
      <c r="D1" s="730"/>
      <c r="E1" s="730"/>
      <c r="F1" s="730"/>
    </row>
    <row r="2" spans="1:65" s="494" customFormat="1" ht="12.75" customHeight="1">
      <c r="A2" s="749" t="s">
        <v>607</v>
      </c>
      <c r="B2" s="749"/>
      <c r="C2" s="749"/>
      <c r="D2" s="749"/>
      <c r="E2" s="749"/>
      <c r="F2" s="749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</row>
    <row r="3" spans="1:65" s="494" customFormat="1" ht="3" customHeight="1">
      <c r="A3" s="495"/>
      <c r="B3" s="496"/>
      <c r="C3" s="496"/>
      <c r="D3" s="495"/>
      <c r="E3" s="495"/>
      <c r="F3" s="49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</row>
    <row r="4" spans="1:65" s="494" customFormat="1" ht="17.25" customHeight="1">
      <c r="A4" s="755" t="s">
        <v>639</v>
      </c>
      <c r="B4" s="755"/>
      <c r="C4" s="755"/>
      <c r="D4" s="755"/>
      <c r="E4" s="755"/>
      <c r="F4" s="755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</row>
    <row r="5" spans="1:65" s="494" customFormat="1" ht="12.75">
      <c r="A5" s="106"/>
      <c r="B5" s="173"/>
      <c r="C5" s="173"/>
      <c r="D5" s="173"/>
      <c r="E5" s="173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</row>
    <row r="6" spans="1:65" s="494" customFormat="1" ht="17.25" customHeight="1">
      <c r="A6" s="750" t="s">
        <v>609</v>
      </c>
      <c r="B6" s="750"/>
      <c r="C6" s="750"/>
      <c r="D6" s="750"/>
      <c r="E6" s="750"/>
      <c r="F6" s="75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</row>
    <row r="7" spans="1:65" s="494" customFormat="1" ht="17.25" customHeight="1">
      <c r="A7" s="754" t="s">
        <v>1461</v>
      </c>
      <c r="B7" s="754"/>
      <c r="C7" s="754"/>
      <c r="D7" s="754"/>
      <c r="E7" s="754"/>
      <c r="F7" s="754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</row>
    <row r="8" spans="1:65" s="494" customFormat="1" ht="17.25" customHeight="1">
      <c r="A8" s="745" t="s">
        <v>8</v>
      </c>
      <c r="B8" s="745"/>
      <c r="C8" s="745"/>
      <c r="D8" s="745"/>
      <c r="E8" s="745"/>
      <c r="F8" s="745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</row>
    <row r="9" spans="1:65" s="494" customFormat="1" ht="12.75">
      <c r="A9" s="746" t="s">
        <v>612</v>
      </c>
      <c r="B9" s="746"/>
      <c r="C9" s="746"/>
      <c r="D9" s="746"/>
      <c r="E9" s="746"/>
      <c r="F9" s="746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spans="1:65" s="494" customFormat="1" ht="17.25" customHeight="1">
      <c r="A10" s="222" t="s">
        <v>1462</v>
      </c>
      <c r="B10" s="175"/>
      <c r="C10" s="115"/>
      <c r="D10" s="332"/>
      <c r="F10" s="223" t="s">
        <v>1463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</row>
    <row r="11" spans="2:65" s="494" customFormat="1" ht="12.75">
      <c r="B11" s="498"/>
      <c r="C11" s="499"/>
      <c r="D11" s="500"/>
      <c r="F11" s="501" t="s">
        <v>1464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spans="3:6" ht="12.75" customHeight="1">
      <c r="C12" s="504"/>
      <c r="D12" s="504"/>
      <c r="F12" s="506" t="s">
        <v>642</v>
      </c>
    </row>
    <row r="13" spans="1:6" ht="46.5" customHeight="1">
      <c r="A13" s="335" t="s">
        <v>1465</v>
      </c>
      <c r="B13" s="335" t="s">
        <v>643</v>
      </c>
      <c r="C13" s="507" t="s">
        <v>385</v>
      </c>
      <c r="D13" s="507" t="s">
        <v>645</v>
      </c>
      <c r="E13" s="507" t="s">
        <v>1466</v>
      </c>
      <c r="F13" s="507" t="s">
        <v>620</v>
      </c>
    </row>
    <row r="14" spans="1:6" s="102" customFormat="1" ht="12.75">
      <c r="A14" s="508">
        <v>1</v>
      </c>
      <c r="B14" s="507">
        <v>2</v>
      </c>
      <c r="C14" s="508">
        <v>3</v>
      </c>
      <c r="D14" s="508">
        <v>4</v>
      </c>
      <c r="E14" s="508">
        <v>5</v>
      </c>
      <c r="F14" s="508">
        <v>6</v>
      </c>
    </row>
    <row r="15" spans="1:8" s="241" customFormat="1" ht="12.75">
      <c r="A15" s="227" t="s">
        <v>1467</v>
      </c>
      <c r="B15" s="509" t="s">
        <v>115</v>
      </c>
      <c r="C15" s="510">
        <v>1256030561</v>
      </c>
      <c r="D15" s="510">
        <v>440427789</v>
      </c>
      <c r="E15" s="511">
        <v>35.06505356440925</v>
      </c>
      <c r="F15" s="510">
        <v>125329445</v>
      </c>
      <c r="H15" s="102"/>
    </row>
    <row r="16" spans="1:8" s="241" customFormat="1" ht="12.75">
      <c r="A16" s="227" t="s">
        <v>1467</v>
      </c>
      <c r="B16" s="509" t="s">
        <v>116</v>
      </c>
      <c r="C16" s="510">
        <v>700834508</v>
      </c>
      <c r="D16" s="510">
        <v>245718794</v>
      </c>
      <c r="E16" s="511">
        <v>35.06088687059913</v>
      </c>
      <c r="F16" s="510">
        <v>66784443</v>
      </c>
      <c r="H16" s="102"/>
    </row>
    <row r="17" spans="1:8" s="241" customFormat="1" ht="12.75">
      <c r="A17" s="227" t="s">
        <v>1467</v>
      </c>
      <c r="B17" s="509" t="s">
        <v>1468</v>
      </c>
      <c r="C17" s="510">
        <v>668596775</v>
      </c>
      <c r="D17" s="510">
        <v>233204867</v>
      </c>
      <c r="E17" s="511">
        <v>34.879747512990924</v>
      </c>
      <c r="F17" s="510">
        <v>63566430</v>
      </c>
      <c r="H17" s="102"/>
    </row>
    <row r="18" spans="1:8" s="241" customFormat="1" ht="12.75">
      <c r="A18" s="227" t="s">
        <v>1467</v>
      </c>
      <c r="B18" s="509" t="s">
        <v>1469</v>
      </c>
      <c r="C18" s="510">
        <v>663821749</v>
      </c>
      <c r="D18" s="510">
        <v>230911907</v>
      </c>
      <c r="E18" s="511">
        <v>34.785227713290844</v>
      </c>
      <c r="F18" s="510">
        <v>62964359</v>
      </c>
      <c r="H18" s="102"/>
    </row>
    <row r="19" spans="1:8" s="241" customFormat="1" ht="12.75">
      <c r="A19" s="227" t="s">
        <v>1470</v>
      </c>
      <c r="B19" s="509" t="s">
        <v>1471</v>
      </c>
      <c r="C19" s="510">
        <v>597673382</v>
      </c>
      <c r="D19" s="510">
        <v>204836099</v>
      </c>
      <c r="E19" s="511">
        <v>34.2722472121069</v>
      </c>
      <c r="F19" s="510">
        <v>54721285</v>
      </c>
      <c r="H19" s="102"/>
    </row>
    <row r="20" spans="1:8" s="241" customFormat="1" ht="12.75">
      <c r="A20" s="508" t="s">
        <v>726</v>
      </c>
      <c r="B20" s="512" t="s">
        <v>1472</v>
      </c>
      <c r="C20" s="513">
        <v>597607483</v>
      </c>
      <c r="D20" s="513">
        <v>204782760</v>
      </c>
      <c r="E20" s="514">
        <v>34.26710103628338</v>
      </c>
      <c r="F20" s="513">
        <v>54710909</v>
      </c>
      <c r="H20" s="102"/>
    </row>
    <row r="21" spans="1:8" s="204" customFormat="1" ht="25.5">
      <c r="A21" s="515" t="s">
        <v>1473</v>
      </c>
      <c r="B21" s="516" t="s">
        <v>1474</v>
      </c>
      <c r="C21" s="517">
        <v>4946876</v>
      </c>
      <c r="D21" s="517">
        <v>6160467</v>
      </c>
      <c r="E21" s="518">
        <v>124.53247261504028</v>
      </c>
      <c r="F21" s="513">
        <v>1541644</v>
      </c>
      <c r="H21" s="102"/>
    </row>
    <row r="22" spans="1:8" s="204" customFormat="1" ht="25.5">
      <c r="A22" s="519" t="s">
        <v>1475</v>
      </c>
      <c r="B22" s="516" t="s">
        <v>1476</v>
      </c>
      <c r="C22" s="517">
        <v>349342334</v>
      </c>
      <c r="D22" s="517">
        <v>108086305</v>
      </c>
      <c r="E22" s="518">
        <v>30.939938988327707</v>
      </c>
      <c r="F22" s="513">
        <v>28612581</v>
      </c>
      <c r="H22" s="102"/>
    </row>
    <row r="23" spans="1:8" s="204" customFormat="1" ht="12.75">
      <c r="A23" s="515" t="s">
        <v>1477</v>
      </c>
      <c r="B23" s="516" t="s">
        <v>1478</v>
      </c>
      <c r="C23" s="517">
        <v>243318273</v>
      </c>
      <c r="D23" s="517">
        <v>90535988</v>
      </c>
      <c r="E23" s="518">
        <v>37.208873334391946</v>
      </c>
      <c r="F23" s="513">
        <v>24556684</v>
      </c>
      <c r="H23" s="102"/>
    </row>
    <row r="24" spans="1:8" s="204" customFormat="1" ht="12.75">
      <c r="A24" s="508" t="s">
        <v>1479</v>
      </c>
      <c r="B24" s="512" t="s">
        <v>1480</v>
      </c>
      <c r="C24" s="517">
        <v>65899</v>
      </c>
      <c r="D24" s="517">
        <v>53339</v>
      </c>
      <c r="E24" s="518">
        <v>80.9405302053142</v>
      </c>
      <c r="F24" s="513">
        <v>10376</v>
      </c>
      <c r="H24" s="102"/>
    </row>
    <row r="25" spans="1:8" s="241" customFormat="1" ht="18" customHeight="1">
      <c r="A25" s="227" t="s">
        <v>755</v>
      </c>
      <c r="B25" s="509" t="s">
        <v>1481</v>
      </c>
      <c r="C25" s="510">
        <v>66148367</v>
      </c>
      <c r="D25" s="510">
        <v>26075808</v>
      </c>
      <c r="E25" s="511">
        <v>39.42018402359048</v>
      </c>
      <c r="F25" s="510">
        <v>8243074</v>
      </c>
      <c r="H25" s="102"/>
    </row>
    <row r="26" spans="1:6" s="102" customFormat="1" ht="12.75">
      <c r="A26" s="508" t="s">
        <v>1482</v>
      </c>
      <c r="B26" s="520" t="s">
        <v>1483</v>
      </c>
      <c r="C26" s="513">
        <v>66135693</v>
      </c>
      <c r="D26" s="513">
        <v>26066414</v>
      </c>
      <c r="E26" s="514">
        <v>39.413534231810345</v>
      </c>
      <c r="F26" s="513">
        <v>8240337</v>
      </c>
    </row>
    <row r="27" spans="1:6" s="102" customFormat="1" ht="12.75">
      <c r="A27" s="508" t="s">
        <v>1484</v>
      </c>
      <c r="B27" s="512" t="s">
        <v>1485</v>
      </c>
      <c r="C27" s="513">
        <v>29253670</v>
      </c>
      <c r="D27" s="513">
        <v>13857788</v>
      </c>
      <c r="E27" s="514">
        <v>47.371109334316</v>
      </c>
      <c r="F27" s="513">
        <v>3428180</v>
      </c>
    </row>
    <row r="28" spans="1:8" s="204" customFormat="1" ht="25.5">
      <c r="A28" s="515" t="s">
        <v>1486</v>
      </c>
      <c r="B28" s="516" t="s">
        <v>1487</v>
      </c>
      <c r="C28" s="517">
        <v>28000120</v>
      </c>
      <c r="D28" s="517">
        <v>12669559</v>
      </c>
      <c r="E28" s="518">
        <v>45.248231079009656</v>
      </c>
      <c r="F28" s="517">
        <v>3248754</v>
      </c>
      <c r="H28" s="102"/>
    </row>
    <row r="29" spans="1:8" s="204" customFormat="1" ht="27.75" customHeight="1">
      <c r="A29" s="515" t="s">
        <v>1488</v>
      </c>
      <c r="B29" s="516" t="s">
        <v>1489</v>
      </c>
      <c r="C29" s="517">
        <v>1253550</v>
      </c>
      <c r="D29" s="517">
        <v>1188229</v>
      </c>
      <c r="E29" s="518">
        <v>94.78911890231741</v>
      </c>
      <c r="F29" s="517">
        <v>179426</v>
      </c>
      <c r="H29" s="102"/>
    </row>
    <row r="30" spans="1:6" s="102" customFormat="1" ht="12.75">
      <c r="A30" s="508" t="s">
        <v>1490</v>
      </c>
      <c r="B30" s="512" t="s">
        <v>1491</v>
      </c>
      <c r="C30" s="513">
        <v>36882023</v>
      </c>
      <c r="D30" s="513">
        <v>12208626</v>
      </c>
      <c r="E30" s="514">
        <v>33.10183392055257</v>
      </c>
      <c r="F30" s="513">
        <v>4812157</v>
      </c>
    </row>
    <row r="31" spans="1:8" s="204" customFormat="1" ht="25.5">
      <c r="A31" s="515" t="s">
        <v>1492</v>
      </c>
      <c r="B31" s="516" t="s">
        <v>1493</v>
      </c>
      <c r="C31" s="517">
        <v>36596569</v>
      </c>
      <c r="D31" s="517">
        <v>11391641</v>
      </c>
      <c r="E31" s="518">
        <v>31.127620187564574</v>
      </c>
      <c r="F31" s="517">
        <v>4733667</v>
      </c>
      <c r="H31" s="102"/>
    </row>
    <row r="32" spans="1:8" s="204" customFormat="1" ht="28.5" customHeight="1">
      <c r="A32" s="515" t="s">
        <v>1494</v>
      </c>
      <c r="B32" s="516" t="s">
        <v>1495</v>
      </c>
      <c r="C32" s="517">
        <v>285454</v>
      </c>
      <c r="D32" s="517">
        <v>816985</v>
      </c>
      <c r="E32" s="518">
        <v>286.2054831951908</v>
      </c>
      <c r="F32" s="517">
        <v>78490</v>
      </c>
      <c r="H32" s="102"/>
    </row>
    <row r="33" spans="1:6" s="102" customFormat="1" ht="12.75">
      <c r="A33" s="508" t="s">
        <v>1496</v>
      </c>
      <c r="B33" s="520" t="s">
        <v>1497</v>
      </c>
      <c r="C33" s="513">
        <v>2300</v>
      </c>
      <c r="D33" s="513">
        <v>2452</v>
      </c>
      <c r="E33" s="514">
        <v>106.60869565217392</v>
      </c>
      <c r="F33" s="513">
        <v>1867</v>
      </c>
    </row>
    <row r="34" spans="1:6" s="102" customFormat="1" ht="12.75">
      <c r="A34" s="508" t="s">
        <v>1498</v>
      </c>
      <c r="B34" s="520" t="s">
        <v>1499</v>
      </c>
      <c r="C34" s="513">
        <v>10374</v>
      </c>
      <c r="D34" s="513">
        <v>6942</v>
      </c>
      <c r="E34" s="514">
        <v>66.9172932330827</v>
      </c>
      <c r="F34" s="513">
        <v>870</v>
      </c>
    </row>
    <row r="35" spans="1:8" s="241" customFormat="1" ht="12.75">
      <c r="A35" s="227" t="s">
        <v>738</v>
      </c>
      <c r="B35" s="509" t="s">
        <v>1500</v>
      </c>
      <c r="C35" s="510">
        <v>4775026</v>
      </c>
      <c r="D35" s="510">
        <v>2292960</v>
      </c>
      <c r="E35" s="511">
        <v>48.01984324273836</v>
      </c>
      <c r="F35" s="510">
        <v>602071</v>
      </c>
      <c r="H35" s="102"/>
    </row>
    <row r="36" spans="1:6" s="102" customFormat="1" ht="12.75">
      <c r="A36" s="508" t="s">
        <v>1501</v>
      </c>
      <c r="B36" s="512" t="s">
        <v>1502</v>
      </c>
      <c r="C36" s="513">
        <v>4775026</v>
      </c>
      <c r="D36" s="513">
        <v>2292960</v>
      </c>
      <c r="E36" s="514">
        <v>48.01984324273836</v>
      </c>
      <c r="F36" s="513">
        <v>602071</v>
      </c>
    </row>
    <row r="37" spans="1:6" s="102" customFormat="1" ht="12.75">
      <c r="A37" s="508" t="s">
        <v>1503</v>
      </c>
      <c r="B37" s="512" t="s">
        <v>1504</v>
      </c>
      <c r="C37" s="513">
        <v>0</v>
      </c>
      <c r="D37" s="513">
        <v>0</v>
      </c>
      <c r="E37" s="514">
        <v>0</v>
      </c>
      <c r="F37" s="513">
        <v>0</v>
      </c>
    </row>
    <row r="38" spans="1:8" s="241" customFormat="1" ht="12.75">
      <c r="A38" s="227" t="s">
        <v>1467</v>
      </c>
      <c r="B38" s="509" t="s">
        <v>1505</v>
      </c>
      <c r="C38" s="510">
        <v>32237733</v>
      </c>
      <c r="D38" s="510">
        <v>12513927</v>
      </c>
      <c r="E38" s="511">
        <v>38.81763956541237</v>
      </c>
      <c r="F38" s="510">
        <v>3218013</v>
      </c>
      <c r="H38" s="102"/>
    </row>
    <row r="39" spans="1:8" s="241" customFormat="1" ht="12.75">
      <c r="A39" s="227" t="s">
        <v>758</v>
      </c>
      <c r="B39" s="509" t="s">
        <v>1506</v>
      </c>
      <c r="C39" s="510">
        <v>1429050</v>
      </c>
      <c r="D39" s="510">
        <v>831426</v>
      </c>
      <c r="E39" s="511">
        <v>58.18032958958749</v>
      </c>
      <c r="F39" s="510">
        <v>565816</v>
      </c>
      <c r="H39" s="102"/>
    </row>
    <row r="40" spans="1:8" s="241" customFormat="1" ht="12.75">
      <c r="A40" s="508" t="s">
        <v>1507</v>
      </c>
      <c r="B40" s="512" t="s">
        <v>1508</v>
      </c>
      <c r="C40" s="513">
        <v>200</v>
      </c>
      <c r="D40" s="513">
        <v>11077</v>
      </c>
      <c r="E40" s="514">
        <v>5538.5</v>
      </c>
      <c r="F40" s="513">
        <v>8742</v>
      </c>
      <c r="H40" s="102"/>
    </row>
    <row r="41" spans="1:6" s="102" customFormat="1" ht="31.5" customHeight="1">
      <c r="A41" s="508" t="s">
        <v>762</v>
      </c>
      <c r="B41" s="512" t="s">
        <v>1509</v>
      </c>
      <c r="C41" s="513">
        <v>888310</v>
      </c>
      <c r="D41" s="513">
        <v>51408</v>
      </c>
      <c r="E41" s="514">
        <v>5.78716889374205</v>
      </c>
      <c r="F41" s="513">
        <v>21877</v>
      </c>
    </row>
    <row r="42" spans="1:6" s="102" customFormat="1" ht="31.5" customHeight="1">
      <c r="A42" s="508" t="s">
        <v>1510</v>
      </c>
      <c r="B42" s="512" t="s">
        <v>1511</v>
      </c>
      <c r="C42" s="513">
        <v>51314</v>
      </c>
      <c r="D42" s="513">
        <v>13165</v>
      </c>
      <c r="E42" s="514">
        <v>25.65576645749698</v>
      </c>
      <c r="F42" s="513">
        <v>2662</v>
      </c>
    </row>
    <row r="43" spans="1:6" s="102" customFormat="1" ht="38.25">
      <c r="A43" s="515" t="s">
        <v>1512</v>
      </c>
      <c r="B43" s="516" t="s">
        <v>1513</v>
      </c>
      <c r="C43" s="517">
        <v>1247</v>
      </c>
      <c r="D43" s="517">
        <v>529</v>
      </c>
      <c r="E43" s="518">
        <v>42.42181234963913</v>
      </c>
      <c r="F43" s="517">
        <v>210</v>
      </c>
    </row>
    <row r="44" spans="1:6" s="102" customFormat="1" ht="12.75">
      <c r="A44" s="508" t="s">
        <v>1514</v>
      </c>
      <c r="B44" s="512" t="s">
        <v>1515</v>
      </c>
      <c r="C44" s="513">
        <v>200</v>
      </c>
      <c r="D44" s="513">
        <v>0</v>
      </c>
      <c r="E44" s="514">
        <v>0</v>
      </c>
      <c r="F44" s="513">
        <v>0</v>
      </c>
    </row>
    <row r="45" spans="1:6" s="102" customFormat="1" ht="25.5">
      <c r="A45" s="515" t="s">
        <v>1516</v>
      </c>
      <c r="B45" s="516" t="s">
        <v>1517</v>
      </c>
      <c r="C45" s="517">
        <v>200</v>
      </c>
      <c r="D45" s="517">
        <v>0</v>
      </c>
      <c r="E45" s="518">
        <v>0</v>
      </c>
      <c r="F45" s="517">
        <v>0</v>
      </c>
    </row>
    <row r="46" spans="1:6" s="102" customFormat="1" ht="15.75" customHeight="1">
      <c r="A46" s="508" t="s">
        <v>767</v>
      </c>
      <c r="B46" s="512" t="s">
        <v>1518</v>
      </c>
      <c r="C46" s="513">
        <v>315995</v>
      </c>
      <c r="D46" s="513">
        <v>399847</v>
      </c>
      <c r="E46" s="514">
        <v>126.53586290922325</v>
      </c>
      <c r="F46" s="513">
        <v>236045</v>
      </c>
    </row>
    <row r="47" spans="1:6" s="102" customFormat="1" ht="25.5" hidden="1">
      <c r="A47" s="508" t="s">
        <v>1519</v>
      </c>
      <c r="B47" s="512" t="s">
        <v>1520</v>
      </c>
      <c r="C47" s="513">
        <v>0</v>
      </c>
      <c r="D47" s="513">
        <v>0</v>
      </c>
      <c r="E47" s="514">
        <v>0</v>
      </c>
      <c r="F47" s="513">
        <v>0</v>
      </c>
    </row>
    <row r="48" spans="1:6" s="102" customFormat="1" ht="12.75">
      <c r="A48" s="508" t="s">
        <v>1521</v>
      </c>
      <c r="B48" s="512" t="s">
        <v>1522</v>
      </c>
      <c r="C48" s="513">
        <v>173031</v>
      </c>
      <c r="D48" s="513">
        <v>355929</v>
      </c>
      <c r="E48" s="514">
        <v>205.70244638244014</v>
      </c>
      <c r="F48" s="513">
        <v>296490</v>
      </c>
    </row>
    <row r="49" spans="1:8" s="241" customFormat="1" ht="15" customHeight="1">
      <c r="A49" s="227" t="s">
        <v>771</v>
      </c>
      <c r="B49" s="509" t="s">
        <v>1523</v>
      </c>
      <c r="C49" s="510">
        <v>3700543</v>
      </c>
      <c r="D49" s="510">
        <v>1135845</v>
      </c>
      <c r="E49" s="511">
        <v>30.694008960306636</v>
      </c>
      <c r="F49" s="510">
        <v>309736</v>
      </c>
      <c r="H49" s="102"/>
    </row>
    <row r="50" spans="1:8" s="241" customFormat="1" ht="12.75">
      <c r="A50" s="508" t="s">
        <v>1524</v>
      </c>
      <c r="B50" s="512" t="s">
        <v>1525</v>
      </c>
      <c r="C50" s="513">
        <v>1071657</v>
      </c>
      <c r="D50" s="513">
        <v>326197</v>
      </c>
      <c r="E50" s="514">
        <v>30.43856383152445</v>
      </c>
      <c r="F50" s="513">
        <v>105660</v>
      </c>
      <c r="H50" s="102"/>
    </row>
    <row r="51" spans="1:8" s="241" customFormat="1" ht="12.75">
      <c r="A51" s="508" t="s">
        <v>1526</v>
      </c>
      <c r="B51" s="512" t="s">
        <v>1527</v>
      </c>
      <c r="C51" s="513">
        <v>2606063</v>
      </c>
      <c r="D51" s="513">
        <v>805703</v>
      </c>
      <c r="E51" s="514">
        <v>30.916482065092055</v>
      </c>
      <c r="F51" s="513">
        <v>201759</v>
      </c>
      <c r="H51" s="102"/>
    </row>
    <row r="52" spans="1:8" s="241" customFormat="1" ht="12.75">
      <c r="A52" s="508" t="s">
        <v>788</v>
      </c>
      <c r="B52" s="512" t="s">
        <v>1528</v>
      </c>
      <c r="C52" s="513">
        <v>22823</v>
      </c>
      <c r="D52" s="513">
        <v>3945</v>
      </c>
      <c r="E52" s="514">
        <v>17.285194759672258</v>
      </c>
      <c r="F52" s="513">
        <v>2317</v>
      </c>
      <c r="H52" s="102"/>
    </row>
    <row r="53" spans="1:8" s="241" customFormat="1" ht="12.75">
      <c r="A53" s="227" t="s">
        <v>790</v>
      </c>
      <c r="B53" s="509" t="s">
        <v>1529</v>
      </c>
      <c r="C53" s="510">
        <v>1305164</v>
      </c>
      <c r="D53" s="510">
        <v>685722</v>
      </c>
      <c r="E53" s="511">
        <v>52.539144505977795</v>
      </c>
      <c r="F53" s="513">
        <v>190286</v>
      </c>
      <c r="H53" s="102"/>
    </row>
    <row r="54" spans="1:8" s="241" customFormat="1" ht="12.75">
      <c r="A54" s="227" t="s">
        <v>1530</v>
      </c>
      <c r="B54" s="509" t="s">
        <v>1531</v>
      </c>
      <c r="C54" s="510">
        <v>5186074</v>
      </c>
      <c r="D54" s="510">
        <v>2219061</v>
      </c>
      <c r="E54" s="511">
        <v>42.788841809816056</v>
      </c>
      <c r="F54" s="513">
        <v>536371</v>
      </c>
      <c r="H54" s="102"/>
    </row>
    <row r="55" spans="1:8" s="241" customFormat="1" ht="25.5">
      <c r="A55" s="227" t="s">
        <v>1532</v>
      </c>
      <c r="B55" s="509" t="s">
        <v>1533</v>
      </c>
      <c r="C55" s="510">
        <v>20616902</v>
      </c>
      <c r="D55" s="510">
        <v>7641873</v>
      </c>
      <c r="E55" s="511">
        <v>37.06605871240985</v>
      </c>
      <c r="F55" s="510">
        <v>1615804</v>
      </c>
      <c r="H55" s="102"/>
    </row>
    <row r="56" spans="1:6" s="102" customFormat="1" ht="12.75">
      <c r="A56" s="508" t="s">
        <v>1534</v>
      </c>
      <c r="B56" s="512" t="s">
        <v>1535</v>
      </c>
      <c r="C56" s="513">
        <v>2743126</v>
      </c>
      <c r="D56" s="513">
        <v>1127193</v>
      </c>
      <c r="E56" s="514">
        <v>41.09155029699693</v>
      </c>
      <c r="F56" s="513">
        <v>281106</v>
      </c>
    </row>
    <row r="57" spans="1:6" s="102" customFormat="1" ht="12.75">
      <c r="A57" s="508" t="s">
        <v>1536</v>
      </c>
      <c r="B57" s="512" t="s">
        <v>1537</v>
      </c>
      <c r="C57" s="513">
        <v>17104961</v>
      </c>
      <c r="D57" s="513">
        <v>6075467</v>
      </c>
      <c r="E57" s="514">
        <v>35.518742194150576</v>
      </c>
      <c r="F57" s="513">
        <v>1233386</v>
      </c>
    </row>
    <row r="58" spans="1:6" s="102" customFormat="1" ht="25.5">
      <c r="A58" s="508" t="s">
        <v>1538</v>
      </c>
      <c r="B58" s="512" t="s">
        <v>1539</v>
      </c>
      <c r="C58" s="513">
        <v>541</v>
      </c>
      <c r="D58" s="513">
        <v>2034</v>
      </c>
      <c r="E58" s="514">
        <v>375.97042513863215</v>
      </c>
      <c r="F58" s="513">
        <v>0</v>
      </c>
    </row>
    <row r="59" spans="1:6" s="102" customFormat="1" ht="27.75" customHeight="1">
      <c r="A59" s="508" t="s">
        <v>1540</v>
      </c>
      <c r="B59" s="512" t="s">
        <v>1541</v>
      </c>
      <c r="C59" s="513">
        <v>768274</v>
      </c>
      <c r="D59" s="513">
        <v>437179</v>
      </c>
      <c r="E59" s="514">
        <v>56.90404725397449</v>
      </c>
      <c r="F59" s="513">
        <v>101312</v>
      </c>
    </row>
    <row r="60" spans="1:6" s="102" customFormat="1" ht="12.75">
      <c r="A60" s="508"/>
      <c r="B60" s="509" t="s">
        <v>1542</v>
      </c>
      <c r="C60" s="510">
        <v>475619953</v>
      </c>
      <c r="D60" s="510">
        <v>165482635</v>
      </c>
      <c r="E60" s="511">
        <v>34.79303884460877</v>
      </c>
      <c r="F60" s="510">
        <v>50506252</v>
      </c>
    </row>
    <row r="61" spans="1:8" s="241" customFormat="1" ht="18" customHeight="1">
      <c r="A61" s="227" t="s">
        <v>1543</v>
      </c>
      <c r="B61" s="509" t="s">
        <v>117</v>
      </c>
      <c r="C61" s="510">
        <v>364178552</v>
      </c>
      <c r="D61" s="510">
        <v>129382325</v>
      </c>
      <c r="E61" s="511">
        <v>35.52716772842789</v>
      </c>
      <c r="F61" s="510">
        <v>40783286</v>
      </c>
      <c r="H61" s="102"/>
    </row>
    <row r="62" spans="1:8" s="241" customFormat="1" ht="25.5">
      <c r="A62" s="227" t="s">
        <v>1544</v>
      </c>
      <c r="B62" s="509" t="s">
        <v>1545</v>
      </c>
      <c r="C62" s="510">
        <v>325857620</v>
      </c>
      <c r="D62" s="510">
        <v>113876759</v>
      </c>
      <c r="E62" s="511">
        <v>34.94678412000922</v>
      </c>
      <c r="F62" s="510">
        <v>28843182</v>
      </c>
      <c r="H62" s="102"/>
    </row>
    <row r="63" spans="1:8" s="241" customFormat="1" ht="12.75">
      <c r="A63" s="178" t="s">
        <v>1546</v>
      </c>
      <c r="B63" s="512" t="s">
        <v>1049</v>
      </c>
      <c r="C63" s="513">
        <v>19528350</v>
      </c>
      <c r="D63" s="513">
        <v>6305556</v>
      </c>
      <c r="E63" s="514">
        <v>32.28924102650762</v>
      </c>
      <c r="F63" s="513">
        <v>1642201</v>
      </c>
      <c r="H63" s="102"/>
    </row>
    <row r="64" spans="1:8" s="241" customFormat="1" ht="25.5" hidden="1">
      <c r="A64" s="521" t="s">
        <v>1547</v>
      </c>
      <c r="B64" s="516" t="s">
        <v>1548</v>
      </c>
      <c r="C64" s="517"/>
      <c r="D64" s="517"/>
      <c r="E64" s="518" t="e">
        <v>#DIV/0!</v>
      </c>
      <c r="F64" s="513">
        <v>0</v>
      </c>
      <c r="H64" s="102"/>
    </row>
    <row r="65" spans="1:8" s="241" customFormat="1" ht="25.5" hidden="1">
      <c r="A65" s="521" t="s">
        <v>1549</v>
      </c>
      <c r="B65" s="516" t="s">
        <v>1550</v>
      </c>
      <c r="C65" s="517"/>
      <c r="D65" s="517"/>
      <c r="E65" s="518" t="e">
        <v>#DIV/0!</v>
      </c>
      <c r="F65" s="513">
        <v>0</v>
      </c>
      <c r="H65" s="102"/>
    </row>
    <row r="66" spans="1:8" s="241" customFormat="1" ht="25.5" hidden="1">
      <c r="A66" s="521" t="s">
        <v>1551</v>
      </c>
      <c r="B66" s="516" t="s">
        <v>1552</v>
      </c>
      <c r="C66" s="517"/>
      <c r="D66" s="517"/>
      <c r="E66" s="518" t="e">
        <v>#DIV/0!</v>
      </c>
      <c r="F66" s="513">
        <v>0</v>
      </c>
      <c r="H66" s="102"/>
    </row>
    <row r="67" spans="1:8" s="241" customFormat="1" ht="42" customHeight="1" hidden="1">
      <c r="A67" s="521" t="s">
        <v>1553</v>
      </c>
      <c r="B67" s="516" t="s">
        <v>1554</v>
      </c>
      <c r="C67" s="517"/>
      <c r="D67" s="517"/>
      <c r="E67" s="518" t="e">
        <v>#DIV/0!</v>
      </c>
      <c r="F67" s="513">
        <v>0</v>
      </c>
      <c r="H67" s="102"/>
    </row>
    <row r="68" spans="1:8" s="241" customFormat="1" ht="12.75" hidden="1">
      <c r="A68" s="521" t="s">
        <v>1555</v>
      </c>
      <c r="B68" s="516" t="s">
        <v>1556</v>
      </c>
      <c r="C68" s="517"/>
      <c r="D68" s="517"/>
      <c r="E68" s="518" t="e">
        <v>#DIV/0!</v>
      </c>
      <c r="F68" s="513">
        <v>0</v>
      </c>
      <c r="H68" s="102"/>
    </row>
    <row r="69" spans="1:8" s="241" customFormat="1" ht="38.25" hidden="1">
      <c r="A69" s="521" t="s">
        <v>1557</v>
      </c>
      <c r="B69" s="516" t="s">
        <v>1558</v>
      </c>
      <c r="C69" s="517"/>
      <c r="D69" s="517"/>
      <c r="E69" s="518" t="e">
        <v>#DIV/0!</v>
      </c>
      <c r="F69" s="513">
        <v>0</v>
      </c>
      <c r="H69" s="102"/>
    </row>
    <row r="70" spans="1:8" s="241" customFormat="1" ht="38.25" hidden="1">
      <c r="A70" s="521" t="s">
        <v>1559</v>
      </c>
      <c r="B70" s="516" t="s">
        <v>1560</v>
      </c>
      <c r="C70" s="517"/>
      <c r="D70" s="517"/>
      <c r="E70" s="518" t="e">
        <v>#DIV/0!</v>
      </c>
      <c r="F70" s="513">
        <v>0</v>
      </c>
      <c r="H70" s="102"/>
    </row>
    <row r="71" spans="1:8" s="241" customFormat="1" ht="25.5" hidden="1">
      <c r="A71" s="521" t="s">
        <v>1561</v>
      </c>
      <c r="B71" s="516" t="s">
        <v>1562</v>
      </c>
      <c r="C71" s="517"/>
      <c r="D71" s="517"/>
      <c r="E71" s="518" t="e">
        <v>#DIV/0!</v>
      </c>
      <c r="F71" s="513">
        <v>0</v>
      </c>
      <c r="H71" s="102"/>
    </row>
    <row r="72" spans="1:8" s="241" customFormat="1" ht="12.75" hidden="1">
      <c r="A72" s="521" t="s">
        <v>1563</v>
      </c>
      <c r="B72" s="516" t="s">
        <v>1564</v>
      </c>
      <c r="C72" s="517"/>
      <c r="D72" s="517"/>
      <c r="E72" s="518" t="e">
        <v>#DIV/0!</v>
      </c>
      <c r="F72" s="513">
        <v>0</v>
      </c>
      <c r="H72" s="102"/>
    </row>
    <row r="73" spans="1:8" s="241" customFormat="1" ht="12.75">
      <c r="A73" s="178" t="s">
        <v>1565</v>
      </c>
      <c r="B73" s="512" t="s">
        <v>1566</v>
      </c>
      <c r="C73" s="513">
        <v>219914802</v>
      </c>
      <c r="D73" s="513">
        <v>78469859</v>
      </c>
      <c r="E73" s="514">
        <v>35.68193604357746</v>
      </c>
      <c r="F73" s="513">
        <v>19659569</v>
      </c>
      <c r="H73" s="102"/>
    </row>
    <row r="74" spans="1:8" s="241" customFormat="1" ht="12.75" hidden="1">
      <c r="A74" s="521" t="s">
        <v>1567</v>
      </c>
      <c r="B74" s="516" t="s">
        <v>1568</v>
      </c>
      <c r="C74" s="517"/>
      <c r="D74" s="517"/>
      <c r="E74" s="518" t="e">
        <v>#DIV/0!</v>
      </c>
      <c r="F74" s="517"/>
      <c r="H74" s="102"/>
    </row>
    <row r="75" spans="1:8" s="241" customFormat="1" ht="12.75" hidden="1">
      <c r="A75" s="521" t="s">
        <v>1569</v>
      </c>
      <c r="B75" s="516" t="s">
        <v>1570</v>
      </c>
      <c r="C75" s="517"/>
      <c r="D75" s="517"/>
      <c r="E75" s="518" t="e">
        <v>#DIV/0!</v>
      </c>
      <c r="F75" s="517"/>
      <c r="H75" s="102"/>
    </row>
    <row r="76" spans="1:8" s="241" customFormat="1" ht="25.5" hidden="1">
      <c r="A76" s="521" t="s">
        <v>1571</v>
      </c>
      <c r="B76" s="516" t="s">
        <v>1572</v>
      </c>
      <c r="C76" s="517"/>
      <c r="D76" s="517"/>
      <c r="E76" s="518" t="e">
        <v>#DIV/0!</v>
      </c>
      <c r="F76" s="517"/>
      <c r="H76" s="102"/>
    </row>
    <row r="77" spans="1:8" s="241" customFormat="1" ht="63.75" hidden="1">
      <c r="A77" s="521" t="s">
        <v>1573</v>
      </c>
      <c r="B77" s="516" t="s">
        <v>1574</v>
      </c>
      <c r="C77" s="517"/>
      <c r="D77" s="517"/>
      <c r="E77" s="518" t="e">
        <v>#DIV/0!</v>
      </c>
      <c r="F77" s="517"/>
      <c r="H77" s="102"/>
    </row>
    <row r="78" spans="1:8" s="241" customFormat="1" ht="51.75" customHeight="1" hidden="1">
      <c r="A78" s="521" t="s">
        <v>1575</v>
      </c>
      <c r="B78" s="516" t="s">
        <v>1576</v>
      </c>
      <c r="C78" s="517"/>
      <c r="D78" s="517"/>
      <c r="E78" s="518" t="e">
        <v>#DIV/0!</v>
      </c>
      <c r="F78" s="517"/>
      <c r="H78" s="102"/>
    </row>
    <row r="79" spans="1:8" s="241" customFormat="1" ht="39.75" customHeight="1" hidden="1">
      <c r="A79" s="521" t="s">
        <v>1577</v>
      </c>
      <c r="B79" s="516" t="s">
        <v>1578</v>
      </c>
      <c r="C79" s="517"/>
      <c r="D79" s="517"/>
      <c r="E79" s="518" t="e">
        <v>#DIV/0!</v>
      </c>
      <c r="F79" s="517"/>
      <c r="H79" s="102"/>
    </row>
    <row r="80" spans="1:8" s="241" customFormat="1" ht="12.75" hidden="1">
      <c r="A80" s="521" t="s">
        <v>1579</v>
      </c>
      <c r="B80" s="516" t="s">
        <v>1580</v>
      </c>
      <c r="C80" s="517"/>
      <c r="D80" s="517"/>
      <c r="E80" s="518" t="e">
        <v>#DIV/0!</v>
      </c>
      <c r="F80" s="517"/>
      <c r="H80" s="102"/>
    </row>
    <row r="81" spans="1:8" s="241" customFormat="1" ht="16.5" customHeight="1" hidden="1">
      <c r="A81" s="521" t="s">
        <v>1581</v>
      </c>
      <c r="B81" s="516" t="s">
        <v>1582</v>
      </c>
      <c r="C81" s="517"/>
      <c r="D81" s="517"/>
      <c r="E81" s="518" t="e">
        <v>#DIV/0!</v>
      </c>
      <c r="F81" s="517"/>
      <c r="H81" s="102"/>
    </row>
    <row r="82" spans="1:8" s="241" customFormat="1" ht="12.75" hidden="1">
      <c r="A82" s="521" t="s">
        <v>1583</v>
      </c>
      <c r="B82" s="516" t="s">
        <v>1584</v>
      </c>
      <c r="C82" s="517"/>
      <c r="D82" s="517"/>
      <c r="E82" s="518" t="e">
        <v>#DIV/0!</v>
      </c>
      <c r="F82" s="517"/>
      <c r="H82" s="102"/>
    </row>
    <row r="83" spans="1:8" s="241" customFormat="1" ht="63.75">
      <c r="A83" s="178" t="s">
        <v>1585</v>
      </c>
      <c r="B83" s="512" t="s">
        <v>1586</v>
      </c>
      <c r="C83" s="513">
        <v>53794</v>
      </c>
      <c r="D83" s="513">
        <v>36065</v>
      </c>
      <c r="E83" s="514">
        <v>67.04279287652898</v>
      </c>
      <c r="F83" s="513">
        <v>15705</v>
      </c>
      <c r="H83" s="102"/>
    </row>
    <row r="84" spans="1:8" s="241" customFormat="1" ht="12.75">
      <c r="A84" s="178" t="s">
        <v>1587</v>
      </c>
      <c r="B84" s="512" t="s">
        <v>1588</v>
      </c>
      <c r="C84" s="513">
        <v>77933171</v>
      </c>
      <c r="D84" s="513">
        <v>26000652</v>
      </c>
      <c r="E84" s="514">
        <v>33.36275383944021</v>
      </c>
      <c r="F84" s="513">
        <v>6500154</v>
      </c>
      <c r="H84" s="102"/>
    </row>
    <row r="85" spans="1:8" s="241" customFormat="1" ht="31.5" customHeight="1">
      <c r="A85" s="178" t="s">
        <v>1589</v>
      </c>
      <c r="B85" s="512" t="s">
        <v>1590</v>
      </c>
      <c r="C85" s="513">
        <v>8427503</v>
      </c>
      <c r="D85" s="513">
        <v>3064627</v>
      </c>
      <c r="E85" s="514">
        <v>36.36459103010702</v>
      </c>
      <c r="F85" s="513">
        <v>1025553</v>
      </c>
      <c r="H85" s="102"/>
    </row>
    <row r="86" spans="1:8" s="241" customFormat="1" ht="25.5">
      <c r="A86" s="257" t="s">
        <v>1591</v>
      </c>
      <c r="B86" s="509" t="s">
        <v>1592</v>
      </c>
      <c r="C86" s="510">
        <v>20096120</v>
      </c>
      <c r="D86" s="510">
        <v>12364230</v>
      </c>
      <c r="E86" s="511">
        <v>61.52545864574853</v>
      </c>
      <c r="F86" s="510">
        <v>11114565</v>
      </c>
      <c r="H86" s="102"/>
    </row>
    <row r="87" spans="1:8" s="241" customFormat="1" ht="12.75">
      <c r="A87" s="178" t="s">
        <v>1593</v>
      </c>
      <c r="B87" s="512" t="s">
        <v>1594</v>
      </c>
      <c r="C87" s="513">
        <v>17184396</v>
      </c>
      <c r="D87" s="513">
        <v>10877229</v>
      </c>
      <c r="E87" s="514">
        <v>63.29712723100654</v>
      </c>
      <c r="F87" s="513">
        <v>10877229</v>
      </c>
      <c r="H87" s="102"/>
    </row>
    <row r="88" spans="1:8" s="241" customFormat="1" ht="47.25" customHeight="1">
      <c r="A88" s="178" t="s">
        <v>1595</v>
      </c>
      <c r="B88" s="512" t="s">
        <v>1596</v>
      </c>
      <c r="C88" s="513">
        <v>430050</v>
      </c>
      <c r="D88" s="513">
        <v>568298</v>
      </c>
      <c r="E88" s="514">
        <v>132.14695965585398</v>
      </c>
      <c r="F88" s="513">
        <v>0</v>
      </c>
      <c r="H88" s="102"/>
    </row>
    <row r="89" spans="1:8" s="241" customFormat="1" ht="25.5">
      <c r="A89" s="178" t="s">
        <v>1597</v>
      </c>
      <c r="B89" s="512" t="s">
        <v>1598</v>
      </c>
      <c r="C89" s="513">
        <v>2481674</v>
      </c>
      <c r="D89" s="513">
        <v>918703</v>
      </c>
      <c r="E89" s="514">
        <v>37.01948765228632</v>
      </c>
      <c r="F89" s="513">
        <v>237336</v>
      </c>
      <c r="H89" s="102"/>
    </row>
    <row r="90" spans="1:8" s="241" customFormat="1" ht="25.5">
      <c r="A90" s="257" t="s">
        <v>1599</v>
      </c>
      <c r="B90" s="509" t="s">
        <v>1600</v>
      </c>
      <c r="C90" s="510">
        <v>18224812</v>
      </c>
      <c r="D90" s="510">
        <v>3141336</v>
      </c>
      <c r="E90" s="511">
        <v>17.236589326682765</v>
      </c>
      <c r="F90" s="510">
        <v>825539</v>
      </c>
      <c r="H90" s="102"/>
    </row>
    <row r="91" spans="1:8" s="241" customFormat="1" ht="25.5">
      <c r="A91" s="178" t="s">
        <v>1601</v>
      </c>
      <c r="B91" s="512" t="s">
        <v>1602</v>
      </c>
      <c r="C91" s="513">
        <v>8269812</v>
      </c>
      <c r="D91" s="513">
        <v>2621640</v>
      </c>
      <c r="E91" s="514">
        <v>31.701325253826813</v>
      </c>
      <c r="F91" s="513">
        <v>609213</v>
      </c>
      <c r="H91" s="102"/>
    </row>
    <row r="92" spans="1:8" s="241" customFormat="1" ht="38.25" hidden="1">
      <c r="A92" s="521" t="s">
        <v>1603</v>
      </c>
      <c r="B92" s="516" t="s">
        <v>1604</v>
      </c>
      <c r="C92" s="517"/>
      <c r="D92" s="517"/>
      <c r="E92" s="518" t="e">
        <v>#DIV/0!</v>
      </c>
      <c r="F92" s="513">
        <v>0</v>
      </c>
      <c r="H92" s="102"/>
    </row>
    <row r="93" spans="1:8" s="241" customFormat="1" ht="38.25" hidden="1">
      <c r="A93" s="521" t="s">
        <v>1605</v>
      </c>
      <c r="B93" s="516" t="s">
        <v>1606</v>
      </c>
      <c r="C93" s="517"/>
      <c r="D93" s="517"/>
      <c r="E93" s="518" t="e">
        <v>#DIV/0!</v>
      </c>
      <c r="F93" s="513">
        <v>0</v>
      </c>
      <c r="H93" s="102"/>
    </row>
    <row r="94" spans="1:8" s="241" customFormat="1" ht="32.25" customHeight="1">
      <c r="A94" s="178" t="s">
        <v>1607</v>
      </c>
      <c r="B94" s="512" t="s">
        <v>1608</v>
      </c>
      <c r="C94" s="513">
        <v>9955000</v>
      </c>
      <c r="D94" s="513">
        <v>519696</v>
      </c>
      <c r="E94" s="514">
        <v>5.220452034153691</v>
      </c>
      <c r="F94" s="513">
        <v>216326</v>
      </c>
      <c r="H94" s="102"/>
    </row>
    <row r="95" spans="1:8" s="241" customFormat="1" ht="39" customHeight="1" hidden="1">
      <c r="A95" s="521" t="s">
        <v>1609</v>
      </c>
      <c r="B95" s="516" t="s">
        <v>1610</v>
      </c>
      <c r="C95" s="517"/>
      <c r="D95" s="517"/>
      <c r="E95" s="518" t="e">
        <v>#DIV/0!</v>
      </c>
      <c r="F95" s="517"/>
      <c r="H95" s="102"/>
    </row>
    <row r="96" spans="1:8" s="241" customFormat="1" ht="40.5" customHeight="1" hidden="1">
      <c r="A96" s="521" t="s">
        <v>1611</v>
      </c>
      <c r="B96" s="516" t="s">
        <v>1612</v>
      </c>
      <c r="C96" s="517"/>
      <c r="D96" s="517"/>
      <c r="E96" s="518" t="e">
        <v>#DIV/0!</v>
      </c>
      <c r="F96" s="517"/>
      <c r="H96" s="102"/>
    </row>
    <row r="97" spans="1:8" s="241" customFormat="1" ht="12.75">
      <c r="A97" s="257" t="s">
        <v>1613</v>
      </c>
      <c r="B97" s="509" t="s">
        <v>1614</v>
      </c>
      <c r="C97" s="510">
        <v>111441401</v>
      </c>
      <c r="D97" s="510">
        <v>36100310</v>
      </c>
      <c r="E97" s="511">
        <v>32.393984350573625</v>
      </c>
      <c r="F97" s="510">
        <v>9722966</v>
      </c>
      <c r="H97" s="102"/>
    </row>
    <row r="98" spans="1:8" s="241" customFormat="1" ht="12.75">
      <c r="A98" s="257" t="s">
        <v>1615</v>
      </c>
      <c r="B98" s="509" t="s">
        <v>1616</v>
      </c>
      <c r="C98" s="510">
        <v>238020</v>
      </c>
      <c r="D98" s="510">
        <v>159198</v>
      </c>
      <c r="E98" s="511">
        <v>66.8842954373582</v>
      </c>
      <c r="F98" s="510">
        <v>-17044</v>
      </c>
      <c r="H98" s="102"/>
    </row>
    <row r="99" spans="1:8" s="241" customFormat="1" ht="25.5">
      <c r="A99" s="178" t="s">
        <v>1617</v>
      </c>
      <c r="B99" s="512" t="s">
        <v>1618</v>
      </c>
      <c r="C99" s="513">
        <v>213798</v>
      </c>
      <c r="D99" s="513">
        <v>149198</v>
      </c>
      <c r="E99" s="514">
        <v>69.78456299871841</v>
      </c>
      <c r="F99" s="513">
        <v>-17044</v>
      </c>
      <c r="H99" s="102"/>
    </row>
    <row r="100" spans="1:8" s="241" customFormat="1" ht="12.75" hidden="1">
      <c r="A100" s="521" t="s">
        <v>1619</v>
      </c>
      <c r="B100" s="516" t="s">
        <v>1620</v>
      </c>
      <c r="C100" s="517"/>
      <c r="D100" s="517"/>
      <c r="E100" s="518" t="e">
        <v>#DIV/0!</v>
      </c>
      <c r="F100" s="513">
        <v>0</v>
      </c>
      <c r="H100" s="102"/>
    </row>
    <row r="101" spans="1:8" s="241" customFormat="1" ht="25.5">
      <c r="A101" s="178" t="s">
        <v>1621</v>
      </c>
      <c r="B101" s="512" t="s">
        <v>1622</v>
      </c>
      <c r="C101" s="513">
        <v>24222</v>
      </c>
      <c r="D101" s="513">
        <v>10000</v>
      </c>
      <c r="E101" s="514">
        <v>0</v>
      </c>
      <c r="F101" s="513">
        <v>0</v>
      </c>
      <c r="H101" s="102"/>
    </row>
    <row r="102" spans="1:8" s="241" customFormat="1" ht="12.75" hidden="1">
      <c r="A102" s="521" t="s">
        <v>1623</v>
      </c>
      <c r="B102" s="516" t="s">
        <v>1620</v>
      </c>
      <c r="C102" s="517"/>
      <c r="D102" s="517"/>
      <c r="E102" s="518" t="e">
        <v>#DIV/0!</v>
      </c>
      <c r="F102" s="517"/>
      <c r="H102" s="102"/>
    </row>
    <row r="103" spans="1:8" s="241" customFormat="1" ht="12.75">
      <c r="A103" s="257" t="s">
        <v>1624</v>
      </c>
      <c r="B103" s="509" t="s">
        <v>1625</v>
      </c>
      <c r="C103" s="510">
        <v>11457094</v>
      </c>
      <c r="D103" s="510">
        <v>3203422</v>
      </c>
      <c r="E103" s="511">
        <v>27.960161625626885</v>
      </c>
      <c r="F103" s="510">
        <v>1347181</v>
      </c>
      <c r="H103" s="102"/>
    </row>
    <row r="104" spans="1:8" s="241" customFormat="1" ht="12.75">
      <c r="A104" s="178" t="s">
        <v>1626</v>
      </c>
      <c r="B104" s="512" t="s">
        <v>1627</v>
      </c>
      <c r="C104" s="513">
        <v>7396896</v>
      </c>
      <c r="D104" s="513">
        <v>1960679</v>
      </c>
      <c r="E104" s="514">
        <v>26.506780682059066</v>
      </c>
      <c r="F104" s="513">
        <v>1013475</v>
      </c>
      <c r="H104" s="102"/>
    </row>
    <row r="105" spans="1:8" s="241" customFormat="1" ht="12.75">
      <c r="A105" s="178" t="s">
        <v>1628</v>
      </c>
      <c r="B105" s="512" t="s">
        <v>1629</v>
      </c>
      <c r="C105" s="513">
        <v>120757</v>
      </c>
      <c r="D105" s="513">
        <v>47614</v>
      </c>
      <c r="E105" s="514">
        <v>39.42959828415744</v>
      </c>
      <c r="F105" s="513">
        <v>16106</v>
      </c>
      <c r="H105" s="102"/>
    </row>
    <row r="106" spans="1:8" s="241" customFormat="1" ht="12.75">
      <c r="A106" s="178" t="s">
        <v>1630</v>
      </c>
      <c r="B106" s="512" t="s">
        <v>1631</v>
      </c>
      <c r="C106" s="513">
        <v>2160711</v>
      </c>
      <c r="D106" s="513">
        <v>609834</v>
      </c>
      <c r="E106" s="514">
        <v>28.22376523283308</v>
      </c>
      <c r="F106" s="513">
        <v>179416</v>
      </c>
      <c r="H106" s="102"/>
    </row>
    <row r="107" spans="1:8" s="241" customFormat="1" ht="12.75">
      <c r="A107" s="178" t="s">
        <v>1632</v>
      </c>
      <c r="B107" s="512" t="s">
        <v>1633</v>
      </c>
      <c r="C107" s="513">
        <v>1053081</v>
      </c>
      <c r="D107" s="513">
        <v>248852</v>
      </c>
      <c r="E107" s="514">
        <v>23.63085080824742</v>
      </c>
      <c r="F107" s="513">
        <v>-9089</v>
      </c>
      <c r="H107" s="102"/>
    </row>
    <row r="108" spans="1:8" s="241" customFormat="1" ht="12.75">
      <c r="A108" s="178" t="s">
        <v>1634</v>
      </c>
      <c r="B108" s="512" t="s">
        <v>1635</v>
      </c>
      <c r="C108" s="513">
        <v>725649</v>
      </c>
      <c r="D108" s="513">
        <v>336443</v>
      </c>
      <c r="E108" s="514">
        <v>46.36442687855975</v>
      </c>
      <c r="F108" s="513">
        <v>147273</v>
      </c>
      <c r="H108" s="102"/>
    </row>
    <row r="109" spans="1:8" s="241" customFormat="1" ht="12.75">
      <c r="A109" s="257" t="s">
        <v>1636</v>
      </c>
      <c r="B109" s="509" t="s">
        <v>1637</v>
      </c>
      <c r="C109" s="510">
        <v>99644160</v>
      </c>
      <c r="D109" s="510">
        <v>32718044</v>
      </c>
      <c r="E109" s="511">
        <v>32.83488364998009</v>
      </c>
      <c r="F109" s="510">
        <v>8387815</v>
      </c>
      <c r="H109" s="102"/>
    </row>
    <row r="110" spans="1:8" s="241" customFormat="1" ht="25.5">
      <c r="A110" s="178" t="s">
        <v>1638</v>
      </c>
      <c r="B110" s="512" t="s">
        <v>1639</v>
      </c>
      <c r="C110" s="513">
        <v>95386061</v>
      </c>
      <c r="D110" s="513">
        <v>31125034</v>
      </c>
      <c r="E110" s="514">
        <v>32.63058949462228</v>
      </c>
      <c r="F110" s="513">
        <v>7874260</v>
      </c>
      <c r="H110" s="102"/>
    </row>
    <row r="111" spans="1:8" s="241" customFormat="1" ht="25.5" hidden="1">
      <c r="A111" s="521" t="s">
        <v>1640</v>
      </c>
      <c r="B111" s="516" t="s">
        <v>1641</v>
      </c>
      <c r="C111" s="517"/>
      <c r="D111" s="517"/>
      <c r="E111" s="518" t="e">
        <v>#DIV/0!</v>
      </c>
      <c r="F111" s="513">
        <v>0</v>
      </c>
      <c r="H111" s="102"/>
    </row>
    <row r="112" spans="1:8" s="241" customFormat="1" ht="25.5" hidden="1">
      <c r="A112" s="521" t="s">
        <v>1642</v>
      </c>
      <c r="B112" s="516" t="s">
        <v>1643</v>
      </c>
      <c r="C112" s="517"/>
      <c r="D112" s="517"/>
      <c r="E112" s="518" t="e">
        <v>#DIV/0!</v>
      </c>
      <c r="F112" s="513">
        <v>0</v>
      </c>
      <c r="H112" s="102"/>
    </row>
    <row r="113" spans="1:8" s="241" customFormat="1" ht="25.5" hidden="1">
      <c r="A113" s="521" t="s">
        <v>1644</v>
      </c>
      <c r="B113" s="516" t="s">
        <v>1645</v>
      </c>
      <c r="C113" s="517"/>
      <c r="D113" s="517"/>
      <c r="E113" s="518" t="e">
        <v>#DIV/0!</v>
      </c>
      <c r="F113" s="513">
        <v>0</v>
      </c>
      <c r="H113" s="102"/>
    </row>
    <row r="114" spans="1:8" s="241" customFormat="1" ht="12.75">
      <c r="A114" s="178" t="s">
        <v>1646</v>
      </c>
      <c r="B114" s="512" t="s">
        <v>1647</v>
      </c>
      <c r="C114" s="513">
        <v>4258099</v>
      </c>
      <c r="D114" s="513">
        <v>1593010</v>
      </c>
      <c r="E114" s="514">
        <v>37.411295510038634</v>
      </c>
      <c r="F114" s="513">
        <v>513555</v>
      </c>
      <c r="H114" s="102"/>
    </row>
    <row r="115" spans="1:8" s="241" customFormat="1" ht="25.5" hidden="1">
      <c r="A115" s="521" t="s">
        <v>1648</v>
      </c>
      <c r="B115" s="516" t="s">
        <v>1649</v>
      </c>
      <c r="C115" s="517"/>
      <c r="D115" s="517"/>
      <c r="E115" s="518" t="e">
        <v>#DIV/0!</v>
      </c>
      <c r="F115" s="517"/>
      <c r="H115" s="102"/>
    </row>
    <row r="116" spans="1:8" s="241" customFormat="1" ht="25.5" hidden="1">
      <c r="A116" s="521" t="s">
        <v>1650</v>
      </c>
      <c r="B116" s="516" t="s">
        <v>1651</v>
      </c>
      <c r="C116" s="517"/>
      <c r="D116" s="517"/>
      <c r="E116" s="518" t="e">
        <v>#DIV/0!</v>
      </c>
      <c r="F116" s="517"/>
      <c r="H116" s="102"/>
    </row>
    <row r="117" spans="1:8" s="241" customFormat="1" ht="25.5" hidden="1">
      <c r="A117" s="521" t="s">
        <v>1652</v>
      </c>
      <c r="B117" s="516" t="s">
        <v>1653</v>
      </c>
      <c r="C117" s="517"/>
      <c r="D117" s="517"/>
      <c r="E117" s="518" t="e">
        <v>#DIV/0!</v>
      </c>
      <c r="F117" s="517"/>
      <c r="H117" s="102"/>
    </row>
    <row r="118" spans="1:8" s="241" customFormat="1" ht="12.75">
      <c r="A118" s="257" t="s">
        <v>1654</v>
      </c>
      <c r="B118" s="509" t="s">
        <v>118</v>
      </c>
      <c r="C118" s="510">
        <v>102127</v>
      </c>
      <c r="D118" s="510">
        <v>19646</v>
      </c>
      <c r="E118" s="511">
        <v>19.236832571210353</v>
      </c>
      <c r="F118" s="510">
        <v>5014</v>
      </c>
      <c r="H118" s="102"/>
    </row>
    <row r="119" spans="1:8" s="241" customFormat="1" ht="38.25">
      <c r="A119" s="178" t="s">
        <v>1655</v>
      </c>
      <c r="B119" s="512" t="s">
        <v>1656</v>
      </c>
      <c r="C119" s="513">
        <v>28480</v>
      </c>
      <c r="D119" s="513">
        <v>18430</v>
      </c>
      <c r="E119" s="514">
        <v>64.71207865168539</v>
      </c>
      <c r="F119" s="513">
        <v>5254</v>
      </c>
      <c r="H119" s="102"/>
    </row>
    <row r="120" spans="1:8" s="241" customFormat="1" ht="25.5">
      <c r="A120" s="178" t="s">
        <v>1657</v>
      </c>
      <c r="B120" s="512" t="s">
        <v>1658</v>
      </c>
      <c r="C120" s="513">
        <v>73647</v>
      </c>
      <c r="D120" s="513">
        <v>1216</v>
      </c>
      <c r="E120" s="514">
        <v>1.6511195296481866</v>
      </c>
      <c r="F120" s="513">
        <v>-240</v>
      </c>
      <c r="H120" s="102"/>
    </row>
    <row r="121" spans="1:8" s="241" customFormat="1" ht="12.75">
      <c r="A121" s="227" t="s">
        <v>1659</v>
      </c>
      <c r="B121" s="509" t="s">
        <v>1660</v>
      </c>
      <c r="C121" s="510">
        <v>79576100</v>
      </c>
      <c r="D121" s="510">
        <v>29226360</v>
      </c>
      <c r="E121" s="511">
        <v>36.72756015939459</v>
      </c>
      <c r="F121" s="513">
        <v>8038750</v>
      </c>
      <c r="H121" s="102"/>
    </row>
    <row r="122" spans="1:8" s="241" customFormat="1" ht="12.75" hidden="1">
      <c r="A122" s="522" t="s">
        <v>392</v>
      </c>
      <c r="B122" s="512" t="s">
        <v>1661</v>
      </c>
      <c r="C122" s="510"/>
      <c r="D122" s="510"/>
      <c r="E122" s="511" t="e">
        <v>#DIV/0!</v>
      </c>
      <c r="F122" s="510"/>
      <c r="H122" s="102"/>
    </row>
    <row r="123" spans="1:8" s="241" customFormat="1" ht="63.75" hidden="1">
      <c r="A123" s="523" t="s">
        <v>1662</v>
      </c>
      <c r="B123" s="512" t="s">
        <v>1663</v>
      </c>
      <c r="C123" s="513"/>
      <c r="D123" s="513"/>
      <c r="E123" s="511" t="e">
        <v>#DIV/0!</v>
      </c>
      <c r="F123" s="513"/>
      <c r="H123" s="102"/>
    </row>
    <row r="124" spans="1:8" s="241" customFormat="1" ht="38.25" hidden="1">
      <c r="A124" s="508" t="s">
        <v>1664</v>
      </c>
      <c r="B124" s="524" t="s">
        <v>1665</v>
      </c>
      <c r="C124" s="513"/>
      <c r="D124" s="513"/>
      <c r="E124" s="511" t="e">
        <v>#DIV/0!</v>
      </c>
      <c r="F124" s="513"/>
      <c r="H124" s="102"/>
    </row>
    <row r="125" spans="1:8" s="241" customFormat="1" ht="12.75" hidden="1">
      <c r="A125" s="508" t="s">
        <v>1666</v>
      </c>
      <c r="B125" s="524" t="s">
        <v>1667</v>
      </c>
      <c r="C125" s="513"/>
      <c r="D125" s="513"/>
      <c r="E125" s="511" t="e">
        <v>#DIV/0!</v>
      </c>
      <c r="F125" s="513"/>
      <c r="H125" s="102"/>
    </row>
    <row r="126" spans="1:8" s="241" customFormat="1" ht="12.75" hidden="1">
      <c r="A126" s="508" t="s">
        <v>1668</v>
      </c>
      <c r="B126" s="524" t="s">
        <v>1669</v>
      </c>
      <c r="C126" s="513"/>
      <c r="D126" s="513"/>
      <c r="E126" s="511" t="e">
        <v>#DIV/0!</v>
      </c>
      <c r="F126" s="513"/>
      <c r="H126" s="102"/>
    </row>
    <row r="127" spans="1:8" s="241" customFormat="1" ht="25.5" hidden="1">
      <c r="A127" s="508" t="s">
        <v>1670</v>
      </c>
      <c r="B127" s="524" t="s">
        <v>1671</v>
      </c>
      <c r="C127" s="513"/>
      <c r="D127" s="513"/>
      <c r="E127" s="511" t="e">
        <v>#DIV/0!</v>
      </c>
      <c r="F127" s="513"/>
      <c r="H127" s="102"/>
    </row>
    <row r="128" spans="1:8" s="241" customFormat="1" ht="12.75" hidden="1">
      <c r="A128" s="508" t="s">
        <v>1672</v>
      </c>
      <c r="B128" s="524" t="s">
        <v>1673</v>
      </c>
      <c r="C128" s="513"/>
      <c r="D128" s="513"/>
      <c r="E128" s="511" t="e">
        <v>#DIV/0!</v>
      </c>
      <c r="F128" s="513"/>
      <c r="H128" s="102"/>
    </row>
    <row r="129" spans="1:8" s="241" customFormat="1" ht="26.25" customHeight="1" hidden="1">
      <c r="A129" s="508" t="s">
        <v>1674</v>
      </c>
      <c r="B129" s="524" t="s">
        <v>1675</v>
      </c>
      <c r="C129" s="513"/>
      <c r="D129" s="513"/>
      <c r="E129" s="511" t="e">
        <v>#DIV/0!</v>
      </c>
      <c r="F129" s="513"/>
      <c r="H129" s="102"/>
    </row>
    <row r="130" spans="1:8" s="241" customFormat="1" ht="41.25" customHeight="1" hidden="1">
      <c r="A130" s="522" t="s">
        <v>1676</v>
      </c>
      <c r="B130" s="524" t="s">
        <v>1677</v>
      </c>
      <c r="C130" s="513"/>
      <c r="D130" s="513"/>
      <c r="E130" s="511" t="e">
        <v>#DIV/0!</v>
      </c>
      <c r="F130" s="513"/>
      <c r="H130" s="102"/>
    </row>
    <row r="131" spans="1:8" s="241" customFormat="1" ht="12.75" hidden="1">
      <c r="A131" s="522" t="s">
        <v>1678</v>
      </c>
      <c r="B131" s="524" t="s">
        <v>1679</v>
      </c>
      <c r="C131" s="513"/>
      <c r="D131" s="513"/>
      <c r="E131" s="511" t="e">
        <v>#DIV/0!</v>
      </c>
      <c r="F131" s="513"/>
      <c r="H131" s="102"/>
    </row>
    <row r="132" spans="1:8" s="241" customFormat="1" ht="25.5" hidden="1">
      <c r="A132" s="522" t="s">
        <v>1680</v>
      </c>
      <c r="B132" s="524" t="s">
        <v>1681</v>
      </c>
      <c r="C132" s="513"/>
      <c r="D132" s="513"/>
      <c r="E132" s="511" t="e">
        <v>#DIV/0!</v>
      </c>
      <c r="F132" s="513"/>
      <c r="H132" s="102"/>
    </row>
    <row r="133" spans="1:6" s="102" customFormat="1" ht="12.75">
      <c r="A133" s="525" t="s">
        <v>334</v>
      </c>
      <c r="B133" s="509" t="s">
        <v>1682</v>
      </c>
      <c r="C133" s="510">
        <v>1406812281</v>
      </c>
      <c r="D133" s="510">
        <v>380415406</v>
      </c>
      <c r="E133" s="511">
        <v>27.040950035607487</v>
      </c>
      <c r="F133" s="510">
        <v>105163867</v>
      </c>
    </row>
    <row r="134" spans="1:6" s="204" customFormat="1" ht="12.75">
      <c r="A134" s="526" t="s">
        <v>980</v>
      </c>
      <c r="B134" s="520" t="s">
        <v>981</v>
      </c>
      <c r="C134" s="513">
        <v>281625497</v>
      </c>
      <c r="D134" s="513">
        <v>82660317</v>
      </c>
      <c r="E134" s="514">
        <v>29.351148202323458</v>
      </c>
      <c r="F134" s="513">
        <v>23503613</v>
      </c>
    </row>
    <row r="135" spans="1:6" s="102" customFormat="1" ht="12.75">
      <c r="A135" s="526" t="s">
        <v>982</v>
      </c>
      <c r="B135" s="520" t="s">
        <v>983</v>
      </c>
      <c r="C135" s="513">
        <v>157450</v>
      </c>
      <c r="D135" s="513">
        <v>22855</v>
      </c>
      <c r="E135" s="514">
        <v>14.515719275960622</v>
      </c>
      <c r="F135" s="513">
        <v>8121</v>
      </c>
    </row>
    <row r="136" spans="1:6" s="102" customFormat="1" ht="12.75">
      <c r="A136" s="526" t="s">
        <v>984</v>
      </c>
      <c r="B136" s="520" t="s">
        <v>985</v>
      </c>
      <c r="C136" s="513">
        <v>23300805</v>
      </c>
      <c r="D136" s="513">
        <v>6178959</v>
      </c>
      <c r="E136" s="514">
        <v>26.518221151586825</v>
      </c>
      <c r="F136" s="513">
        <v>1755041</v>
      </c>
    </row>
    <row r="137" spans="1:6" s="102" customFormat="1" ht="12.75">
      <c r="A137" s="526" t="s">
        <v>986</v>
      </c>
      <c r="B137" s="520" t="s">
        <v>987</v>
      </c>
      <c r="C137" s="513">
        <v>134525342</v>
      </c>
      <c r="D137" s="513">
        <v>26635966</v>
      </c>
      <c r="E137" s="514">
        <v>19.799961556685727</v>
      </c>
      <c r="F137" s="513">
        <v>4951862</v>
      </c>
    </row>
    <row r="138" spans="1:6" s="102" customFormat="1" ht="12.75">
      <c r="A138" s="526" t="s">
        <v>988</v>
      </c>
      <c r="B138" s="520" t="s">
        <v>989</v>
      </c>
      <c r="C138" s="513">
        <v>26012387</v>
      </c>
      <c r="D138" s="513">
        <v>5755922</v>
      </c>
      <c r="E138" s="514">
        <v>22.12761942992775</v>
      </c>
      <c r="F138" s="513">
        <v>1521151</v>
      </c>
    </row>
    <row r="139" spans="1:6" s="102" customFormat="1" ht="12.75">
      <c r="A139" s="526" t="s">
        <v>990</v>
      </c>
      <c r="B139" s="520" t="s">
        <v>1683</v>
      </c>
      <c r="C139" s="513">
        <v>131460115</v>
      </c>
      <c r="D139" s="513">
        <v>30891763</v>
      </c>
      <c r="E139" s="514">
        <v>23.498962403920004</v>
      </c>
      <c r="F139" s="513">
        <v>8642919</v>
      </c>
    </row>
    <row r="140" spans="1:6" s="102" customFormat="1" ht="12.75">
      <c r="A140" s="526" t="s">
        <v>992</v>
      </c>
      <c r="B140" s="520" t="s">
        <v>993</v>
      </c>
      <c r="C140" s="513">
        <v>32594233</v>
      </c>
      <c r="D140" s="513">
        <v>10323154</v>
      </c>
      <c r="E140" s="514">
        <v>31.671719349861675</v>
      </c>
      <c r="F140" s="513">
        <v>3171103</v>
      </c>
    </row>
    <row r="141" spans="1:6" s="102" customFormat="1" ht="12.75">
      <c r="A141" s="526" t="s">
        <v>994</v>
      </c>
      <c r="B141" s="520" t="s">
        <v>1684</v>
      </c>
      <c r="C141" s="513">
        <v>114311726</v>
      </c>
      <c r="D141" s="513">
        <v>26096932</v>
      </c>
      <c r="E141" s="514">
        <v>22.82961942154561</v>
      </c>
      <c r="F141" s="513">
        <v>8304700</v>
      </c>
    </row>
    <row r="142" spans="1:8" s="241" customFormat="1" ht="12.75">
      <c r="A142" s="526" t="s">
        <v>996</v>
      </c>
      <c r="B142" s="520" t="s">
        <v>997</v>
      </c>
      <c r="C142" s="513">
        <v>562205661</v>
      </c>
      <c r="D142" s="513">
        <v>161107371</v>
      </c>
      <c r="E142" s="514">
        <v>28.656305365804563</v>
      </c>
      <c r="F142" s="513">
        <v>44791704</v>
      </c>
      <c r="H142" s="102"/>
    </row>
    <row r="143" spans="1:8" s="241" customFormat="1" ht="12.75">
      <c r="A143" s="526" t="s">
        <v>998</v>
      </c>
      <c r="B143" s="520" t="s">
        <v>999</v>
      </c>
      <c r="C143" s="513">
        <v>100619065</v>
      </c>
      <c r="D143" s="513">
        <v>30742167</v>
      </c>
      <c r="E143" s="514">
        <v>30.553023922454457</v>
      </c>
      <c r="F143" s="513">
        <v>8513653</v>
      </c>
      <c r="H143" s="102"/>
    </row>
    <row r="144" spans="1:6" s="102" customFormat="1" ht="12.75">
      <c r="A144" s="527"/>
      <c r="B144" s="509" t="s">
        <v>1685</v>
      </c>
      <c r="C144" s="510">
        <v>1406812281</v>
      </c>
      <c r="D144" s="510">
        <v>380415406</v>
      </c>
      <c r="E144" s="511">
        <v>27.040950035607487</v>
      </c>
      <c r="F144" s="510">
        <v>105163867</v>
      </c>
    </row>
    <row r="145" spans="1:21" s="98" customFormat="1" ht="12.75" customHeight="1">
      <c r="A145" s="240" t="s">
        <v>23</v>
      </c>
      <c r="B145" s="240" t="s">
        <v>24</v>
      </c>
      <c r="C145" s="350">
        <v>1149756935</v>
      </c>
      <c r="D145" s="350">
        <v>338241020</v>
      </c>
      <c r="E145" s="511">
        <v>29.41848052432056</v>
      </c>
      <c r="F145" s="350">
        <v>91685037</v>
      </c>
      <c r="G145" s="241"/>
      <c r="H145" s="102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</row>
    <row r="146" spans="1:9" s="342" customFormat="1" ht="12.75" customHeight="1">
      <c r="A146" s="189" t="s">
        <v>25</v>
      </c>
      <c r="B146" s="189" t="s">
        <v>26</v>
      </c>
      <c r="C146" s="350">
        <v>828967400</v>
      </c>
      <c r="D146" s="350">
        <v>241780636</v>
      </c>
      <c r="E146" s="511">
        <v>29.16648302454355</v>
      </c>
      <c r="F146" s="350">
        <v>67410155</v>
      </c>
      <c r="G146" s="241"/>
      <c r="H146" s="241"/>
      <c r="I146" s="350"/>
    </row>
    <row r="147" spans="1:6" s="102" customFormat="1" ht="12.75">
      <c r="A147" s="246">
        <v>1000</v>
      </c>
      <c r="B147" s="528" t="s">
        <v>1240</v>
      </c>
      <c r="C147" s="513">
        <v>554249706</v>
      </c>
      <c r="D147" s="513">
        <v>165908138</v>
      </c>
      <c r="E147" s="514">
        <v>29.933825170130085</v>
      </c>
      <c r="F147" s="513">
        <v>46152882</v>
      </c>
    </row>
    <row r="148" spans="1:6" s="102" customFormat="1" ht="12.75">
      <c r="A148" s="529" t="s">
        <v>1686</v>
      </c>
      <c r="B148" s="530" t="s">
        <v>1009</v>
      </c>
      <c r="C148" s="513">
        <v>440996952</v>
      </c>
      <c r="D148" s="513">
        <v>132815482</v>
      </c>
      <c r="E148" s="514">
        <v>30.11709749866933</v>
      </c>
      <c r="F148" s="513">
        <v>36337413</v>
      </c>
    </row>
    <row r="149" spans="1:6" s="102" customFormat="1" ht="25.5">
      <c r="A149" s="529" t="s">
        <v>1687</v>
      </c>
      <c r="B149" s="512" t="s">
        <v>1688</v>
      </c>
      <c r="C149" s="513">
        <v>113252754</v>
      </c>
      <c r="D149" s="513">
        <v>33092656</v>
      </c>
      <c r="E149" s="514">
        <v>29.220177727421976</v>
      </c>
      <c r="F149" s="513">
        <v>9815469</v>
      </c>
    </row>
    <row r="150" spans="1:6" s="102" customFormat="1" ht="12.75">
      <c r="A150" s="246">
        <v>2000</v>
      </c>
      <c r="B150" s="520" t="s">
        <v>1010</v>
      </c>
      <c r="C150" s="513">
        <v>274717694</v>
      </c>
      <c r="D150" s="513">
        <v>75872498</v>
      </c>
      <c r="E150" s="514">
        <v>27.61835136836872</v>
      </c>
      <c r="F150" s="513">
        <v>21257273</v>
      </c>
    </row>
    <row r="151" spans="1:6" s="102" customFormat="1" ht="12.75">
      <c r="A151" s="529">
        <v>2100</v>
      </c>
      <c r="B151" s="530" t="s">
        <v>1689</v>
      </c>
      <c r="C151" s="513">
        <v>4366674</v>
      </c>
      <c r="D151" s="513">
        <v>1200375</v>
      </c>
      <c r="E151" s="514">
        <v>27.489457651292494</v>
      </c>
      <c r="F151" s="513">
        <v>353980</v>
      </c>
    </row>
    <row r="152" spans="1:6" s="102" customFormat="1" ht="12.75">
      <c r="A152" s="529">
        <v>2200</v>
      </c>
      <c r="B152" s="530" t="s">
        <v>1690</v>
      </c>
      <c r="C152" s="513">
        <v>185317899</v>
      </c>
      <c r="D152" s="513">
        <v>49510987</v>
      </c>
      <c r="E152" s="514">
        <v>26.716786272220794</v>
      </c>
      <c r="F152" s="513">
        <v>14242874</v>
      </c>
    </row>
    <row r="153" spans="1:6" s="102" customFormat="1" ht="25.5">
      <c r="A153" s="529">
        <v>2300</v>
      </c>
      <c r="B153" s="512" t="s">
        <v>1691</v>
      </c>
      <c r="C153" s="513">
        <v>78032305</v>
      </c>
      <c r="D153" s="513">
        <v>23491377</v>
      </c>
      <c r="E153" s="514">
        <v>30.1046816443523</v>
      </c>
      <c r="F153" s="513">
        <v>6133145</v>
      </c>
    </row>
    <row r="154" spans="1:6" s="102" customFormat="1" ht="12.75">
      <c r="A154" s="529">
        <v>2400</v>
      </c>
      <c r="B154" s="512" t="s">
        <v>1692</v>
      </c>
      <c r="C154" s="513">
        <v>4052922</v>
      </c>
      <c r="D154" s="513">
        <v>683514</v>
      </c>
      <c r="E154" s="514">
        <v>16.86472130477715</v>
      </c>
      <c r="F154" s="513">
        <v>226114</v>
      </c>
    </row>
    <row r="155" spans="1:6" s="102" customFormat="1" ht="12.75">
      <c r="A155" s="529">
        <v>2500</v>
      </c>
      <c r="B155" s="512" t="s">
        <v>1693</v>
      </c>
      <c r="C155" s="513">
        <v>2460804</v>
      </c>
      <c r="D155" s="513">
        <v>860285</v>
      </c>
      <c r="E155" s="514">
        <v>34.959509168548166</v>
      </c>
      <c r="F155" s="513">
        <v>287104</v>
      </c>
    </row>
    <row r="156" spans="1:6" s="102" customFormat="1" ht="54.75" customHeight="1">
      <c r="A156" s="529">
        <v>2600</v>
      </c>
      <c r="B156" s="512" t="s">
        <v>1694</v>
      </c>
      <c r="C156" s="513">
        <v>1</v>
      </c>
      <c r="D156" s="513">
        <v>12090</v>
      </c>
      <c r="E156" s="514">
        <v>1209000</v>
      </c>
      <c r="F156" s="513">
        <v>12090</v>
      </c>
    </row>
    <row r="157" spans="1:6" s="102" customFormat="1" ht="39" customHeight="1">
      <c r="A157" s="529">
        <v>2700</v>
      </c>
      <c r="B157" s="512" t="s">
        <v>1695</v>
      </c>
      <c r="C157" s="513">
        <v>487089</v>
      </c>
      <c r="D157" s="513">
        <v>113870</v>
      </c>
      <c r="E157" s="514">
        <v>23.377657881824472</v>
      </c>
      <c r="F157" s="513">
        <v>1966</v>
      </c>
    </row>
    <row r="158" spans="1:20" s="342" customFormat="1" ht="12.75" customHeight="1">
      <c r="A158" s="349" t="s">
        <v>38</v>
      </c>
      <c r="B158" s="228" t="s">
        <v>39</v>
      </c>
      <c r="C158" s="350">
        <v>12484687</v>
      </c>
      <c r="D158" s="350">
        <v>3277347</v>
      </c>
      <c r="E158" s="511">
        <v>26.250934444732177</v>
      </c>
      <c r="F158" s="350">
        <v>1516518</v>
      </c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</row>
    <row r="159" spans="1:6" s="102" customFormat="1" ht="25.5">
      <c r="A159" s="531">
        <v>4100</v>
      </c>
      <c r="B159" s="512" t="s">
        <v>1696</v>
      </c>
      <c r="C159" s="513">
        <v>61236</v>
      </c>
      <c r="D159" s="513">
        <v>15463</v>
      </c>
      <c r="E159" s="514">
        <v>25.25148605395519</v>
      </c>
      <c r="F159" s="513">
        <v>0</v>
      </c>
    </row>
    <row r="160" spans="1:6" s="204" customFormat="1" ht="12.75">
      <c r="A160" s="531">
        <v>4200</v>
      </c>
      <c r="B160" s="512" t="s">
        <v>1697</v>
      </c>
      <c r="C160" s="513">
        <v>4515673</v>
      </c>
      <c r="D160" s="513">
        <v>655438</v>
      </c>
      <c r="E160" s="514">
        <v>14.514735677273356</v>
      </c>
      <c r="F160" s="513">
        <v>219791</v>
      </c>
    </row>
    <row r="161" spans="1:6" s="102" customFormat="1" ht="12.75">
      <c r="A161" s="531" t="s">
        <v>42</v>
      </c>
      <c r="B161" s="512" t="s">
        <v>1698</v>
      </c>
      <c r="C161" s="513">
        <v>7907778</v>
      </c>
      <c r="D161" s="513">
        <v>2606446</v>
      </c>
      <c r="E161" s="514">
        <v>32.96053581676168</v>
      </c>
      <c r="F161" s="513">
        <v>1296727</v>
      </c>
    </row>
    <row r="162" spans="1:6" s="102" customFormat="1" ht="24" customHeight="1">
      <c r="A162" s="532" t="s">
        <v>1699</v>
      </c>
      <c r="B162" s="524" t="s">
        <v>1700</v>
      </c>
      <c r="C162" s="513">
        <v>7872614</v>
      </c>
      <c r="D162" s="513">
        <v>2597082</v>
      </c>
      <c r="E162" s="514">
        <v>32.98881413466988</v>
      </c>
      <c r="F162" s="513">
        <v>1296686</v>
      </c>
    </row>
    <row r="163" spans="1:6" s="102" customFormat="1" ht="25.5">
      <c r="A163" s="532" t="s">
        <v>1701</v>
      </c>
      <c r="B163" s="524" t="s">
        <v>1702</v>
      </c>
      <c r="C163" s="513">
        <v>35164</v>
      </c>
      <c r="D163" s="513">
        <v>9364</v>
      </c>
      <c r="E163" s="514">
        <v>26.62950745080196</v>
      </c>
      <c r="F163" s="513">
        <v>41</v>
      </c>
    </row>
    <row r="164" spans="1:9" s="342" customFormat="1" ht="12.75" customHeight="1">
      <c r="A164" s="351" t="s">
        <v>44</v>
      </c>
      <c r="B164" s="228" t="s">
        <v>45</v>
      </c>
      <c r="C164" s="350">
        <v>121234382</v>
      </c>
      <c r="D164" s="350">
        <v>33722906</v>
      </c>
      <c r="E164" s="511">
        <v>27.816288946810484</v>
      </c>
      <c r="F164" s="350">
        <v>6883956</v>
      </c>
      <c r="G164" s="241"/>
      <c r="H164" s="241"/>
      <c r="I164" s="350"/>
    </row>
    <row r="165" spans="1:6" s="102" customFormat="1" ht="12.75">
      <c r="A165" s="246">
        <v>3000</v>
      </c>
      <c r="B165" s="520" t="s">
        <v>1023</v>
      </c>
      <c r="C165" s="513">
        <v>77707096</v>
      </c>
      <c r="D165" s="513">
        <v>19781667</v>
      </c>
      <c r="E165" s="514">
        <v>25.456706038789562</v>
      </c>
      <c r="F165" s="513">
        <v>3516534</v>
      </c>
    </row>
    <row r="166" spans="1:6" s="102" customFormat="1" ht="12.75">
      <c r="A166" s="529">
        <v>3100</v>
      </c>
      <c r="B166" s="530" t="s">
        <v>1703</v>
      </c>
      <c r="C166" s="513">
        <v>3600</v>
      </c>
      <c r="D166" s="513">
        <v>0</v>
      </c>
      <c r="E166" s="514">
        <v>0</v>
      </c>
      <c r="F166" s="513">
        <v>0</v>
      </c>
    </row>
    <row r="167" spans="1:6" s="102" customFormat="1" ht="39" customHeight="1">
      <c r="A167" s="529">
        <v>3200</v>
      </c>
      <c r="B167" s="512" t="s">
        <v>1704</v>
      </c>
      <c r="C167" s="513">
        <v>76990419</v>
      </c>
      <c r="D167" s="513">
        <v>19677600</v>
      </c>
      <c r="E167" s="514">
        <v>25.55850488357519</v>
      </c>
      <c r="F167" s="513">
        <v>3533908</v>
      </c>
    </row>
    <row r="168" spans="1:6" s="102" customFormat="1" ht="38.25">
      <c r="A168" s="529">
        <v>3300</v>
      </c>
      <c r="B168" s="512" t="s">
        <v>1705</v>
      </c>
      <c r="C168" s="513">
        <v>529900</v>
      </c>
      <c r="D168" s="513">
        <v>71607</v>
      </c>
      <c r="E168" s="514">
        <v>13.513304397056046</v>
      </c>
      <c r="F168" s="513">
        <v>-19260</v>
      </c>
    </row>
    <row r="169" spans="1:6" s="102" customFormat="1" ht="12.75">
      <c r="A169" s="529">
        <v>3400</v>
      </c>
      <c r="B169" s="512" t="s">
        <v>1033</v>
      </c>
      <c r="C169" s="513">
        <v>179720</v>
      </c>
      <c r="D169" s="513">
        <v>32460</v>
      </c>
      <c r="E169" s="514">
        <v>18.061428889383485</v>
      </c>
      <c r="F169" s="513">
        <v>1886</v>
      </c>
    </row>
    <row r="170" spans="1:6" s="102" customFormat="1" ht="12.75">
      <c r="A170" s="529">
        <v>3900</v>
      </c>
      <c r="B170" s="512" t="s">
        <v>1706</v>
      </c>
      <c r="C170" s="513">
        <v>3457</v>
      </c>
      <c r="D170" s="513">
        <v>0</v>
      </c>
      <c r="E170" s="514">
        <v>0</v>
      </c>
      <c r="F170" s="513">
        <v>0</v>
      </c>
    </row>
    <row r="171" spans="1:6" s="102" customFormat="1" ht="12.75">
      <c r="A171" s="246">
        <v>6000</v>
      </c>
      <c r="B171" s="520" t="s">
        <v>1707</v>
      </c>
      <c r="C171" s="513">
        <v>43527286</v>
      </c>
      <c r="D171" s="513">
        <v>13941239</v>
      </c>
      <c r="E171" s="514">
        <v>32.028734803268</v>
      </c>
      <c r="F171" s="513">
        <v>3367422</v>
      </c>
    </row>
    <row r="172" spans="1:6" s="102" customFormat="1" ht="12.75">
      <c r="A172" s="529">
        <v>6200</v>
      </c>
      <c r="B172" s="512" t="s">
        <v>83</v>
      </c>
      <c r="C172" s="513">
        <v>41228538</v>
      </c>
      <c r="D172" s="513">
        <v>13283768</v>
      </c>
      <c r="E172" s="514">
        <v>32.21983762800418</v>
      </c>
      <c r="F172" s="513">
        <v>3213278</v>
      </c>
    </row>
    <row r="173" spans="1:6" s="102" customFormat="1" ht="12.75">
      <c r="A173" s="529">
        <v>6400</v>
      </c>
      <c r="B173" s="512" t="s">
        <v>84</v>
      </c>
      <c r="C173" s="513">
        <v>2298748</v>
      </c>
      <c r="D173" s="513">
        <v>657471</v>
      </c>
      <c r="E173" s="514">
        <v>28.6012646884304</v>
      </c>
      <c r="F173" s="513">
        <v>154144</v>
      </c>
    </row>
    <row r="174" spans="1:20" s="342" customFormat="1" ht="25.5" customHeight="1">
      <c r="A174" s="349" t="s">
        <v>55</v>
      </c>
      <c r="B174" s="158" t="s">
        <v>56</v>
      </c>
      <c r="C174" s="350">
        <v>100509</v>
      </c>
      <c r="D174" s="350">
        <v>47339</v>
      </c>
      <c r="E174" s="511">
        <v>47.099264742460875</v>
      </c>
      <c r="F174" s="350">
        <v>9462</v>
      </c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</row>
    <row r="175" spans="1:20" s="241" customFormat="1" ht="12.75">
      <c r="A175" s="529">
        <v>7700</v>
      </c>
      <c r="B175" s="512" t="s">
        <v>85</v>
      </c>
      <c r="C175" s="513">
        <v>100509</v>
      </c>
      <c r="D175" s="513">
        <v>47339</v>
      </c>
      <c r="E175" s="514">
        <v>47.099264742460875</v>
      </c>
      <c r="F175" s="513">
        <v>9462</v>
      </c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</row>
    <row r="176" spans="1:20" s="342" customFormat="1" ht="12.75" customHeight="1">
      <c r="A176" s="349" t="s">
        <v>59</v>
      </c>
      <c r="B176" s="228" t="s">
        <v>60</v>
      </c>
      <c r="C176" s="350">
        <v>186969957</v>
      </c>
      <c r="D176" s="350">
        <v>59412792</v>
      </c>
      <c r="E176" s="511">
        <v>31.776651689554598</v>
      </c>
      <c r="F176" s="350">
        <v>15864946</v>
      </c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</row>
    <row r="177" spans="1:6" s="102" customFormat="1" ht="12.75">
      <c r="A177" s="529">
        <v>7200</v>
      </c>
      <c r="B177" s="512" t="s">
        <v>86</v>
      </c>
      <c r="C177" s="513">
        <v>118102436</v>
      </c>
      <c r="D177" s="513">
        <v>36360096</v>
      </c>
      <c r="E177" s="514">
        <v>30.786914505302835</v>
      </c>
      <c r="F177" s="513">
        <v>9997581</v>
      </c>
    </row>
    <row r="178" spans="1:6" s="102" customFormat="1" ht="25.5">
      <c r="A178" s="533">
        <v>7210</v>
      </c>
      <c r="B178" s="512" t="s">
        <v>87</v>
      </c>
      <c r="C178" s="513">
        <v>14686307</v>
      </c>
      <c r="D178" s="513">
        <v>3276684</v>
      </c>
      <c r="E178" s="514">
        <v>22.31115010737553</v>
      </c>
      <c r="F178" s="513">
        <v>1566857</v>
      </c>
    </row>
    <row r="179" spans="1:6" s="102" customFormat="1" ht="25.5">
      <c r="A179" s="533">
        <v>7220</v>
      </c>
      <c r="B179" s="512" t="s">
        <v>88</v>
      </c>
      <c r="C179" s="513">
        <v>17427</v>
      </c>
      <c r="D179" s="513">
        <v>9801</v>
      </c>
      <c r="E179" s="514">
        <v>56.240316749870885</v>
      </c>
      <c r="F179" s="513">
        <v>3343</v>
      </c>
    </row>
    <row r="180" spans="1:20" s="214" customFormat="1" ht="12.75">
      <c r="A180" s="533">
        <v>7230</v>
      </c>
      <c r="B180" s="534" t="s">
        <v>89</v>
      </c>
      <c r="C180" s="513">
        <v>102951679</v>
      </c>
      <c r="D180" s="513">
        <v>32983551</v>
      </c>
      <c r="E180" s="514">
        <v>32.03789517604662</v>
      </c>
      <c r="F180" s="513">
        <v>8401744</v>
      </c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</row>
    <row r="181" spans="1:6" s="102" customFormat="1" ht="25.5">
      <c r="A181" s="533">
        <v>7240</v>
      </c>
      <c r="B181" s="512" t="s">
        <v>90</v>
      </c>
      <c r="C181" s="513">
        <v>447023</v>
      </c>
      <c r="D181" s="513">
        <v>90060</v>
      </c>
      <c r="E181" s="514">
        <v>20.146614380020715</v>
      </c>
      <c r="F181" s="513">
        <v>25637</v>
      </c>
    </row>
    <row r="182" spans="1:6" s="102" customFormat="1" ht="12.75">
      <c r="A182" s="533">
        <v>7490</v>
      </c>
      <c r="B182" s="512" t="s">
        <v>91</v>
      </c>
      <c r="C182" s="513">
        <v>68867521</v>
      </c>
      <c r="D182" s="513">
        <v>23052696</v>
      </c>
      <c r="E182" s="514">
        <v>33.47397389256977</v>
      </c>
      <c r="F182" s="513">
        <v>5867365</v>
      </c>
    </row>
    <row r="183" spans="1:20" s="98" customFormat="1" ht="12.75" customHeight="1">
      <c r="A183" s="240" t="s">
        <v>64</v>
      </c>
      <c r="B183" s="228" t="s">
        <v>65</v>
      </c>
      <c r="C183" s="229">
        <v>257055063</v>
      </c>
      <c r="D183" s="229">
        <v>42146353</v>
      </c>
      <c r="E183" s="511">
        <v>16.395846286054283</v>
      </c>
      <c r="F183" s="229">
        <v>13461710</v>
      </c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</row>
    <row r="184" spans="1:20" s="342" customFormat="1" ht="12.75" customHeight="1">
      <c r="A184" s="189" t="s">
        <v>66</v>
      </c>
      <c r="B184" s="228" t="s">
        <v>67</v>
      </c>
      <c r="C184" s="229">
        <v>256845047</v>
      </c>
      <c r="D184" s="229">
        <v>42109505</v>
      </c>
      <c r="E184" s="511">
        <v>16.3949063810446</v>
      </c>
      <c r="F184" s="229">
        <v>13455015</v>
      </c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</row>
    <row r="185" spans="1:24" s="102" customFormat="1" ht="12.75">
      <c r="A185" s="529">
        <v>5100</v>
      </c>
      <c r="B185" s="512" t="s">
        <v>92</v>
      </c>
      <c r="C185" s="513">
        <v>3447478</v>
      </c>
      <c r="D185" s="513">
        <v>797358</v>
      </c>
      <c r="E185" s="514">
        <v>23.12873352636333</v>
      </c>
      <c r="F185" s="513">
        <v>112004</v>
      </c>
      <c r="X185" s="239"/>
    </row>
    <row r="186" spans="1:6" s="102" customFormat="1" ht="12.75">
      <c r="A186" s="529">
        <v>5200</v>
      </c>
      <c r="B186" s="512" t="s">
        <v>93</v>
      </c>
      <c r="C186" s="513">
        <v>193971993</v>
      </c>
      <c r="D186" s="513">
        <v>30708436</v>
      </c>
      <c r="E186" s="514">
        <v>15.83137623378443</v>
      </c>
      <c r="F186" s="513">
        <v>11000094</v>
      </c>
    </row>
    <row r="187" spans="1:6" s="102" customFormat="1" ht="38.25">
      <c r="A187" s="529">
        <v>5800</v>
      </c>
      <c r="B187" s="512" t="s">
        <v>94</v>
      </c>
      <c r="C187" s="513">
        <v>59425576</v>
      </c>
      <c r="D187" s="513">
        <v>10603711</v>
      </c>
      <c r="E187" s="514">
        <v>17.84368232291093</v>
      </c>
      <c r="F187" s="513">
        <v>2342917</v>
      </c>
    </row>
    <row r="188" spans="1:8" s="241" customFormat="1" ht="12.75">
      <c r="A188" s="535" t="s">
        <v>95</v>
      </c>
      <c r="B188" s="509" t="s">
        <v>199</v>
      </c>
      <c r="C188" s="510">
        <v>210016</v>
      </c>
      <c r="D188" s="510">
        <v>36848</v>
      </c>
      <c r="E188" s="511">
        <v>17.54532987962822</v>
      </c>
      <c r="F188" s="510">
        <v>6695</v>
      </c>
      <c r="H188" s="102"/>
    </row>
    <row r="189" spans="1:8" s="241" customFormat="1" ht="25.5">
      <c r="A189" s="529">
        <v>9200</v>
      </c>
      <c r="B189" s="512" t="s">
        <v>96</v>
      </c>
      <c r="C189" s="513">
        <v>0</v>
      </c>
      <c r="D189" s="513">
        <v>17180</v>
      </c>
      <c r="E189" s="514">
        <v>0</v>
      </c>
      <c r="F189" s="513">
        <v>0</v>
      </c>
      <c r="H189" s="102"/>
    </row>
    <row r="190" spans="1:8" s="241" customFormat="1" ht="12.75">
      <c r="A190" s="533">
        <v>9210</v>
      </c>
      <c r="B190" s="512" t="s">
        <v>97</v>
      </c>
      <c r="C190" s="513">
        <v>0</v>
      </c>
      <c r="D190" s="513">
        <v>17180</v>
      </c>
      <c r="E190" s="514">
        <v>0</v>
      </c>
      <c r="F190" s="513">
        <v>0</v>
      </c>
      <c r="H190" s="102"/>
    </row>
    <row r="191" spans="1:8" s="241" customFormat="1" ht="25.5">
      <c r="A191" s="529">
        <v>9300</v>
      </c>
      <c r="B191" s="512" t="s">
        <v>98</v>
      </c>
      <c r="C191" s="513">
        <v>210016</v>
      </c>
      <c r="D191" s="513">
        <v>19668</v>
      </c>
      <c r="E191" s="514">
        <v>9.365000761846716</v>
      </c>
      <c r="F191" s="513">
        <v>6695</v>
      </c>
      <c r="H191" s="102"/>
    </row>
    <row r="192" spans="1:8" s="241" customFormat="1" ht="25.5">
      <c r="A192" s="533">
        <v>9310</v>
      </c>
      <c r="B192" s="512" t="s">
        <v>99</v>
      </c>
      <c r="C192" s="513">
        <v>13200</v>
      </c>
      <c r="D192" s="513">
        <v>4500</v>
      </c>
      <c r="E192" s="514">
        <v>34.090909090909086</v>
      </c>
      <c r="F192" s="513">
        <v>4500</v>
      </c>
      <c r="H192" s="102"/>
    </row>
    <row r="193" spans="1:8" s="241" customFormat="1" ht="37.5" customHeight="1">
      <c r="A193" s="533">
        <v>9320</v>
      </c>
      <c r="B193" s="512" t="s">
        <v>100</v>
      </c>
      <c r="C193" s="513">
        <v>21816</v>
      </c>
      <c r="D193" s="513">
        <v>15168</v>
      </c>
      <c r="E193" s="514">
        <v>69.52695269526953</v>
      </c>
      <c r="F193" s="513">
        <v>2195</v>
      </c>
      <c r="H193" s="102"/>
    </row>
    <row r="194" spans="1:8" s="241" customFormat="1" ht="38.25">
      <c r="A194" s="533">
        <v>9330</v>
      </c>
      <c r="B194" s="512" t="s">
        <v>101</v>
      </c>
      <c r="C194" s="513">
        <v>175000</v>
      </c>
      <c r="D194" s="513">
        <v>0</v>
      </c>
      <c r="E194" s="514">
        <v>0</v>
      </c>
      <c r="F194" s="513">
        <v>0</v>
      </c>
      <c r="H194" s="102"/>
    </row>
    <row r="195" spans="1:8" s="241" customFormat="1" ht="12.75">
      <c r="A195" s="390" t="s">
        <v>102</v>
      </c>
      <c r="B195" s="509" t="s">
        <v>419</v>
      </c>
      <c r="C195" s="510">
        <v>283</v>
      </c>
      <c r="D195" s="510">
        <v>28033</v>
      </c>
      <c r="E195" s="511">
        <v>0</v>
      </c>
      <c r="F195" s="510">
        <v>17120</v>
      </c>
      <c r="H195" s="102"/>
    </row>
    <row r="196" spans="1:6" s="102" customFormat="1" ht="12.75">
      <c r="A196" s="536"/>
      <c r="B196" s="537" t="s">
        <v>119</v>
      </c>
      <c r="C196" s="510">
        <v>-150781720</v>
      </c>
      <c r="D196" s="510">
        <v>60012383</v>
      </c>
      <c r="E196" s="511">
        <v>-39.80083461045543</v>
      </c>
      <c r="F196" s="510">
        <v>20165578</v>
      </c>
    </row>
    <row r="197" spans="1:6" s="102" customFormat="1" ht="12.75">
      <c r="A197" s="536"/>
      <c r="B197" s="537" t="s">
        <v>103</v>
      </c>
      <c r="C197" s="510">
        <v>150781720</v>
      </c>
      <c r="D197" s="510">
        <v>-60012383</v>
      </c>
      <c r="E197" s="511">
        <v>-39.80083461045543</v>
      </c>
      <c r="F197" s="510">
        <v>-20165578</v>
      </c>
    </row>
    <row r="198" spans="1:6" s="102" customFormat="1" ht="12.75">
      <c r="A198" s="390" t="s">
        <v>75</v>
      </c>
      <c r="B198" s="538" t="s">
        <v>104</v>
      </c>
      <c r="C198" s="510">
        <v>77493069</v>
      </c>
      <c r="D198" s="510">
        <v>-56529058</v>
      </c>
      <c r="E198" s="511">
        <v>-72.9472438367359</v>
      </c>
      <c r="F198" s="510">
        <v>-24269645</v>
      </c>
    </row>
    <row r="199" spans="1:6" s="102" customFormat="1" ht="12.75">
      <c r="A199" s="508" t="s">
        <v>346</v>
      </c>
      <c r="B199" s="512" t="s">
        <v>1026</v>
      </c>
      <c r="C199" s="513">
        <v>36758426</v>
      </c>
      <c r="D199" s="513">
        <v>-15200461</v>
      </c>
      <c r="E199" s="514">
        <v>-41.352317425125875</v>
      </c>
      <c r="F199" s="513">
        <v>-4818948</v>
      </c>
    </row>
    <row r="200" spans="1:6" s="102" customFormat="1" ht="12.75">
      <c r="A200" s="508" t="s">
        <v>105</v>
      </c>
      <c r="B200" s="512" t="s">
        <v>106</v>
      </c>
      <c r="C200" s="513">
        <v>41082501</v>
      </c>
      <c r="D200" s="513">
        <v>-1136139</v>
      </c>
      <c r="E200" s="514">
        <v>-2.7655059267204787</v>
      </c>
      <c r="F200" s="513">
        <v>41151939</v>
      </c>
    </row>
    <row r="201" spans="1:6" s="102" customFormat="1" ht="12.75">
      <c r="A201" s="508" t="s">
        <v>107</v>
      </c>
      <c r="B201" s="512" t="s">
        <v>108</v>
      </c>
      <c r="C201" s="513">
        <v>-347858</v>
      </c>
      <c r="D201" s="513">
        <v>-40192458</v>
      </c>
      <c r="E201" s="514">
        <v>11554.271570583398</v>
      </c>
      <c r="F201" s="513">
        <v>-60602636</v>
      </c>
    </row>
    <row r="202" spans="1:6" s="170" customFormat="1" ht="25.5" hidden="1">
      <c r="A202" s="539" t="s">
        <v>109</v>
      </c>
      <c r="B202" s="509" t="s">
        <v>630</v>
      </c>
      <c r="C202" s="540">
        <v>0</v>
      </c>
      <c r="D202" s="540">
        <v>0</v>
      </c>
      <c r="E202" s="514">
        <v>0</v>
      </c>
      <c r="F202" s="513">
        <v>0</v>
      </c>
    </row>
    <row r="203" spans="1:6" s="170" customFormat="1" ht="12.75" customHeight="1" hidden="1">
      <c r="A203" s="539" t="s">
        <v>110</v>
      </c>
      <c r="B203" s="509" t="s">
        <v>631</v>
      </c>
      <c r="C203" s="540">
        <v>0</v>
      </c>
      <c r="D203" s="540">
        <v>0</v>
      </c>
      <c r="E203" s="514">
        <v>0</v>
      </c>
      <c r="F203" s="513">
        <v>0</v>
      </c>
    </row>
    <row r="204" spans="1:66" s="494" customFormat="1" ht="12.75">
      <c r="A204" s="390" t="s">
        <v>81</v>
      </c>
      <c r="B204" s="537" t="s">
        <v>632</v>
      </c>
      <c r="C204" s="510">
        <v>74805432</v>
      </c>
      <c r="D204" s="510">
        <v>-2665444</v>
      </c>
      <c r="E204" s="511">
        <v>-3.563169049007029</v>
      </c>
      <c r="F204" s="513">
        <v>4092240</v>
      </c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</row>
    <row r="205" spans="1:6" s="102" customFormat="1" ht="12.75">
      <c r="A205" s="390" t="s">
        <v>79</v>
      </c>
      <c r="B205" s="537" t="s">
        <v>633</v>
      </c>
      <c r="C205" s="510">
        <v>16781</v>
      </c>
      <c r="D205" s="510">
        <v>34161</v>
      </c>
      <c r="E205" s="511">
        <v>203.56951313986053</v>
      </c>
      <c r="F205" s="513">
        <v>34947</v>
      </c>
    </row>
    <row r="206" spans="1:6" ht="12.75" customHeight="1">
      <c r="A206" s="539" t="s">
        <v>111</v>
      </c>
      <c r="B206" s="541" t="s">
        <v>634</v>
      </c>
      <c r="C206" s="542">
        <v>-1533562</v>
      </c>
      <c r="D206" s="513">
        <v>-852042</v>
      </c>
      <c r="E206" s="514">
        <v>55.559670883863845</v>
      </c>
      <c r="F206" s="513">
        <v>-23120</v>
      </c>
    </row>
    <row r="207" spans="1:6" ht="12.75" customHeight="1">
      <c r="A207" s="543"/>
      <c r="B207" s="544"/>
      <c r="C207" s="504"/>
      <c r="D207" s="545"/>
      <c r="E207" s="504"/>
      <c r="F207" s="545"/>
    </row>
    <row r="208" spans="1:4" s="549" customFormat="1" ht="17.25" customHeight="1">
      <c r="A208" s="546"/>
      <c r="B208" s="547" t="s">
        <v>112</v>
      </c>
      <c r="C208" s="21"/>
      <c r="D208" s="548">
        <v>5879846</v>
      </c>
    </row>
    <row r="209" spans="1:4" s="549" customFormat="1" ht="17.25" customHeight="1">
      <c r="A209" s="546"/>
      <c r="B209" s="547" t="s">
        <v>113</v>
      </c>
      <c r="C209" s="21"/>
      <c r="D209" s="548">
        <v>6160467</v>
      </c>
    </row>
    <row r="210" spans="1:4" s="549" customFormat="1" ht="17.25" customHeight="1">
      <c r="A210" s="550"/>
      <c r="B210" s="547"/>
      <c r="C210" s="21"/>
      <c r="D210" s="551"/>
    </row>
    <row r="211" spans="1:4" s="549" customFormat="1" ht="17.25" customHeight="1">
      <c r="A211" s="550"/>
      <c r="B211" s="547"/>
      <c r="C211" s="21"/>
      <c r="D211" s="551"/>
    </row>
    <row r="212" spans="1:4" s="549" customFormat="1" ht="17.25" customHeight="1">
      <c r="A212" s="550"/>
      <c r="B212" s="547"/>
      <c r="C212" s="21"/>
      <c r="D212" s="551"/>
    </row>
    <row r="213" spans="1:4" s="549" customFormat="1" ht="17.25" customHeight="1">
      <c r="A213" s="550"/>
      <c r="B213" s="547"/>
      <c r="C213" s="21"/>
      <c r="D213" s="551"/>
    </row>
    <row r="214" spans="1:2" s="549" customFormat="1" ht="17.25" customHeight="1">
      <c r="A214" s="546"/>
      <c r="B214" s="552"/>
    </row>
    <row r="215" spans="1:6" s="549" customFormat="1" ht="17.25" customHeight="1">
      <c r="A215" s="553" t="s">
        <v>1459</v>
      </c>
      <c r="B215" s="554"/>
      <c r="D215" s="478"/>
      <c r="E215" s="555"/>
      <c r="F215" s="556" t="s">
        <v>637</v>
      </c>
    </row>
    <row r="216" spans="1:6" s="549" customFormat="1" ht="17.25" customHeight="1">
      <c r="A216" s="546"/>
      <c r="B216" s="446"/>
      <c r="C216" s="478"/>
      <c r="D216" s="478"/>
      <c r="E216" s="479"/>
      <c r="F216" s="480"/>
    </row>
    <row r="217" spans="1:6" s="549" customFormat="1" ht="17.25" customHeight="1">
      <c r="A217" s="546"/>
      <c r="B217" s="446"/>
      <c r="C217" s="478"/>
      <c r="D217" s="478"/>
      <c r="E217" s="479"/>
      <c r="F217" s="480"/>
    </row>
    <row r="218" spans="1:6" s="549" customFormat="1" ht="17.25" customHeight="1">
      <c r="A218" s="107" t="s">
        <v>114</v>
      </c>
      <c r="B218" s="23"/>
      <c r="C218" s="39"/>
      <c r="D218" s="39"/>
      <c r="E218" s="481"/>
      <c r="F218" s="39"/>
    </row>
    <row r="219" spans="1:3" ht="15.75">
      <c r="A219" s="557"/>
      <c r="B219" s="404"/>
      <c r="C219" s="435"/>
    </row>
    <row r="220" spans="1:3" ht="15.75">
      <c r="A220" s="557"/>
      <c r="B220" s="404"/>
      <c r="C220" s="435"/>
    </row>
    <row r="221" spans="1:3" ht="15.75">
      <c r="A221" s="558"/>
      <c r="B221" s="559"/>
      <c r="C221" s="560"/>
    </row>
    <row r="222" spans="1:3" ht="15.75">
      <c r="A222" s="558"/>
      <c r="B222" s="559"/>
      <c r="C222" s="560"/>
    </row>
    <row r="223" spans="1:3" ht="15.75">
      <c r="A223" s="561"/>
      <c r="B223" s="404"/>
      <c r="C223" s="435"/>
    </row>
    <row r="224" spans="1:3" ht="15.75">
      <c r="A224" s="558"/>
      <c r="B224" s="559"/>
      <c r="C224" s="560"/>
    </row>
    <row r="225" spans="1:3" ht="15.75">
      <c r="A225" s="558"/>
      <c r="B225" s="559"/>
      <c r="C225" s="560"/>
    </row>
    <row r="226" spans="1:3" ht="15.75">
      <c r="A226" s="558"/>
      <c r="B226" s="559"/>
      <c r="C226" s="560"/>
    </row>
    <row r="227" spans="1:3" ht="15.75">
      <c r="A227" s="558"/>
      <c r="B227" s="559"/>
      <c r="C227" s="560"/>
    </row>
    <row r="228" spans="1:3" ht="15.75">
      <c r="A228" s="558"/>
      <c r="B228" s="559"/>
      <c r="C228" s="560"/>
    </row>
    <row r="229" spans="1:3" ht="15.75">
      <c r="A229" s="558"/>
      <c r="B229" s="559"/>
      <c r="C229" s="560"/>
    </row>
    <row r="230" spans="1:3" ht="15.75">
      <c r="A230" s="558"/>
      <c r="B230" s="559"/>
      <c r="C230" s="560"/>
    </row>
    <row r="231" spans="1:3" ht="15.75">
      <c r="A231" s="558"/>
      <c r="B231" s="559"/>
      <c r="C231" s="560"/>
    </row>
    <row r="232" spans="1:3" ht="16.5" customHeight="1">
      <c r="A232" s="557"/>
      <c r="B232" s="404"/>
      <c r="C232" s="560"/>
    </row>
    <row r="233" spans="1:3" ht="15.75">
      <c r="A233" s="557"/>
      <c r="B233" s="404"/>
      <c r="C233" s="560"/>
    </row>
    <row r="234" spans="1:3" ht="15.75">
      <c r="A234" s="557"/>
      <c r="B234" s="404"/>
      <c r="C234" s="560"/>
    </row>
    <row r="235" spans="1:2" ht="15.75">
      <c r="A235" s="557"/>
      <c r="B235" s="404"/>
    </row>
    <row r="236" spans="1:2" ht="15.75">
      <c r="A236" s="753"/>
      <c r="B236" s="753"/>
    </row>
    <row r="237" spans="1:2" ht="15.75">
      <c r="A237" s="562"/>
      <c r="B237" s="563"/>
    </row>
    <row r="238" spans="1:2" ht="15.75">
      <c r="A238" s="562"/>
      <c r="B238" s="563"/>
    </row>
    <row r="239" ht="15.75">
      <c r="B239" s="564"/>
    </row>
    <row r="246" ht="15.75">
      <c r="B246" s="564"/>
    </row>
    <row r="253" ht="15.75">
      <c r="B253" s="564"/>
    </row>
    <row r="255" ht="15.75">
      <c r="B255" s="564"/>
    </row>
    <row r="257" ht="15.75">
      <c r="B257" s="564"/>
    </row>
    <row r="259" ht="15.75">
      <c r="B259" s="564"/>
    </row>
    <row r="261" ht="15.75">
      <c r="B261" s="564"/>
    </row>
    <row r="263" ht="15.75">
      <c r="B263" s="564"/>
    </row>
    <row r="265" ht="15.75">
      <c r="B265" s="564"/>
    </row>
    <row r="271" ht="15.75">
      <c r="B271" s="564"/>
    </row>
  </sheetData>
  <mergeCells count="8">
    <mergeCell ref="A1:F1"/>
    <mergeCell ref="A236:B23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2007-05-15T11:27:24Z</cp:lastPrinted>
  <dcterms:created xsi:type="dcterms:W3CDTF">2007-05-15T11:04:33Z</dcterms:created>
  <dcterms:modified xsi:type="dcterms:W3CDTF">2007-07-05T11:26:39Z</dcterms:modified>
  <cp:category/>
  <cp:version/>
  <cp:contentType/>
  <cp:contentStatus/>
</cp:coreProperties>
</file>